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KRuggiero921\Desktop\"/>
    </mc:Choice>
  </mc:AlternateContent>
  <xr:revisionPtr revIDLastSave="0" documentId="10_ncr:100000_{9BC22467-8234-4AF5-AB44-AC9FCAC5225C}" xr6:coauthVersionLast="31" xr6:coauthVersionMax="31" xr10:uidLastSave="{00000000-0000-0000-0000-000000000000}"/>
  <bookViews>
    <workbookView xWindow="0" yWindow="0" windowWidth="23040" windowHeight="8388" tabRatio="796" xr2:uid="{00000000-000D-0000-FFFF-FFFF00000000}"/>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DASHBOARD'!$A$9:$AL$9</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1" i="24" l="1"/>
  <c r="R72" i="24"/>
  <c r="R73" i="24"/>
  <c r="P74" i="24"/>
  <c r="R74" i="24"/>
  <c r="R70" i="24"/>
  <c r="M261" i="32"/>
  <c r="J9" i="24"/>
  <c r="H9" i="24"/>
  <c r="L9" i="24"/>
  <c r="AB9" i="24"/>
  <c r="AE7" i="31"/>
  <c r="AD7" i="31"/>
  <c r="AF7" i="31"/>
  <c r="AL262" i="3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C9" i="24"/>
  <c r="D9" i="24"/>
  <c r="E9" i="24"/>
  <c r="F58" i="24"/>
  <c r="F9" i="24"/>
  <c r="X9" i="24"/>
  <c r="B9" i="24"/>
  <c r="S9" i="24"/>
  <c r="T9" i="24"/>
  <c r="U9" i="24"/>
  <c r="R9" i="24"/>
  <c r="M9" i="24"/>
  <c r="N58" i="24"/>
  <c r="N9" i="24"/>
  <c r="L11" i="24"/>
  <c r="V58" i="24"/>
  <c r="V9" i="24"/>
  <c r="Z9" i="24"/>
  <c r="C261" i="32"/>
  <c r="D261" i="32"/>
  <c r="E261" i="32"/>
  <c r="F261" i="32"/>
  <c r="G261" i="32"/>
  <c r="H261" i="32"/>
  <c r="I261" i="32"/>
  <c r="J261" i="32"/>
  <c r="K261" i="32"/>
  <c r="L261" i="32"/>
  <c r="AA7" i="31"/>
  <c r="Z7" i="31"/>
  <c r="Y7" i="31"/>
  <c r="AG262" i="31"/>
  <c r="AG261" i="31"/>
  <c r="AG260" i="31"/>
  <c r="AG259" i="31"/>
  <c r="AG258" i="31"/>
  <c r="AG257" i="31"/>
  <c r="AG256" i="31"/>
  <c r="AG255" i="31"/>
  <c r="AG254" i="31"/>
  <c r="AG253" i="31"/>
  <c r="AG252" i="31"/>
  <c r="AG251" i="31"/>
  <c r="AG250" i="31"/>
  <c r="AG249" i="31"/>
  <c r="AG248" i="31"/>
  <c r="AG247" i="31"/>
  <c r="AG246" i="31"/>
  <c r="AG245" i="31"/>
  <c r="AG244" i="31"/>
  <c r="AG243" i="31"/>
  <c r="AG242" i="31"/>
  <c r="AG241" i="31"/>
  <c r="AG240" i="31"/>
  <c r="AG239" i="31"/>
  <c r="AG238" i="31"/>
  <c r="AG237" i="31"/>
  <c r="AG236" i="31"/>
  <c r="AG235" i="31"/>
  <c r="AG234" i="31"/>
  <c r="AG233" i="31"/>
  <c r="AG232" i="31"/>
  <c r="AG231" i="31"/>
  <c r="AG230" i="31"/>
  <c r="AG229" i="31"/>
  <c r="AG228" i="31"/>
  <c r="AG227" i="31"/>
  <c r="AG226" i="31"/>
  <c r="AG225" i="31"/>
  <c r="AG224" i="31"/>
  <c r="AG223" i="31"/>
  <c r="AG222" i="31"/>
  <c r="AG221" i="31"/>
  <c r="AG220" i="31"/>
  <c r="AG219" i="31"/>
  <c r="AG218" i="31"/>
  <c r="AG217" i="31"/>
  <c r="AG216" i="31"/>
  <c r="AG215" i="31"/>
  <c r="AG214" i="31"/>
  <c r="AG213" i="31"/>
  <c r="AG212" i="31"/>
  <c r="AG211" i="31"/>
  <c r="AG210" i="31"/>
  <c r="AG209" i="31"/>
  <c r="AG208" i="31"/>
  <c r="AG207" i="31"/>
  <c r="AG206" i="31"/>
  <c r="AG205" i="31"/>
  <c r="AG204" i="31"/>
  <c r="AG203" i="31"/>
  <c r="AG202" i="31"/>
  <c r="AG201" i="31"/>
  <c r="AG200" i="31"/>
  <c r="AG199" i="31"/>
  <c r="AG198" i="31"/>
  <c r="AG197" i="31"/>
  <c r="AG196" i="31"/>
  <c r="AG195" i="31"/>
  <c r="AG194" i="31"/>
  <c r="AG193" i="31"/>
  <c r="AG192" i="31"/>
  <c r="AG191" i="31"/>
  <c r="AG190" i="31"/>
  <c r="AG189" i="31"/>
  <c r="AG188" i="31"/>
  <c r="AG187" i="31"/>
  <c r="AG186" i="31"/>
  <c r="AG185" i="31"/>
  <c r="AG184" i="31"/>
  <c r="AG183" i="31"/>
  <c r="AG182" i="31"/>
  <c r="AG181" i="31"/>
  <c r="AG180" i="31"/>
  <c r="AG179" i="31"/>
  <c r="AG178" i="31"/>
  <c r="AG177" i="31"/>
  <c r="AG176" i="31"/>
  <c r="AG175" i="31"/>
  <c r="AG174" i="31"/>
  <c r="AG173" i="31"/>
  <c r="AG172" i="31"/>
  <c r="AG171" i="31"/>
  <c r="AG170" i="31"/>
  <c r="AG169" i="31"/>
  <c r="AG168" i="31"/>
  <c r="AG167" i="31"/>
  <c r="AG166" i="31"/>
  <c r="AG165" i="31"/>
  <c r="AG164" i="31"/>
  <c r="AG163" i="31"/>
  <c r="AG162" i="31"/>
  <c r="AG161" i="31"/>
  <c r="AG160" i="31"/>
  <c r="AG159" i="31"/>
  <c r="AG158" i="31"/>
  <c r="AG157" i="31"/>
  <c r="AG156" i="31"/>
  <c r="AG155" i="31"/>
  <c r="AG154" i="31"/>
  <c r="AG153" i="31"/>
  <c r="AG152" i="31"/>
  <c r="AG151" i="31"/>
  <c r="AG150" i="31"/>
  <c r="AG149" i="31"/>
  <c r="AG148" i="31"/>
  <c r="AG147" i="31"/>
  <c r="AG146" i="31"/>
  <c r="AG145" i="31"/>
  <c r="AG144" i="31"/>
  <c r="AG143" i="31"/>
  <c r="AG142" i="31"/>
  <c r="AG141" i="31"/>
  <c r="AG140" i="31"/>
  <c r="AG139" i="31"/>
  <c r="AG138" i="31"/>
  <c r="AG137" i="31"/>
  <c r="AG136" i="31"/>
  <c r="AG135" i="31"/>
  <c r="AG134" i="31"/>
  <c r="AG133" i="31"/>
  <c r="AG132" i="31"/>
  <c r="AG131" i="31"/>
  <c r="AG130" i="31"/>
  <c r="AG129" i="31"/>
  <c r="AG128" i="31"/>
  <c r="AG127" i="31"/>
  <c r="AG126" i="31"/>
  <c r="AG125" i="31"/>
  <c r="AG124" i="31"/>
  <c r="AG123" i="31"/>
  <c r="AG122" i="31"/>
  <c r="AG121" i="31"/>
  <c r="AG120" i="31"/>
  <c r="AG119" i="31"/>
  <c r="AG118" i="31"/>
  <c r="AG117" i="31"/>
  <c r="AG116" i="31"/>
  <c r="AG115" i="31"/>
  <c r="AG114" i="31"/>
  <c r="AG113" i="31"/>
  <c r="AG112" i="31"/>
  <c r="AG111" i="31"/>
  <c r="AG110" i="31"/>
  <c r="AG109" i="31"/>
  <c r="AG108" i="31"/>
  <c r="AG107" i="31"/>
  <c r="AG106" i="31"/>
  <c r="AG105" i="31"/>
  <c r="AG104" i="31"/>
  <c r="AG103" i="31"/>
  <c r="AG102" i="31"/>
  <c r="AG101" i="31"/>
  <c r="AG100" i="31"/>
  <c r="AG99" i="31"/>
  <c r="AG98" i="31"/>
  <c r="AG97" i="31"/>
  <c r="AG96" i="31"/>
  <c r="AG95" i="31"/>
  <c r="AG94" i="31"/>
  <c r="AG93" i="31"/>
  <c r="AG92" i="31"/>
  <c r="AG91" i="31"/>
  <c r="AG90" i="31"/>
  <c r="AG89" i="31"/>
  <c r="AG88" i="31"/>
  <c r="AG87" i="31"/>
  <c r="AG86" i="31"/>
  <c r="AG85" i="31"/>
  <c r="AG84" i="31"/>
  <c r="AG83" i="31"/>
  <c r="AG82" i="31"/>
  <c r="AG81" i="31"/>
  <c r="AG80" i="31"/>
  <c r="AG79" i="31"/>
  <c r="AG78" i="31"/>
  <c r="AG77" i="31"/>
  <c r="AG76" i="31"/>
  <c r="AG75" i="31"/>
  <c r="AG74" i="31"/>
  <c r="AG73" i="31"/>
  <c r="AG72" i="31"/>
  <c r="AG71" i="31"/>
  <c r="AG70" i="31"/>
  <c r="AG69" i="31"/>
  <c r="AG68" i="31"/>
  <c r="AG67" i="31"/>
  <c r="AG66" i="31"/>
  <c r="AG65" i="31"/>
  <c r="AG64" i="31"/>
  <c r="AG63" i="31"/>
  <c r="AG62" i="31"/>
  <c r="AG61" i="31"/>
  <c r="AG60" i="31"/>
  <c r="AG59" i="31"/>
  <c r="AG58" i="31"/>
  <c r="AG57" i="31"/>
  <c r="AG56" i="31"/>
  <c r="AG54" i="31"/>
  <c r="AG53" i="31"/>
  <c r="AG52" i="31"/>
  <c r="AG51" i="31"/>
  <c r="AG50" i="31"/>
  <c r="AG49" i="31"/>
  <c r="AG48" i="31"/>
  <c r="AG47" i="31"/>
  <c r="AG46" i="31"/>
  <c r="AG45" i="31"/>
  <c r="AG44" i="31"/>
  <c r="AG43" i="31"/>
  <c r="AG42" i="31"/>
  <c r="AG41" i="31"/>
  <c r="AG40" i="31"/>
  <c r="AG39" i="31"/>
  <c r="AG38" i="31"/>
  <c r="AG37" i="31"/>
  <c r="AG36" i="31"/>
  <c r="AG35" i="31"/>
  <c r="AG34" i="31"/>
  <c r="AG33" i="31"/>
  <c r="AG32" i="31"/>
  <c r="AG31" i="31"/>
  <c r="AG30" i="31"/>
  <c r="AG29" i="31"/>
  <c r="AG28" i="31"/>
  <c r="AG27" i="31"/>
  <c r="AG26" i="31"/>
  <c r="AG25" i="31"/>
  <c r="AG24" i="31"/>
  <c r="AG23" i="31"/>
  <c r="AG22" i="31"/>
  <c r="AG21" i="31"/>
  <c r="AG20" i="31"/>
  <c r="AG19" i="31"/>
  <c r="AG18" i="31"/>
  <c r="AG17" i="31"/>
  <c r="AG16" i="31"/>
  <c r="AG15" i="31"/>
  <c r="AG14" i="31"/>
  <c r="AG13" i="31"/>
  <c r="AG12" i="31"/>
  <c r="AG11" i="31"/>
  <c r="AG10" i="31"/>
  <c r="AG9" i="31"/>
  <c r="AG6" i="31"/>
  <c r="F57" i="24"/>
  <c r="F11" i="24"/>
  <c r="F50" i="24"/>
  <c r="N57" i="24"/>
  <c r="V57" i="24"/>
  <c r="V7" i="31"/>
  <c r="U7" i="31"/>
  <c r="T7" i="31"/>
  <c r="AB262" i="31"/>
  <c r="AB261" i="31"/>
  <c r="AB260" i="31"/>
  <c r="AB259" i="31"/>
  <c r="AB258" i="31"/>
  <c r="AB257" i="31"/>
  <c r="AB256" i="31"/>
  <c r="AB255" i="31"/>
  <c r="AB254" i="31"/>
  <c r="AB253" i="31"/>
  <c r="AB252" i="31"/>
  <c r="AB251" i="31"/>
  <c r="AB250" i="31"/>
  <c r="AB249" i="31"/>
  <c r="AB248" i="31"/>
  <c r="AB247" i="31"/>
  <c r="AB246" i="31"/>
  <c r="AB245" i="31"/>
  <c r="AB244" i="31"/>
  <c r="AB243" i="31"/>
  <c r="AB242" i="31"/>
  <c r="AB241" i="31"/>
  <c r="AB240" i="31"/>
  <c r="AB239" i="31"/>
  <c r="AB238" i="31"/>
  <c r="AB237" i="31"/>
  <c r="AB236" i="31"/>
  <c r="AB235" i="31"/>
  <c r="AB234" i="31"/>
  <c r="AB233" i="31"/>
  <c r="AB232" i="31"/>
  <c r="AB231" i="31"/>
  <c r="AB230" i="31"/>
  <c r="AB229" i="31"/>
  <c r="AB228" i="31"/>
  <c r="AB227" i="31"/>
  <c r="AB226" i="31"/>
  <c r="AB225" i="31"/>
  <c r="AB224" i="31"/>
  <c r="AB223" i="31"/>
  <c r="AB222" i="31"/>
  <c r="AB221" i="31"/>
  <c r="AB220" i="31"/>
  <c r="AB219" i="31"/>
  <c r="AB218" i="31"/>
  <c r="AB217" i="31"/>
  <c r="AB216" i="31"/>
  <c r="AB215" i="31"/>
  <c r="AB214" i="31"/>
  <c r="AB213" i="31"/>
  <c r="AB212" i="31"/>
  <c r="AB211" i="31"/>
  <c r="AB210" i="31"/>
  <c r="AB209" i="31"/>
  <c r="AB208" i="31"/>
  <c r="AB207" i="31"/>
  <c r="AB206" i="31"/>
  <c r="AB205" i="31"/>
  <c r="AB204" i="31"/>
  <c r="AB203" i="31"/>
  <c r="AB202" i="31"/>
  <c r="AB201" i="31"/>
  <c r="AB200" i="31"/>
  <c r="AB199" i="31"/>
  <c r="AB198" i="31"/>
  <c r="AB197" i="31"/>
  <c r="AB196" i="31"/>
  <c r="AB195" i="31"/>
  <c r="AB194" i="31"/>
  <c r="AB193" i="31"/>
  <c r="AB192" i="31"/>
  <c r="AB191" i="31"/>
  <c r="AB190" i="31"/>
  <c r="AB189" i="31"/>
  <c r="AB188" i="31"/>
  <c r="AB187" i="31"/>
  <c r="AB186" i="31"/>
  <c r="AB185" i="31"/>
  <c r="AB184" i="31"/>
  <c r="AB183" i="31"/>
  <c r="AB182" i="31"/>
  <c r="AB181" i="31"/>
  <c r="AB180" i="31"/>
  <c r="AB179" i="31"/>
  <c r="AB178" i="31"/>
  <c r="AB177" i="31"/>
  <c r="AB176" i="31"/>
  <c r="AB175" i="31"/>
  <c r="AB174" i="31"/>
  <c r="AB173" i="31"/>
  <c r="AB172" i="31"/>
  <c r="AB171" i="31"/>
  <c r="AB170" i="31"/>
  <c r="AB169" i="31"/>
  <c r="AB168" i="31"/>
  <c r="AB167" i="31"/>
  <c r="AB166" i="31"/>
  <c r="AB164" i="31"/>
  <c r="AB163" i="31"/>
  <c r="AB162" i="31"/>
  <c r="AB160" i="31"/>
  <c r="AB159" i="31"/>
  <c r="AB158" i="31"/>
  <c r="AB157" i="31"/>
  <c r="AB156" i="31"/>
  <c r="AB155" i="31"/>
  <c r="AB154" i="31"/>
  <c r="AB153" i="31"/>
  <c r="AB152" i="31"/>
  <c r="AB151" i="31"/>
  <c r="AB150" i="31"/>
  <c r="AB149" i="31"/>
  <c r="AB148" i="31"/>
  <c r="AB147" i="31"/>
  <c r="AB146" i="31"/>
  <c r="AB145" i="31"/>
  <c r="AB144" i="31"/>
  <c r="AB143" i="31"/>
  <c r="AB142" i="31"/>
  <c r="AB141" i="31"/>
  <c r="AB140" i="31"/>
  <c r="AB139" i="31"/>
  <c r="AB138" i="31"/>
  <c r="AB137" i="31"/>
  <c r="AB136" i="31"/>
  <c r="AB135" i="31"/>
  <c r="AB134" i="31"/>
  <c r="AB133" i="31"/>
  <c r="AB132" i="31"/>
  <c r="AB131" i="31"/>
  <c r="AB130" i="31"/>
  <c r="AB129" i="31"/>
  <c r="AB128" i="31"/>
  <c r="AB127" i="31"/>
  <c r="AB126" i="31"/>
  <c r="AB125" i="31"/>
  <c r="AB124" i="31"/>
  <c r="AB123" i="31"/>
  <c r="AB122" i="31"/>
  <c r="AB121" i="31"/>
  <c r="AB120" i="31"/>
  <c r="AB119" i="31"/>
  <c r="AB118" i="31"/>
  <c r="AB117" i="31"/>
  <c r="AB116" i="31"/>
  <c r="AB115" i="31"/>
  <c r="AB114" i="31"/>
  <c r="AB113" i="31"/>
  <c r="AB112" i="31"/>
  <c r="AB111" i="31"/>
  <c r="AB110" i="31"/>
  <c r="AB109" i="31"/>
  <c r="AB108" i="31"/>
  <c r="AB107" i="31"/>
  <c r="AB106" i="31"/>
  <c r="AB105" i="31"/>
  <c r="AB104" i="31"/>
  <c r="AB103" i="31"/>
  <c r="AB102" i="31"/>
  <c r="AB101" i="31"/>
  <c r="AB100" i="31"/>
  <c r="AB99" i="31"/>
  <c r="AB98" i="31"/>
  <c r="AB97" i="31"/>
  <c r="AB96" i="31"/>
  <c r="AB95" i="31"/>
  <c r="AB94" i="31"/>
  <c r="AB93" i="31"/>
  <c r="AB92" i="31"/>
  <c r="AB91" i="31"/>
  <c r="AB90" i="31"/>
  <c r="AB89" i="31"/>
  <c r="AB88" i="31"/>
  <c r="AB87" i="31"/>
  <c r="AB86" i="31"/>
  <c r="AB85" i="31"/>
  <c r="AB84" i="31"/>
  <c r="AB83" i="31"/>
  <c r="AB82" i="31"/>
  <c r="AB81" i="31"/>
  <c r="AB80" i="31"/>
  <c r="AB79" i="31"/>
  <c r="AB78" i="31"/>
  <c r="AB77" i="31"/>
  <c r="AB76" i="31"/>
  <c r="AB75" i="31"/>
  <c r="AB74" i="31"/>
  <c r="AB73" i="31"/>
  <c r="AB72" i="31"/>
  <c r="AB71" i="31"/>
  <c r="AB70" i="31"/>
  <c r="AB69" i="31"/>
  <c r="AB68" i="31"/>
  <c r="AB67" i="31"/>
  <c r="AB66" i="31"/>
  <c r="AB65" i="31"/>
  <c r="AB64" i="31"/>
  <c r="AB63" i="31"/>
  <c r="AB62" i="31"/>
  <c r="AB61" i="31"/>
  <c r="AB60" i="31"/>
  <c r="AB59" i="31"/>
  <c r="AB58" i="31"/>
  <c r="AB57" i="31"/>
  <c r="AB56" i="31"/>
  <c r="AB54" i="31"/>
  <c r="AB53" i="31"/>
  <c r="AB52" i="31"/>
  <c r="AB51" i="31"/>
  <c r="AB50" i="31"/>
  <c r="AB49" i="31"/>
  <c r="AB48" i="31"/>
  <c r="AB47" i="31"/>
  <c r="AB46" i="31"/>
  <c r="AB45" i="31"/>
  <c r="AB44" i="31"/>
  <c r="AB43" i="31"/>
  <c r="AB42" i="31"/>
  <c r="AB41" i="31"/>
  <c r="AB40" i="31"/>
  <c r="AB39" i="31"/>
  <c r="AB38" i="31"/>
  <c r="AB37" i="31"/>
  <c r="AB36" i="31"/>
  <c r="AB35" i="31"/>
  <c r="AB34" i="31"/>
  <c r="AB33" i="31"/>
  <c r="AB32" i="31"/>
  <c r="AB31" i="31"/>
  <c r="AB30" i="31"/>
  <c r="AB29" i="31"/>
  <c r="AB28" i="31"/>
  <c r="AB27" i="31"/>
  <c r="AB26" i="31"/>
  <c r="AB25" i="31"/>
  <c r="AB24" i="31"/>
  <c r="AB23" i="31"/>
  <c r="AB22" i="31"/>
  <c r="AB21" i="31"/>
  <c r="AB20" i="31"/>
  <c r="AB19" i="31"/>
  <c r="AB18" i="31"/>
  <c r="AB17" i="31"/>
  <c r="AB16" i="31"/>
  <c r="AB15" i="31"/>
  <c r="AB14" i="31"/>
  <c r="AB9" i="31"/>
  <c r="AB10" i="31"/>
  <c r="AB11" i="31"/>
  <c r="AB12" i="31"/>
  <c r="AB13" i="31"/>
  <c r="AB6" i="31"/>
  <c r="F56" i="24"/>
  <c r="F295" i="23"/>
  <c r="Z11" i="24"/>
  <c r="V56" i="24"/>
  <c r="N56" i="24"/>
  <c r="AB11" i="24"/>
  <c r="Q7" i="31"/>
  <c r="O7" i="31"/>
  <c r="P7" i="31"/>
  <c r="W262" i="31"/>
  <c r="R262" i="31"/>
  <c r="M262" i="31"/>
  <c r="H262" i="31"/>
  <c r="W261" i="31"/>
  <c r="R261" i="31"/>
  <c r="M261" i="31"/>
  <c r="H261" i="31"/>
  <c r="W260" i="31"/>
  <c r="R260" i="31"/>
  <c r="M260" i="31"/>
  <c r="H260" i="31"/>
  <c r="W259" i="31"/>
  <c r="R259" i="31"/>
  <c r="M259" i="31"/>
  <c r="H259" i="31"/>
  <c r="W258" i="31"/>
  <c r="R258" i="31"/>
  <c r="M258" i="31"/>
  <c r="H258" i="31"/>
  <c r="W257" i="31"/>
  <c r="R257" i="31"/>
  <c r="M257" i="31"/>
  <c r="H257" i="31"/>
  <c r="W256" i="31"/>
  <c r="R256" i="31"/>
  <c r="M256" i="31"/>
  <c r="H256" i="31"/>
  <c r="W255" i="31"/>
  <c r="R255" i="31"/>
  <c r="M255" i="31"/>
  <c r="H255" i="31"/>
  <c r="W254" i="31"/>
  <c r="R254" i="31"/>
  <c r="M254" i="31"/>
  <c r="H254" i="31"/>
  <c r="W253" i="31"/>
  <c r="R253" i="31"/>
  <c r="M253" i="31"/>
  <c r="H253" i="31"/>
  <c r="W252" i="31"/>
  <c r="R252" i="31"/>
  <c r="M252" i="31"/>
  <c r="H252" i="31"/>
  <c r="W251" i="31"/>
  <c r="R251" i="31"/>
  <c r="M251" i="31"/>
  <c r="H251" i="31"/>
  <c r="W250" i="31"/>
  <c r="R250" i="31"/>
  <c r="M250" i="31"/>
  <c r="H250" i="31"/>
  <c r="W249" i="31"/>
  <c r="R249" i="31"/>
  <c r="M249" i="31"/>
  <c r="H249" i="31"/>
  <c r="W248" i="31"/>
  <c r="R248" i="31"/>
  <c r="M248" i="31"/>
  <c r="H248" i="31"/>
  <c r="W247" i="31"/>
  <c r="R247" i="31"/>
  <c r="M247" i="31"/>
  <c r="H247" i="31"/>
  <c r="W246" i="31"/>
  <c r="R246" i="31"/>
  <c r="M246" i="31"/>
  <c r="H246" i="31"/>
  <c r="W245" i="31"/>
  <c r="R245" i="31"/>
  <c r="M245" i="31"/>
  <c r="H245" i="31"/>
  <c r="W244" i="31"/>
  <c r="R244" i="31"/>
  <c r="M244" i="31"/>
  <c r="H244" i="31"/>
  <c r="W243" i="31"/>
  <c r="R243" i="31"/>
  <c r="M243" i="31"/>
  <c r="H243" i="31"/>
  <c r="W242" i="31"/>
  <c r="R242" i="31"/>
  <c r="M242" i="31"/>
  <c r="H242" i="31"/>
  <c r="W241" i="31"/>
  <c r="R241" i="31"/>
  <c r="M241" i="31"/>
  <c r="H241" i="31"/>
  <c r="W240" i="31"/>
  <c r="R240" i="31"/>
  <c r="M240" i="31"/>
  <c r="H240" i="31"/>
  <c r="W239" i="31"/>
  <c r="R239" i="31"/>
  <c r="M239" i="31"/>
  <c r="H239" i="31"/>
  <c r="W238" i="31"/>
  <c r="R238" i="31"/>
  <c r="M238" i="31"/>
  <c r="H238" i="31"/>
  <c r="W237" i="31"/>
  <c r="R237" i="31"/>
  <c r="M237" i="31"/>
  <c r="H237" i="31"/>
  <c r="W236" i="31"/>
  <c r="R236" i="31"/>
  <c r="M236" i="31"/>
  <c r="H236" i="31"/>
  <c r="W235" i="31"/>
  <c r="R235" i="31"/>
  <c r="M235" i="31"/>
  <c r="H235" i="31"/>
  <c r="W234" i="31"/>
  <c r="R234" i="31"/>
  <c r="M234" i="31"/>
  <c r="H234" i="31"/>
  <c r="W233" i="31"/>
  <c r="R233" i="31"/>
  <c r="M233" i="31"/>
  <c r="H233" i="31"/>
  <c r="W232" i="31"/>
  <c r="R232" i="31"/>
  <c r="M232" i="31"/>
  <c r="H232" i="31"/>
  <c r="W231" i="31"/>
  <c r="R231" i="31"/>
  <c r="M231" i="31"/>
  <c r="H231" i="31"/>
  <c r="W230" i="31"/>
  <c r="R230" i="31"/>
  <c r="M230" i="31"/>
  <c r="H230" i="31"/>
  <c r="W229" i="31"/>
  <c r="R229" i="31"/>
  <c r="M229" i="31"/>
  <c r="H229" i="31"/>
  <c r="W228" i="31"/>
  <c r="R228" i="31"/>
  <c r="M228" i="31"/>
  <c r="H228" i="31"/>
  <c r="W227" i="31"/>
  <c r="R227" i="31"/>
  <c r="M227" i="31"/>
  <c r="H227" i="31"/>
  <c r="W226" i="31"/>
  <c r="R226" i="31"/>
  <c r="M226" i="31"/>
  <c r="H226" i="31"/>
  <c r="W225" i="31"/>
  <c r="R225" i="31"/>
  <c r="M225" i="31"/>
  <c r="H225" i="31"/>
  <c r="W224" i="31"/>
  <c r="R224" i="31"/>
  <c r="M224" i="31"/>
  <c r="H224" i="31"/>
  <c r="W223" i="31"/>
  <c r="R223" i="31"/>
  <c r="M223" i="31"/>
  <c r="H223" i="31"/>
  <c r="W222" i="31"/>
  <c r="R222" i="31"/>
  <c r="M222" i="31"/>
  <c r="H222" i="31"/>
  <c r="W221" i="31"/>
  <c r="R221" i="31"/>
  <c r="M221" i="31"/>
  <c r="H221" i="31"/>
  <c r="W220" i="31"/>
  <c r="R220" i="31"/>
  <c r="M220" i="31"/>
  <c r="H220" i="31"/>
  <c r="W219" i="31"/>
  <c r="R219" i="31"/>
  <c r="M219" i="31"/>
  <c r="H219" i="31"/>
  <c r="W218" i="31"/>
  <c r="R218" i="31"/>
  <c r="M218" i="31"/>
  <c r="H218" i="31"/>
  <c r="W217" i="31"/>
  <c r="R217" i="31"/>
  <c r="M217" i="31"/>
  <c r="H217" i="31"/>
  <c r="W216" i="31"/>
  <c r="R216" i="31"/>
  <c r="M216" i="31"/>
  <c r="H216" i="31"/>
  <c r="W215" i="31"/>
  <c r="R215" i="31"/>
  <c r="M215" i="31"/>
  <c r="H215" i="31"/>
  <c r="W214" i="31"/>
  <c r="R214" i="31"/>
  <c r="M214" i="31"/>
  <c r="H214" i="31"/>
  <c r="W213" i="31"/>
  <c r="R213" i="31"/>
  <c r="M213" i="31"/>
  <c r="H213" i="31"/>
  <c r="W212" i="31"/>
  <c r="R212" i="31"/>
  <c r="M212" i="31"/>
  <c r="H212" i="31"/>
  <c r="W211" i="31"/>
  <c r="R211" i="31"/>
  <c r="M211" i="31"/>
  <c r="H211" i="31"/>
  <c r="W210" i="31"/>
  <c r="R210" i="31"/>
  <c r="M210" i="31"/>
  <c r="H210" i="31"/>
  <c r="W209" i="31"/>
  <c r="R209" i="31"/>
  <c r="M209" i="31"/>
  <c r="H209" i="31"/>
  <c r="W208" i="31"/>
  <c r="R208" i="31"/>
  <c r="M208" i="31"/>
  <c r="H208" i="31"/>
  <c r="W207" i="31"/>
  <c r="R207" i="31"/>
  <c r="M207" i="31"/>
  <c r="H207" i="31"/>
  <c r="W206" i="31"/>
  <c r="R206" i="31"/>
  <c r="M206" i="31"/>
  <c r="H206" i="31"/>
  <c r="W205" i="31"/>
  <c r="R205" i="31"/>
  <c r="M205" i="31"/>
  <c r="H205" i="31"/>
  <c r="W204" i="31"/>
  <c r="R204" i="31"/>
  <c r="M204" i="31"/>
  <c r="H204" i="31"/>
  <c r="W203" i="31"/>
  <c r="R203" i="31"/>
  <c r="M203" i="31"/>
  <c r="H203" i="31"/>
  <c r="W202" i="31"/>
  <c r="R202" i="31"/>
  <c r="M202" i="31"/>
  <c r="H202" i="31"/>
  <c r="W201" i="31"/>
  <c r="R201" i="31"/>
  <c r="M201" i="31"/>
  <c r="H201" i="31"/>
  <c r="W200" i="31"/>
  <c r="R200" i="31"/>
  <c r="M200" i="31"/>
  <c r="H200" i="31"/>
  <c r="W199" i="31"/>
  <c r="R199" i="31"/>
  <c r="M199" i="31"/>
  <c r="H199" i="31"/>
  <c r="W198" i="31"/>
  <c r="R198" i="31"/>
  <c r="M198" i="31"/>
  <c r="H198" i="31"/>
  <c r="W197" i="31"/>
  <c r="R197" i="31"/>
  <c r="M197" i="31"/>
  <c r="H197" i="31"/>
  <c r="W196" i="31"/>
  <c r="R196" i="31"/>
  <c r="M196" i="31"/>
  <c r="H196" i="31"/>
  <c r="W195" i="31"/>
  <c r="R195" i="31"/>
  <c r="M195" i="31"/>
  <c r="H195" i="31"/>
  <c r="W194" i="31"/>
  <c r="R194" i="31"/>
  <c r="M194" i="31"/>
  <c r="H194" i="31"/>
  <c r="W193" i="31"/>
  <c r="R193" i="31"/>
  <c r="M193" i="31"/>
  <c r="H193" i="31"/>
  <c r="W192" i="31"/>
  <c r="R192" i="31"/>
  <c r="M192" i="31"/>
  <c r="H192" i="31"/>
  <c r="W191" i="31"/>
  <c r="R191" i="31"/>
  <c r="M191" i="31"/>
  <c r="H191" i="31"/>
  <c r="W190" i="31"/>
  <c r="R190" i="31"/>
  <c r="M190" i="31"/>
  <c r="H190" i="31"/>
  <c r="W189" i="31"/>
  <c r="R189" i="31"/>
  <c r="M189" i="31"/>
  <c r="H189" i="31"/>
  <c r="W188" i="31"/>
  <c r="R188" i="31"/>
  <c r="M188" i="31"/>
  <c r="H188" i="31"/>
  <c r="W187" i="31"/>
  <c r="R187" i="31"/>
  <c r="M187" i="31"/>
  <c r="H187" i="31"/>
  <c r="W186" i="31"/>
  <c r="R186" i="31"/>
  <c r="M186" i="31"/>
  <c r="H186" i="31"/>
  <c r="W185" i="31"/>
  <c r="R185" i="31"/>
  <c r="M185" i="31"/>
  <c r="H185" i="31"/>
  <c r="W184" i="31"/>
  <c r="R184" i="31"/>
  <c r="M184" i="31"/>
  <c r="H184" i="31"/>
  <c r="W183" i="31"/>
  <c r="R183" i="31"/>
  <c r="M183" i="31"/>
  <c r="H183" i="31"/>
  <c r="W182" i="31"/>
  <c r="R182" i="31"/>
  <c r="M182" i="31"/>
  <c r="H182" i="31"/>
  <c r="W181" i="31"/>
  <c r="R181" i="31"/>
  <c r="M181" i="31"/>
  <c r="H181" i="31"/>
  <c r="W180" i="31"/>
  <c r="R180" i="31"/>
  <c r="M180" i="31"/>
  <c r="H180" i="31"/>
  <c r="W179" i="31"/>
  <c r="R179" i="31"/>
  <c r="M179" i="31"/>
  <c r="H179" i="31"/>
  <c r="W178" i="31"/>
  <c r="R178" i="31"/>
  <c r="M178" i="31"/>
  <c r="H178" i="31"/>
  <c r="W177" i="31"/>
  <c r="R177" i="31"/>
  <c r="M177" i="31"/>
  <c r="H177" i="31"/>
  <c r="W176" i="31"/>
  <c r="R176" i="31"/>
  <c r="M176" i="31"/>
  <c r="H176" i="31"/>
  <c r="W175" i="31"/>
  <c r="R175" i="31"/>
  <c r="M175" i="31"/>
  <c r="H175" i="31"/>
  <c r="W174" i="31"/>
  <c r="R174" i="31"/>
  <c r="M174" i="31"/>
  <c r="H174" i="31"/>
  <c r="W173" i="31"/>
  <c r="R173" i="31"/>
  <c r="M173" i="31"/>
  <c r="H173" i="31"/>
  <c r="W172" i="31"/>
  <c r="R172" i="31"/>
  <c r="M172" i="31"/>
  <c r="H172" i="31"/>
  <c r="W171" i="31"/>
  <c r="R171" i="31"/>
  <c r="M171" i="31"/>
  <c r="H171" i="31"/>
  <c r="W170" i="31"/>
  <c r="R170" i="31"/>
  <c r="M170" i="31"/>
  <c r="H170" i="31"/>
  <c r="W169" i="31"/>
  <c r="R169" i="31"/>
  <c r="M169" i="31"/>
  <c r="H169" i="31"/>
  <c r="W168" i="31"/>
  <c r="R168" i="31"/>
  <c r="M168" i="31"/>
  <c r="H168" i="31"/>
  <c r="W167" i="31"/>
  <c r="R167" i="31"/>
  <c r="M167" i="31"/>
  <c r="H167" i="31"/>
  <c r="W166" i="31"/>
  <c r="R166" i="31"/>
  <c r="M166" i="31"/>
  <c r="H166" i="31"/>
  <c r="W164" i="31"/>
  <c r="R164" i="31"/>
  <c r="M164" i="31"/>
  <c r="H164" i="31"/>
  <c r="W163" i="31"/>
  <c r="R163" i="31"/>
  <c r="M163" i="31"/>
  <c r="H163" i="31"/>
  <c r="W162" i="31"/>
  <c r="R162" i="31"/>
  <c r="M162" i="31"/>
  <c r="H162" i="31"/>
  <c r="M161" i="31"/>
  <c r="H161" i="31"/>
  <c r="W160" i="31"/>
  <c r="R160" i="31"/>
  <c r="M160" i="31"/>
  <c r="H160" i="31"/>
  <c r="W159" i="31"/>
  <c r="R159" i="31"/>
  <c r="M159" i="31"/>
  <c r="H159" i="31"/>
  <c r="W158" i="31"/>
  <c r="R158" i="31"/>
  <c r="M158" i="31"/>
  <c r="H158" i="31"/>
  <c r="W157" i="31"/>
  <c r="R157" i="31"/>
  <c r="M157" i="31"/>
  <c r="H157" i="31"/>
  <c r="W156" i="31"/>
  <c r="R156" i="31"/>
  <c r="M156" i="31"/>
  <c r="H156" i="31"/>
  <c r="W155" i="31"/>
  <c r="R155" i="31"/>
  <c r="M155" i="31"/>
  <c r="H155" i="31"/>
  <c r="W154" i="31"/>
  <c r="R154" i="31"/>
  <c r="M154" i="31"/>
  <c r="H154" i="31"/>
  <c r="W153" i="31"/>
  <c r="R153" i="31"/>
  <c r="M153" i="31"/>
  <c r="H153" i="31"/>
  <c r="W152" i="31"/>
  <c r="R152" i="31"/>
  <c r="M152" i="31"/>
  <c r="H152" i="31"/>
  <c r="W151" i="31"/>
  <c r="R151" i="31"/>
  <c r="M151" i="31"/>
  <c r="H151" i="31"/>
  <c r="W150" i="31"/>
  <c r="R150" i="31"/>
  <c r="M150" i="31"/>
  <c r="H150" i="31"/>
  <c r="W149" i="31"/>
  <c r="R149" i="31"/>
  <c r="M149" i="31"/>
  <c r="H149" i="31"/>
  <c r="W148" i="31"/>
  <c r="R148" i="31"/>
  <c r="M148" i="31"/>
  <c r="H148" i="31"/>
  <c r="W147" i="31"/>
  <c r="R147" i="31"/>
  <c r="M147" i="31"/>
  <c r="H147" i="31"/>
  <c r="W146" i="31"/>
  <c r="R146" i="31"/>
  <c r="M146" i="31"/>
  <c r="H146" i="31"/>
  <c r="W145" i="31"/>
  <c r="R145" i="31"/>
  <c r="M145" i="31"/>
  <c r="H145" i="31"/>
  <c r="W144" i="31"/>
  <c r="R144" i="31"/>
  <c r="M144" i="31"/>
  <c r="H144" i="31"/>
  <c r="W143" i="31"/>
  <c r="R143" i="31"/>
  <c r="M143" i="31"/>
  <c r="H143" i="31"/>
  <c r="W142" i="31"/>
  <c r="R142" i="31"/>
  <c r="M142" i="31"/>
  <c r="H142" i="31"/>
  <c r="W141" i="31"/>
  <c r="R141" i="31"/>
  <c r="M141" i="31"/>
  <c r="H141" i="31"/>
  <c r="W140" i="31"/>
  <c r="R140" i="31"/>
  <c r="M140" i="31"/>
  <c r="H140" i="31"/>
  <c r="W139" i="31"/>
  <c r="R139" i="31"/>
  <c r="M139" i="31"/>
  <c r="H139" i="31"/>
  <c r="W138" i="31"/>
  <c r="R138" i="31"/>
  <c r="M138" i="31"/>
  <c r="H138" i="31"/>
  <c r="W137" i="31"/>
  <c r="R137" i="31"/>
  <c r="M137" i="31"/>
  <c r="H137" i="31"/>
  <c r="W136" i="31"/>
  <c r="R136" i="31"/>
  <c r="M136" i="31"/>
  <c r="H136" i="31"/>
  <c r="W135" i="31"/>
  <c r="R135" i="31"/>
  <c r="M135" i="31"/>
  <c r="H135" i="31"/>
  <c r="W134" i="31"/>
  <c r="R134" i="31"/>
  <c r="M134" i="31"/>
  <c r="H134" i="31"/>
  <c r="W133" i="31"/>
  <c r="R133" i="31"/>
  <c r="M133" i="31"/>
  <c r="H133" i="31"/>
  <c r="W132" i="31"/>
  <c r="R132" i="31"/>
  <c r="M132" i="31"/>
  <c r="H132" i="31"/>
  <c r="W131" i="31"/>
  <c r="R131" i="31"/>
  <c r="M131" i="31"/>
  <c r="H131" i="31"/>
  <c r="W130" i="31"/>
  <c r="R130" i="31"/>
  <c r="M130" i="31"/>
  <c r="H130" i="31"/>
  <c r="W129" i="31"/>
  <c r="R129" i="31"/>
  <c r="M129" i="31"/>
  <c r="H129" i="31"/>
  <c r="W128" i="31"/>
  <c r="R128" i="31"/>
  <c r="M128" i="31"/>
  <c r="H128" i="31"/>
  <c r="W127" i="31"/>
  <c r="R127" i="31"/>
  <c r="M127" i="31"/>
  <c r="H127" i="31"/>
  <c r="W126" i="31"/>
  <c r="R126" i="31"/>
  <c r="M126" i="31"/>
  <c r="H126" i="31"/>
  <c r="W125" i="31"/>
  <c r="R125" i="31"/>
  <c r="M125" i="31"/>
  <c r="H125" i="31"/>
  <c r="W124" i="31"/>
  <c r="R124" i="31"/>
  <c r="M124" i="31"/>
  <c r="H124" i="31"/>
  <c r="W123" i="31"/>
  <c r="R123" i="31"/>
  <c r="M123" i="31"/>
  <c r="H123" i="31"/>
  <c r="W122" i="31"/>
  <c r="R122" i="31"/>
  <c r="M122" i="31"/>
  <c r="H122" i="31"/>
  <c r="W121" i="31"/>
  <c r="R121" i="31"/>
  <c r="M121" i="31"/>
  <c r="H121" i="31"/>
  <c r="W120" i="31"/>
  <c r="R120" i="31"/>
  <c r="M120" i="31"/>
  <c r="H120" i="31"/>
  <c r="W119" i="31"/>
  <c r="R119" i="31"/>
  <c r="M119" i="31"/>
  <c r="H119" i="31"/>
  <c r="W118" i="31"/>
  <c r="R118" i="31"/>
  <c r="M118" i="31"/>
  <c r="H118" i="31"/>
  <c r="W117" i="31"/>
  <c r="R117" i="31"/>
  <c r="M117" i="31"/>
  <c r="H117" i="31"/>
  <c r="W116" i="31"/>
  <c r="R116" i="31"/>
  <c r="M116" i="31"/>
  <c r="H116" i="31"/>
  <c r="W115" i="31"/>
  <c r="R115" i="31"/>
  <c r="M115" i="31"/>
  <c r="H115" i="31"/>
  <c r="W114" i="31"/>
  <c r="R114" i="31"/>
  <c r="M114" i="31"/>
  <c r="H114" i="31"/>
  <c r="W113" i="31"/>
  <c r="R113" i="31"/>
  <c r="M113" i="31"/>
  <c r="H113" i="31"/>
  <c r="W112" i="31"/>
  <c r="R112" i="31"/>
  <c r="M112" i="31"/>
  <c r="H112" i="31"/>
  <c r="W111" i="31"/>
  <c r="R111" i="31"/>
  <c r="M111" i="31"/>
  <c r="H111" i="31"/>
  <c r="W110" i="31"/>
  <c r="R110" i="31"/>
  <c r="M110" i="31"/>
  <c r="H110" i="31"/>
  <c r="W109" i="31"/>
  <c r="R109" i="31"/>
  <c r="M109" i="31"/>
  <c r="H109" i="31"/>
  <c r="W108" i="31"/>
  <c r="R108" i="31"/>
  <c r="M108" i="31"/>
  <c r="H108" i="31"/>
  <c r="W107" i="31"/>
  <c r="R107" i="31"/>
  <c r="M107" i="31"/>
  <c r="H107" i="31"/>
  <c r="W106" i="31"/>
  <c r="R106" i="31"/>
  <c r="M106" i="31"/>
  <c r="H106" i="31"/>
  <c r="W105" i="31"/>
  <c r="R105" i="31"/>
  <c r="M105" i="31"/>
  <c r="H105" i="31"/>
  <c r="W104" i="31"/>
  <c r="R104" i="31"/>
  <c r="M104" i="31"/>
  <c r="H104" i="31"/>
  <c r="W103" i="31"/>
  <c r="R103" i="31"/>
  <c r="M103" i="31"/>
  <c r="H103" i="31"/>
  <c r="W102" i="31"/>
  <c r="R102" i="31"/>
  <c r="M102" i="31"/>
  <c r="H102" i="31"/>
  <c r="W101" i="31"/>
  <c r="R101" i="31"/>
  <c r="M101" i="31"/>
  <c r="H101" i="31"/>
  <c r="W100" i="31"/>
  <c r="R100" i="31"/>
  <c r="M100" i="31"/>
  <c r="H100" i="31"/>
  <c r="W99" i="31"/>
  <c r="R99" i="31"/>
  <c r="M99" i="31"/>
  <c r="H99" i="31"/>
  <c r="W98" i="31"/>
  <c r="R98" i="31"/>
  <c r="M98" i="31"/>
  <c r="H98" i="31"/>
  <c r="W97" i="31"/>
  <c r="R97" i="31"/>
  <c r="M97" i="31"/>
  <c r="H97" i="31"/>
  <c r="W96" i="31"/>
  <c r="R96" i="31"/>
  <c r="M96" i="31"/>
  <c r="H96" i="31"/>
  <c r="W95" i="31"/>
  <c r="R95" i="31"/>
  <c r="M95" i="31"/>
  <c r="H95" i="31"/>
  <c r="W94" i="31"/>
  <c r="R94" i="31"/>
  <c r="M94" i="31"/>
  <c r="H94" i="31"/>
  <c r="W93" i="31"/>
  <c r="R93" i="31"/>
  <c r="M93" i="31"/>
  <c r="H93" i="31"/>
  <c r="W92" i="31"/>
  <c r="R92" i="31"/>
  <c r="M92" i="31"/>
  <c r="H92" i="31"/>
  <c r="W91" i="31"/>
  <c r="R91" i="31"/>
  <c r="M91" i="31"/>
  <c r="H91" i="31"/>
  <c r="W90" i="31"/>
  <c r="R90" i="31"/>
  <c r="M90" i="31"/>
  <c r="H90" i="31"/>
  <c r="W89" i="31"/>
  <c r="R89" i="31"/>
  <c r="M89" i="31"/>
  <c r="H89" i="31"/>
  <c r="W88" i="31"/>
  <c r="R88" i="31"/>
  <c r="M88" i="31"/>
  <c r="H88" i="31"/>
  <c r="W87" i="31"/>
  <c r="R87" i="31"/>
  <c r="M87" i="31"/>
  <c r="H87" i="31"/>
  <c r="W86" i="31"/>
  <c r="R86" i="31"/>
  <c r="M86" i="31"/>
  <c r="H86" i="31"/>
  <c r="W85" i="31"/>
  <c r="R85" i="31"/>
  <c r="M85" i="31"/>
  <c r="H85" i="31"/>
  <c r="W84" i="31"/>
  <c r="R84" i="31"/>
  <c r="M84" i="31"/>
  <c r="H84" i="31"/>
  <c r="W83" i="31"/>
  <c r="R83" i="31"/>
  <c r="M83" i="31"/>
  <c r="H83" i="31"/>
  <c r="W82" i="31"/>
  <c r="R82" i="31"/>
  <c r="M82" i="31"/>
  <c r="H82" i="31"/>
  <c r="W81" i="31"/>
  <c r="R81" i="31"/>
  <c r="M81" i="31"/>
  <c r="H81" i="31"/>
  <c r="W80" i="31"/>
  <c r="R80" i="31"/>
  <c r="M80" i="31"/>
  <c r="H80" i="31"/>
  <c r="W79" i="31"/>
  <c r="R79" i="31"/>
  <c r="M79" i="31"/>
  <c r="H79" i="31"/>
  <c r="W78" i="31"/>
  <c r="R78" i="31"/>
  <c r="M78" i="31"/>
  <c r="H78" i="31"/>
  <c r="W77" i="31"/>
  <c r="R77" i="31"/>
  <c r="M77" i="31"/>
  <c r="H77" i="31"/>
  <c r="W76" i="31"/>
  <c r="R76" i="31"/>
  <c r="M76" i="31"/>
  <c r="H76" i="31"/>
  <c r="W75" i="31"/>
  <c r="R75" i="31"/>
  <c r="M75" i="31"/>
  <c r="H75" i="31"/>
  <c r="W74" i="31"/>
  <c r="R74" i="31"/>
  <c r="M74" i="31"/>
  <c r="H74" i="31"/>
  <c r="W73" i="31"/>
  <c r="R73" i="31"/>
  <c r="M73" i="31"/>
  <c r="H73" i="31"/>
  <c r="W72" i="31"/>
  <c r="R72" i="31"/>
  <c r="M72" i="31"/>
  <c r="H72" i="31"/>
  <c r="W71" i="31"/>
  <c r="R71" i="31"/>
  <c r="M71" i="31"/>
  <c r="H71" i="31"/>
  <c r="W70" i="31"/>
  <c r="R70" i="31"/>
  <c r="M70" i="31"/>
  <c r="H70" i="31"/>
  <c r="W69" i="31"/>
  <c r="R69" i="31"/>
  <c r="M69" i="31"/>
  <c r="H69" i="31"/>
  <c r="W68" i="31"/>
  <c r="R68" i="31"/>
  <c r="M68" i="31"/>
  <c r="H68" i="31"/>
  <c r="W67" i="31"/>
  <c r="R67" i="31"/>
  <c r="M67" i="31"/>
  <c r="H67" i="31"/>
  <c r="W66" i="31"/>
  <c r="R66" i="31"/>
  <c r="M66" i="31"/>
  <c r="H66" i="31"/>
  <c r="W65" i="31"/>
  <c r="R65" i="31"/>
  <c r="M65" i="31"/>
  <c r="H65" i="31"/>
  <c r="W64" i="31"/>
  <c r="R64" i="31"/>
  <c r="M64" i="31"/>
  <c r="H64" i="31"/>
  <c r="W63" i="31"/>
  <c r="R63" i="31"/>
  <c r="M63" i="31"/>
  <c r="H63" i="31"/>
  <c r="W62" i="31"/>
  <c r="R62" i="31"/>
  <c r="M62" i="31"/>
  <c r="H62" i="31"/>
  <c r="W61" i="31"/>
  <c r="R61" i="31"/>
  <c r="M61" i="31"/>
  <c r="H61" i="31"/>
  <c r="W60" i="31"/>
  <c r="R60" i="31"/>
  <c r="M60" i="31"/>
  <c r="H60" i="31"/>
  <c r="W59" i="31"/>
  <c r="R59" i="31"/>
  <c r="M59" i="31"/>
  <c r="H59" i="31"/>
  <c r="W58" i="31"/>
  <c r="R58" i="31"/>
  <c r="M58" i="31"/>
  <c r="H58" i="31"/>
  <c r="W57" i="31"/>
  <c r="R57" i="31"/>
  <c r="M57" i="31"/>
  <c r="H57" i="31"/>
  <c r="W56" i="31"/>
  <c r="R56" i="31"/>
  <c r="M56" i="31"/>
  <c r="H56" i="31"/>
  <c r="H55" i="31"/>
  <c r="W54" i="31"/>
  <c r="R54" i="31"/>
  <c r="M54" i="31"/>
  <c r="H54" i="31"/>
  <c r="W53" i="31"/>
  <c r="R53" i="31"/>
  <c r="M53" i="31"/>
  <c r="H53" i="31"/>
  <c r="W52" i="31"/>
  <c r="R52" i="31"/>
  <c r="M52" i="31"/>
  <c r="H52" i="31"/>
  <c r="W51" i="31"/>
  <c r="R51" i="31"/>
  <c r="M51" i="31"/>
  <c r="H51" i="31"/>
  <c r="W50" i="31"/>
  <c r="R50" i="31"/>
  <c r="M50" i="31"/>
  <c r="H50" i="31"/>
  <c r="W49" i="31"/>
  <c r="R49" i="31"/>
  <c r="M49" i="31"/>
  <c r="H49" i="31"/>
  <c r="W48" i="31"/>
  <c r="R48" i="31"/>
  <c r="M48" i="31"/>
  <c r="H48" i="31"/>
  <c r="W47" i="31"/>
  <c r="R47" i="31"/>
  <c r="M47" i="31"/>
  <c r="H47" i="31"/>
  <c r="W46" i="31"/>
  <c r="R46" i="31"/>
  <c r="M46" i="31"/>
  <c r="H46" i="31"/>
  <c r="W45" i="31"/>
  <c r="R45" i="31"/>
  <c r="M45" i="31"/>
  <c r="H45" i="31"/>
  <c r="W44" i="31"/>
  <c r="R44" i="31"/>
  <c r="M44" i="31"/>
  <c r="H44" i="31"/>
  <c r="W43" i="31"/>
  <c r="R43" i="31"/>
  <c r="M43" i="31"/>
  <c r="H43" i="31"/>
  <c r="W42" i="31"/>
  <c r="R42" i="31"/>
  <c r="M42" i="31"/>
  <c r="H42" i="31"/>
  <c r="W41" i="31"/>
  <c r="R41" i="31"/>
  <c r="M41" i="31"/>
  <c r="H41" i="31"/>
  <c r="W40" i="31"/>
  <c r="R40" i="31"/>
  <c r="M40" i="31"/>
  <c r="H40" i="31"/>
  <c r="W39" i="31"/>
  <c r="R39" i="31"/>
  <c r="M39" i="31"/>
  <c r="H39" i="31"/>
  <c r="W38" i="31"/>
  <c r="R38" i="31"/>
  <c r="M38" i="31"/>
  <c r="H38" i="31"/>
  <c r="W37" i="31"/>
  <c r="R37" i="31"/>
  <c r="M37" i="31"/>
  <c r="H37" i="31"/>
  <c r="W36" i="31"/>
  <c r="R36" i="31"/>
  <c r="M36" i="31"/>
  <c r="H36" i="31"/>
  <c r="W35" i="31"/>
  <c r="R35" i="31"/>
  <c r="M35" i="31"/>
  <c r="H35" i="31"/>
  <c r="W34" i="31"/>
  <c r="R34" i="31"/>
  <c r="M34" i="31"/>
  <c r="H34" i="31"/>
  <c r="W33" i="31"/>
  <c r="R33" i="31"/>
  <c r="M33" i="31"/>
  <c r="H33" i="31"/>
  <c r="W32" i="31"/>
  <c r="R32" i="31"/>
  <c r="M32" i="31"/>
  <c r="H32" i="31"/>
  <c r="W31" i="31"/>
  <c r="R31" i="31"/>
  <c r="M31" i="31"/>
  <c r="H31" i="31"/>
  <c r="W30" i="31"/>
  <c r="R30" i="31"/>
  <c r="M30" i="31"/>
  <c r="H30" i="31"/>
  <c r="W29" i="31"/>
  <c r="R29" i="31"/>
  <c r="M29" i="31"/>
  <c r="H29" i="31"/>
  <c r="W28" i="31"/>
  <c r="R28" i="31"/>
  <c r="M28" i="31"/>
  <c r="H28" i="31"/>
  <c r="W27" i="31"/>
  <c r="R27" i="31"/>
  <c r="M27" i="31"/>
  <c r="H27" i="31"/>
  <c r="W26" i="31"/>
  <c r="R26" i="31"/>
  <c r="M26" i="31"/>
  <c r="H26" i="31"/>
  <c r="W25" i="31"/>
  <c r="R25" i="31"/>
  <c r="M25" i="31"/>
  <c r="H25" i="31"/>
  <c r="W24" i="31"/>
  <c r="R24" i="31"/>
  <c r="M24" i="31"/>
  <c r="H24" i="31"/>
  <c r="W23" i="31"/>
  <c r="R23" i="31"/>
  <c r="M23" i="31"/>
  <c r="H23" i="31"/>
  <c r="W22" i="31"/>
  <c r="R22" i="31"/>
  <c r="M22" i="31"/>
  <c r="H22" i="31"/>
  <c r="W21" i="31"/>
  <c r="R21" i="31"/>
  <c r="M21" i="31"/>
  <c r="H21" i="31"/>
  <c r="W20" i="31"/>
  <c r="R20" i="31"/>
  <c r="M20" i="31"/>
  <c r="H20" i="31"/>
  <c r="W19" i="31"/>
  <c r="R19" i="31"/>
  <c r="R9" i="31"/>
  <c r="R10" i="31"/>
  <c r="R11" i="31"/>
  <c r="R12" i="31"/>
  <c r="R13" i="31"/>
  <c r="R14" i="31"/>
  <c r="R15" i="31"/>
  <c r="R16" i="31"/>
  <c r="R17" i="31"/>
  <c r="R18" i="31"/>
  <c r="M19" i="31"/>
  <c r="H19" i="31"/>
  <c r="W18" i="31"/>
  <c r="M18" i="31"/>
  <c r="H18" i="31"/>
  <c r="W17" i="31"/>
  <c r="M17" i="31"/>
  <c r="H17" i="31"/>
  <c r="W16" i="31"/>
  <c r="M16" i="31"/>
  <c r="H16" i="31"/>
  <c r="W15" i="31"/>
  <c r="M15" i="31"/>
  <c r="M9" i="31"/>
  <c r="M10" i="31"/>
  <c r="M11" i="31"/>
  <c r="M12" i="31"/>
  <c r="M13" i="31"/>
  <c r="M14" i="31"/>
  <c r="H15" i="31"/>
  <c r="W14" i="31"/>
  <c r="H14" i="31"/>
  <c r="W13" i="31"/>
  <c r="H13" i="31"/>
  <c r="W12" i="31"/>
  <c r="H12" i="31"/>
  <c r="H9" i="31"/>
  <c r="H10" i="31"/>
  <c r="H11" i="31"/>
  <c r="W11" i="31"/>
  <c r="W10" i="31"/>
  <c r="W9" i="31"/>
  <c r="L7" i="31"/>
  <c r="K7" i="31"/>
  <c r="J7" i="31"/>
  <c r="G7" i="31"/>
  <c r="F7" i="31"/>
  <c r="F6" i="31"/>
  <c r="E7" i="31"/>
  <c r="E6" i="31"/>
  <c r="W6" i="31"/>
  <c r="R6" i="31"/>
  <c r="M6" i="31"/>
  <c r="O9" i="24"/>
  <c r="F55" i="24"/>
  <c r="F48" i="24"/>
  <c r="F41" i="24"/>
  <c r="P48" i="24"/>
  <c r="T11" i="24"/>
  <c r="V55" i="24"/>
  <c r="N55" i="24"/>
  <c r="F25" i="24"/>
  <c r="F19" i="24"/>
  <c r="F26" i="24"/>
  <c r="P26" i="24"/>
  <c r="F20" i="24"/>
  <c r="F27" i="24"/>
  <c r="P27" i="24"/>
  <c r="F21" i="24"/>
  <c r="F28" i="24"/>
  <c r="F22" i="24"/>
  <c r="F29" i="24"/>
  <c r="P29" i="24"/>
  <c r="F23" i="24"/>
  <c r="F30" i="24"/>
  <c r="F37" i="24"/>
  <c r="P37" i="24"/>
  <c r="P30" i="24"/>
  <c r="F24" i="24"/>
  <c r="F17" i="24"/>
  <c r="F31" i="24"/>
  <c r="F32" i="24"/>
  <c r="P32" i="24"/>
  <c r="F38" i="24"/>
  <c r="P38" i="24"/>
  <c r="F33" i="24"/>
  <c r="P33" i="24"/>
  <c r="F34" i="24"/>
  <c r="P41" i="24"/>
  <c r="F35" i="24"/>
  <c r="P35" i="24"/>
  <c r="F36" i="24"/>
  <c r="P36" i="24"/>
  <c r="F42" i="24"/>
  <c r="P42" i="24"/>
  <c r="F39" i="24"/>
  <c r="P39" i="24"/>
  <c r="F40" i="24"/>
  <c r="P40" i="24"/>
  <c r="F43" i="24"/>
  <c r="F44" i="24"/>
  <c r="F45" i="24"/>
  <c r="P45" i="24"/>
  <c r="F46" i="24"/>
  <c r="F47" i="24"/>
  <c r="F49" i="24"/>
  <c r="P56" i="24"/>
  <c r="F51" i="24"/>
  <c r="F52" i="24"/>
  <c r="P52" i="24"/>
  <c r="F53" i="24"/>
  <c r="F54" i="24"/>
  <c r="P54" i="24"/>
  <c r="F18" i="24"/>
  <c r="V24" i="24"/>
  <c r="N54" i="24"/>
  <c r="V54" i="24"/>
  <c r="I9"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301" i="23"/>
  <c r="C296" i="23"/>
  <c r="C297" i="23"/>
  <c r="F299" i="23"/>
  <c r="F298" i="23"/>
  <c r="F297" i="23"/>
  <c r="F296" i="23"/>
  <c r="B291" i="23"/>
  <c r="C290" i="23"/>
  <c r="C288" i="23"/>
  <c r="C289" i="23"/>
  <c r="C291" i="23"/>
  <c r="B279" i="23"/>
  <c r="C277" i="23"/>
  <c r="C273" i="23"/>
  <c r="B301" i="22"/>
  <c r="C298" i="22"/>
  <c r="F299" i="22"/>
  <c r="F298" i="22"/>
  <c r="F297" i="22"/>
  <c r="F296" i="22"/>
  <c r="F295" i="22"/>
  <c r="B291" i="22"/>
  <c r="C290" i="22"/>
  <c r="C288" i="22"/>
  <c r="C289" i="22"/>
  <c r="C291" i="22"/>
  <c r="B278" i="22"/>
  <c r="C277" i="22"/>
  <c r="C268" i="22"/>
  <c r="C269" i="22"/>
  <c r="C271" i="22"/>
  <c r="C266" i="23"/>
  <c r="C267" i="23"/>
  <c r="C275" i="22"/>
  <c r="C265" i="22"/>
  <c r="P43" i="24"/>
  <c r="P25" i="24"/>
  <c r="C266" i="22"/>
  <c r="C274" i="22"/>
  <c r="C270" i="22"/>
  <c r="C276" i="22"/>
  <c r="P53" i="24"/>
  <c r="P57" i="24"/>
  <c r="C267" i="22"/>
  <c r="C272" i="22"/>
  <c r="P46" i="24"/>
  <c r="C300" i="22"/>
  <c r="C295" i="22"/>
  <c r="C297" i="22"/>
  <c r="C296" i="22"/>
  <c r="F301" i="22"/>
  <c r="C299" i="22"/>
  <c r="F301" i="23"/>
  <c r="C301" i="22"/>
  <c r="C298" i="23"/>
  <c r="C272" i="23"/>
  <c r="P55" i="24"/>
  <c r="C299" i="23"/>
  <c r="C278" i="23"/>
  <c r="C300" i="23"/>
  <c r="C268" i="23"/>
  <c r="C274" i="23"/>
  <c r="C273" i="22"/>
  <c r="C278" i="22"/>
  <c r="C295" i="23"/>
  <c r="C269" i="23"/>
  <c r="C275" i="23"/>
  <c r="P44" i="24"/>
  <c r="C270" i="23"/>
  <c r="C276" i="23"/>
  <c r="P50" i="24"/>
  <c r="P47" i="24"/>
  <c r="C271" i="23"/>
  <c r="P51" i="24"/>
  <c r="P58" i="24"/>
  <c r="P9" i="24"/>
  <c r="P24" i="24"/>
  <c r="P28" i="24"/>
  <c r="H6" i="31"/>
  <c r="R7" i="31"/>
  <c r="M7" i="31"/>
  <c r="H7" i="31"/>
  <c r="W7" i="31"/>
  <c r="AB7" i="31"/>
  <c r="AG7" i="31"/>
  <c r="P34" i="24"/>
  <c r="P31" i="24"/>
  <c r="P49" i="24"/>
  <c r="C301" i="23"/>
  <c r="C279"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<sst xmlns="http://schemas.openxmlformats.org/spreadsheetml/2006/main" count="1845" uniqueCount="406">
  <si>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</si>
  <si>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</si>
  <si>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</si>
  <si>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</si>
  <si>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</si>
  <si>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</si>
  <si>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</si>
  <si>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</si>
  <si>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</si>
  <si>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</si>
  <si>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</si>
  <si>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</si>
  <si>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</si>
  <si>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</si>
  <si>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</si>
  <si>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</si>
  <si>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</si>
  <si>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</si>
  <si>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</si>
  <si>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</si>
  <si>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</si>
  <si>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</si>
  <si>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</si>
  <si>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</si>
  <si>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</si>
  <si>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</si>
  <si>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</si>
  <si>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</si>
  <si>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</si>
  <si>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</si>
  <si>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</si>
  <si>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</si>
  <si>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</si>
  <si>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</si>
  <si>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</si>
  <si>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</si>
  <si>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</si>
  <si>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</si>
  <si>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</si>
  <si>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</si>
  <si>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</si>
  <si>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</si>
  <si>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</si>
  <si>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</si>
  <si>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</si>
  <si>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</si>
  <si>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</si>
  <si>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</si>
  <si>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</si>
  <si>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</si>
  <si>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</si>
  <si>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</si>
  <si>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</si>
  <si>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</si>
  <si>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</si>
  <si>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</si>
  <si>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</si>
  <si>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</si>
  <si>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</si>
  <si>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</si>
  <si>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</si>
  <si>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</si>
  <si>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</si>
  <si>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</si>
  <si>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</si>
  <si>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</si>
  <si>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</si>
  <si>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</si>
  <si>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</si>
  <si>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</si>
  <si>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</si>
  <si>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</si>
  <si>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</si>
  <si>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</si>
  <si>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</si>
  <si>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</si>
  <si>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</si>
  <si>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</si>
  <si>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</si>
  <si>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</si>
  <si>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</si>
  <si>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</si>
  <si>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</si>
  <si>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</si>
  <si>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</si>
  <si>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</si>
  <si>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</si>
  <si>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</si>
  <si>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</si>
  <si>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</si>
  <si>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</si>
  <si>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</si>
  <si>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</si>
  <si>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</si>
  <si>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</si>
  <si>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</si>
  <si>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</si>
  <si>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</si>
  <si>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</si>
  <si>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</si>
  <si>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</si>
  <si>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</si>
  <si>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</si>
  <si>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</si>
  <si>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</si>
  <si>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</si>
  <si>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</si>
  <si>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</si>
  <si>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</si>
  <si>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</si>
  <si>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</si>
  <si>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</si>
  <si>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</si>
  <si>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</si>
  <si>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</si>
  <si>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</si>
  <si>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</si>
  <si>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</si>
  <si>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</si>
  <si>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</si>
  <si>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</si>
  <si>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</si>
  <si>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</si>
  <si>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</si>
  <si>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</si>
  <si>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</si>
  <si>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</si>
  <si>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</si>
  <si>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</si>
  <si>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</si>
  <si>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</si>
  <si>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</si>
  <si>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</si>
  <si>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</si>
  <si>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</si>
  <si>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</si>
  <si>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</si>
  <si>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</si>
  <si>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</si>
  <si>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</si>
  <si>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</si>
  <si>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</si>
  <si>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</si>
  <si>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</si>
  <si>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</si>
  <si>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</si>
  <si>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</si>
  <si>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</si>
  <si>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</si>
  <si>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</si>
  <si>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</si>
  <si>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</si>
  <si>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</si>
  <si>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</si>
  <si>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</si>
  <si>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</si>
  <si>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</si>
  <si>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</si>
  <si>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</si>
  <si>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</si>
  <si>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</si>
  <si>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</si>
  <si>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</si>
  <si>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</si>
  <si>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</si>
  <si>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</si>
  <si>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</si>
  <si>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</si>
  <si>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</si>
  <si>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</si>
  <si>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</si>
  <si>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</si>
  <si>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</si>
  <si>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</si>
  <si>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</si>
  <si>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</si>
  <si>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</si>
  <si>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</si>
  <si>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</si>
  <si>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</si>
  <si>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</si>
  <si>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</si>
  <si>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</si>
  <si>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</si>
  <si>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</si>
  <si>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</si>
  <si>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</si>
  <si>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</si>
  <si>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</si>
  <si>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</si>
  <si>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</si>
  <si>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</si>
  <si>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</si>
  <si>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</si>
  <si>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</si>
  <si>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</si>
  <si>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</si>
  <si>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</si>
  <si>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</si>
  <si>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</si>
  <si>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</si>
  <si>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</si>
  <si>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</si>
  <si>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</si>
  <si>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</si>
  <si>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</si>
  <si>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</si>
  <si>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</si>
  <si>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</si>
  <si>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</si>
  <si>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</si>
  <si>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</si>
  <si>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</si>
  <si>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</si>
  <si>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</si>
  <si>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</si>
  <si>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</si>
  <si>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</si>
  <si>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</si>
  <si>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</si>
  <si>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</si>
  <si>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</si>
  <si>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</si>
  <si>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</si>
  <si>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</si>
  <si>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</si>
  <si>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</si>
  <si>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</si>
  <si>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</si>
  <si>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</si>
  <si>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</si>
  <si>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</si>
  <si>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</si>
  <si>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</si>
  <si>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</si>
  <si>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</si>
  <si>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</si>
  <si>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</si>
  <si>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</si>
  <si>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</si>
  <si>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</si>
  <si>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</si>
  <si>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</si>
  <si>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</si>
  <si>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</si>
  <si>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</si>
  <si>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</si>
  <si>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</si>
  <si>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</si>
  <si>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</si>
  <si>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</si>
  <si>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</si>
  <si>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</si>
  <si>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</si>
  <si>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</si>
  <si>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</si>
  <si>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</si>
  <si>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</si>
  <si>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</si>
  <si>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</si>
  <si>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</si>
  <si>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</si>
  <si>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</si>
  <si>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</si>
  <si>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</si>
  <si>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</si>
  <si>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</si>
  <si>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</si>
  <si>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</si>
  <si>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</si>
  <si>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</si>
  <si>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</si>
  <si>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</si>
  <si>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</si>
  <si>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</si>
  <si>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</si>
  <si>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</si>
  <si>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</si>
  <si>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</si>
  <si>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</si>
  <si>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</si>
  <si>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</si>
  <si>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</si>
  <si>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</si>
  <si>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</si>
  <si>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</si>
  <si>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</si>
  <si>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</si>
  <si>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</si>
  <si>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</si>
  <si>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</si>
  <si>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</si>
  <si>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</si>
  <si>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</si>
  <si>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</si>
  <si>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</si>
  <si>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</si>
  <si>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</si>
  <si>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</si>
  <si>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</si>
  <si>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</si>
  <si>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</si>
  <si>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</si>
  <si>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</si>
  <si>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</si>
  <si>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</si>
  <si>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</si>
  <si>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</si>
  <si>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</si>
  <si>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</si>
  <si>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</si>
  <si>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</si>
  <si>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</si>
  <si>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</si>
  <si>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</si>
  <si>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</si>
  <si>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</si>
  <si>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</si>
  <si>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</si>
  <si>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</si>
  <si>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</si>
  <si>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</si>
  <si>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</si>
  <si>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</si>
  <si>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</si>
  <si>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</si>
  <si>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</si>
  <si>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</si>
  <si>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</si>
  <si>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</si>
  <si>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</si>
  <si>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</si>
  <si>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</si>
  <si>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</si>
  <si>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</si>
  <si>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</si>
  <si>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</si>
  <si>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</si>
  <si>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</si>
  <si>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</si>
  <si>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</si>
  <si>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</si>
  <si>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</si>
  <si>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</si>
  <si>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</si>
  <si>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</si>
  <si>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</si>
  <si>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</si>
  <si>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</si>
  <si>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</si>
  <si>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</si>
  <si>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</si>
  <si>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</si>
  <si>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</si>
  <si>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</si>
  <si>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</si>
  <si>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</si>
  <si>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</si>
  <si>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</si>
  <si>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</si>
  <si>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</si>
  <si>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</si>
  <si>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</si>
  <si>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</si>
  <si>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</si>
  <si>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</si>
  <si>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</si>
  <si>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</si>
  <si>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</si>
  <si>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</si>
  <si>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</si>
  <si>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</si>
  <si>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</si>
  <si>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</si>
  <si>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</si>
  <si>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</si>
  <si>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</si>
  <si>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</si>
  <si>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</si>
  <si>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</si>
  <si>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</si>
  <si>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</si>
  <si>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</si>
  <si>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</si>
  <si>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</si>
  <si>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</si>
  <si>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</si>
  <si>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r>
      <t>Total
Tests</t>
    </r>
    <r>
      <rPr>
        <b/>
        <sz val="12"/>
        <color theme="1"/>
        <rFont val="Verdana"/>
        <family val="2"/>
      </rPr>
      <t>^</t>
    </r>
  </si>
  <si>
    <t>6-May*</t>
  </si>
  <si>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</si>
  <si>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t>
    </r>
  </si>
  <si>
    <t>DEMOGRAPHICS for COVID-19 CASE INVESTIGATIONS received by DSHS (N =12,927, as of 7:00pm 5/07/2020)</t>
  </si>
  <si>
    <t>DEMOGRAPHICS for COVID-19 FATALITY INVESTIGATIONS received by DSHS (N = 453, as of 7:00PM 5/07/2020)</t>
  </si>
  <si>
    <t>Facilities</t>
  </si>
  <si>
    <t>% of
STATE
Total</t>
  </si>
  <si>
    <t>COVID-19 Hospital Patients (5/08/2020)</t>
  </si>
  <si>
    <t>Texas Hospital Resources (5/08/2020)</t>
  </si>
  <si>
    <t>10.10% SUSPECTED and LAB CONFIRMED COVID-19 Patients 
Currently in Texas Hospital Occupied Beds</t>
  </si>
  <si>
    <t>*Texas residents only.</t>
  </si>
  <si>
    <t>Detention Facilities</t>
  </si>
  <si>
    <t>Number 
of 
Cases</t>
  </si>
  <si>
    <t>Nursing Facilities*</t>
  </si>
  <si>
    <t>Industries*</t>
  </si>
  <si>
    <t>Jails &amp; Prisons*</t>
  </si>
  <si>
    <t>5/8/2020, 3PM</t>
  </si>
  <si>
    <t>Daily Facility Distribution of Confirmed Cases (5/08/2020)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</si>
</sst>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
    <numFmt numFmtId="165" formatCode="0.0"/>
    <numFmt numFmtId="166" formatCode="0.0%"/>
  </numFmts>
  <fonts count="50"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28">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Border="1" applyAlignment="1">
      <alignment horizontal="center"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0" fillId="0" borderId="0" xfId="0" applyAlignment="1">
      <alignment horizontal="center" vertical="center"/>
    </xf>
    <xf numFmtId="0" fontId="0" fillId="0" borderId="0" xfId="0" applyAlignment="1">
      <alignment horizontal="center" vertical="top"/>
    </xf>
    <xf numFmtId="0" fontId="30" fillId="0" borderId="0" xfId="0" applyFont="1" applyAlignment="1">
      <alignment horizontal="center" vertical="center"/>
    </xf>
    <xf numFmtId="0" fontId="0" fillId="0" borderId="0" xfId="0" applyAlignment="1">
      <alignment vertical="center"/>
    </xf>
    <xf numFmtId="0" fontId="0" fillId="0" borderId="0" xfId="0" applyAlignment="1">
      <alignment vertical="top" wrapText="1"/>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0" borderId="1" xfId="0" applyNumberFormat="1" applyFont="1" applyBorder="1" applyAlignment="1">
      <alignment horizontal="center"/>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16" fontId="2" fillId="0" borderId="1" xfId="0" applyNumberFormat="1" applyFont="1" applyFill="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0" fontId="32" fillId="33" borderId="0" xfId="0" applyFont="1" applyFill="1" applyBorder="1" applyAlignment="1">
      <alignment horizontal="center" vertical="center" wrapText="1"/>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4" fillId="0" borderId="0" xfId="0" applyFont="1" applyFill="1" applyAlignment="1">
      <alignment vertical="top"/>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3" fontId="43" fillId="0" borderId="0" xfId="0" applyNumberFormat="1" applyFont="1" applyFill="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Alignment="1">
      <alignment horizontal="center" vertical="center"/>
    </xf>
    <xf numFmtId="0" fontId="43" fillId="0" borderId="0" xfId="0" applyFont="1" applyFill="1" applyBorder="1" applyAlignment="1">
      <alignment horizontal="center" vertical="center" wrapText="1"/>
    </xf>
    <xf numFmtId="3" fontId="2" fillId="33" borderId="0" xfId="0" applyNumberFormat="1" applyFont="1" applyFill="1" applyBorder="1" applyAlignment="1">
      <alignment horizontal="center" vertical="center"/>
    </xf>
    <xf numFmtId="3" fontId="46" fillId="33" borderId="21" xfId="44" applyNumberFormat="1" applyFont="1" applyFill="1" applyBorder="1" applyAlignment="1">
      <alignment horizontal="center" vertical="center"/>
    </xf>
    <xf numFmtId="0" fontId="0" fillId="33" borderId="0" xfId="0" applyFill="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3" fontId="43" fillId="33" borderId="0" xfId="0" applyNumberFormat="1" applyFont="1" applyFill="1" applyAlignment="1">
      <alignment horizontal="center"/>
    </xf>
    <xf numFmtId="16" fontId="27" fillId="0" borderId="0" xfId="0" applyNumberFormat="1" applyFont="1" applyAlignment="1">
      <alignment horizontal="left" vertical="center"/>
    </xf>
    <xf numFmtId="16" fontId="2" fillId="0" borderId="1" xfId="0" applyNumberFormat="1" applyFont="1" applyBorder="1" applyAlignment="1">
      <alignment horizontal="left"/>
    </xf>
    <xf numFmtId="3" fontId="2" fillId="0" borderId="1" xfId="0" applyNumberFormat="1" applyFont="1" applyBorder="1" applyAlignment="1">
      <alignment horizontal="center"/>
    </xf>
    <xf numFmtId="3" fontId="2" fillId="0" borderId="1" xfId="0" applyNumberFormat="1" applyFont="1" applyBorder="1" applyAlignment="1">
      <alignment horizontal="center" wrapText="1"/>
    </xf>
    <xf numFmtId="16" fontId="2" fillId="0" borderId="1" xfId="0" applyNumberFormat="1" applyFont="1" applyBorder="1" applyAlignment="1">
      <alignment horizontal="left" vertical="center"/>
    </xf>
    <xf numFmtId="0" fontId="0" fillId="0" borderId="1" xfId="0" applyBorder="1" applyAlignment="1">
      <alignment horizontal="left" vertical="center"/>
    </xf>
    <xf numFmtId="3" fontId="4" fillId="0" borderId="0" xfId="0" applyNumberFormat="1" applyFont="1" applyBorder="1" applyAlignment="1">
      <alignment horizontal="left" vertical="center"/>
    </xf>
    <xf numFmtId="10" fontId="43" fillId="33" borderId="0" xfId="0" applyNumberFormat="1" applyFont="1" applyFill="1" applyAlignment="1">
      <alignment horizontal="center" vertical="center"/>
    </xf>
    <xf numFmtId="0" fontId="0" fillId="0" borderId="0" xfId="0" applyAlignment="1">
      <alignment horizontal="center" vertical="center"/>
    </xf>
    <xf numFmtId="10" fontId="46" fillId="33" borderId="21" xfId="44" applyNumberFormat="1" applyFont="1" applyFill="1" applyBorder="1" applyAlignment="1">
      <alignment horizontal="center" vertical="center"/>
    </xf>
    <xf numFmtId="166" fontId="43" fillId="0" borderId="0" xfId="0" applyNumberFormat="1" applyFont="1" applyBorder="1" applyAlignment="1">
      <alignment horizontal="center" vertical="center"/>
    </xf>
    <xf numFmtId="166" fontId="43" fillId="0" borderId="1" xfId="0" applyNumberFormat="1" applyFont="1" applyBorder="1" applyAlignment="1">
      <alignment horizontal="center" vertical="center"/>
    </xf>
    <xf numFmtId="0" fontId="1" fillId="0" borderId="0" xfId="0" applyFont="1" applyAlignment="1">
      <alignment horizontal="center" vertical="top" wrapText="1"/>
    </xf>
    <xf numFmtId="0" fontId="0" fillId="0" borderId="0" xfId="0" applyAlignment="1"/>
    <xf numFmtId="0" fontId="2" fillId="0" borderId="0" xfId="0" applyFont="1" applyBorder="1" applyAlignment="1">
      <alignment horizontal="center" wrapText="1"/>
    </xf>
    <xf numFmtId="0" fontId="2" fillId="0" borderId="1" xfId="0" applyFont="1" applyBorder="1" applyAlignment="1">
      <alignment horizontal="center"/>
    </xf>
    <xf numFmtId="164" fontId="2" fillId="0" borderId="0" xfId="0" applyNumberFormat="1"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0" fontId="0" fillId="0" borderId="0" xfId="0" applyAlignment="1">
      <alignment vertical="top"/>
    </xf>
    <xf numFmtId="14" fontId="30" fillId="0" borderId="0" xfId="0" applyNumberFormat="1" applyFont="1" applyAlignment="1">
      <alignment horizontal="center" vertical="center" wrapText="1"/>
    </xf>
    <xf numFmtId="0" fontId="31" fillId="0" borderId="0" xfId="0" applyFont="1" applyAlignment="1">
      <alignment vertical="center"/>
    </xf>
    <xf numFmtId="164" fontId="2" fillId="0" borderId="1" xfId="0" applyNumberFormat="1" applyFont="1" applyBorder="1" applyAlignment="1">
      <alignment horizontal="center"/>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xf>
    <xf numFmtId="0" fontId="0" fillId="0" borderId="1" xfId="0" applyBorder="1" applyAlignment="1">
      <alignment horizontal="center"/>
    </xf>
    <xf numFmtId="164" fontId="2" fillId="0" borderId="0" xfId="0" applyNumberFormat="1" applyFont="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16" fontId="2" fillId="0" borderId="12" xfId="0" applyNumberFormat="1" applyFont="1" applyBorder="1" applyAlignment="1">
      <alignment horizontal="left" vertical="center"/>
    </xf>
    <xf numFmtId="0" fontId="0" fillId="0" borderId="12" xfId="0" applyBorder="1" applyAlignment="1">
      <alignment horizontal="left" vertical="center"/>
    </xf>
    <xf numFmtId="16" fontId="2" fillId="0" borderId="0" xfId="0" applyNumberFormat="1" applyFont="1" applyAlignment="1">
      <alignment horizontal="left" vertical="center"/>
    </xf>
    <xf numFmtId="0" fontId="0" fillId="0" borderId="0" xfId="0" applyAlignment="1">
      <alignment horizontal="left" vertical="center"/>
    </xf>
    <xf numFmtId="16" fontId="2" fillId="0" borderId="0" xfId="0" applyNumberFormat="1" applyFont="1" applyBorder="1" applyAlignment="1">
      <alignment horizontal="left" vertical="center"/>
    </xf>
    <xf numFmtId="0" fontId="0" fillId="0" borderId="0" xfId="0" applyBorder="1" applyAlignment="1">
      <alignment horizontal="left" vertical="center"/>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939800</xdr:colOff>
      <xdr:row>0</xdr:row>
      <xdr:rowOff>688340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91240" y="6883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330200</xdr:colOff>
      <xdr:row>0</xdr:row>
      <xdr:rowOff>713740</xdr:rowOff>
    </xdr:from>
    <xdr:to>
      <xdr:col>19</xdr:col>
      <xdr:colOff>157480</xdr:colOff>
      <xdr:row>0</xdr:row>
      <xdr:rowOff>1018540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36900" y="7137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0"/>
  <sheetViews>
    <sheetView tabSelected="1" zoomScale="75" zoomScaleNormal="75" workbookViewId="0">
      <pane xSplit="1" ySplit="7" topLeftCell="B8" activePane="bottomRight" state="frozen"/>
      <selection pane="topRight" activeCell="B1" sqref="B1"/>
      <selection pane="bottomLeft" activeCell="A7" sqref="A7"/>
      <selection pane="bottomRight" activeCell="A4" sqref="A4:A6"/>
    </sheetView>
  </sheetViews>
  <sheetFormatPr defaultColWidth="9.23046875" defaultRowHeight="16.2" x14ac:dyDescent="0.3"/>
  <cols>
    <col min="1" max="1" width="20.69140625" style="185" customWidth="1"/>
    <col min="2" max="2" width="15.69140625" style="185" customWidth="1"/>
    <col min="3" max="3" width="0.69140625" style="185" customWidth="1"/>
    <col min="4" max="4" width="15.69140625" style="185" customWidth="1"/>
    <col min="5" max="5" width="0.69140625" style="185" customWidth="1"/>
    <col min="6" max="6" width="15.69140625" style="185" customWidth="1"/>
    <col min="7" max="7" width="1.07421875" style="185" customWidth="1"/>
    <col min="8" max="8" width="15.69140625" style="46" customWidth="1"/>
    <col min="9" max="9" width="0.69140625" style="46" customWidth="1"/>
    <col min="10" max="10" width="15.61328125" style="46" customWidth="1"/>
    <col min="11" max="11" width="1.07421875" style="46" customWidth="1"/>
    <col min="12" max="12" width="12.69140625" style="4" customWidth="1"/>
    <col min="13" max="13" width="0.69140625" style="46" customWidth="1"/>
    <col min="14" max="14" width="12.6914062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2.69140625" style="46" customWidth="1"/>
    <col min="21" max="21" width="0.69140625" style="46" customWidth="1"/>
    <col min="22" max="22" width="12.69140625" style="46" customWidth="1"/>
    <col min="23" max="23" width="1.07421875" style="46" customWidth="1"/>
    <col min="24" max="24" width="17.921875" style="46" customWidth="1"/>
    <col min="25" max="25" width="1" style="46" customWidth="1"/>
    <col min="26" max="26" width="16.69140625" style="46" customWidth="1"/>
    <col min="27" max="27" width="1.07421875" style="46" customWidth="1"/>
    <col min="28" max="28" width="15.69140625" style="46" customWidth="1"/>
    <col min="29" max="16384" width="9.23046875" style="46"/>
  </cols>
  <sheetData>
    <row r="1" spans="1:33" ht="87" customHeight="1" x14ac:dyDescent="0.3">
      <c r="A1" s="260" t="s">
        <v>0</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181"/>
      <c r="AD1" s="181"/>
      <c r="AE1" s="181"/>
      <c r="AF1" s="181"/>
      <c r="AG1" s="181"/>
    </row>
    <row r="2" spans="1:33" ht="37.950000000000003" customHeight="1" x14ac:dyDescent="0.3">
      <c r="A2" s="274" t="s">
        <v>404</v>
      </c>
      <c r="B2" s="275"/>
      <c r="C2" s="275"/>
      <c r="D2" s="275"/>
      <c r="E2" s="275"/>
      <c r="F2" s="275"/>
      <c r="G2" s="275"/>
      <c r="H2" s="275"/>
      <c r="I2" s="275"/>
      <c r="J2" s="275"/>
      <c r="K2" s="275"/>
      <c r="L2" s="275"/>
      <c r="M2" s="275"/>
      <c r="N2" s="275"/>
      <c r="O2" s="275"/>
      <c r="P2" s="275"/>
      <c r="Q2" s="275"/>
      <c r="R2" s="275"/>
      <c r="S2" s="275"/>
      <c r="T2" s="275"/>
      <c r="U2" s="275"/>
      <c r="V2" s="275"/>
      <c r="W2" s="275"/>
      <c r="X2" s="275"/>
      <c r="Y2" s="275"/>
      <c r="Z2" s="275"/>
      <c r="AA2" s="261"/>
      <c r="AB2" s="261"/>
      <c r="AC2" s="181"/>
      <c r="AD2" s="181"/>
      <c r="AE2" s="181"/>
      <c r="AF2" s="181"/>
      <c r="AG2" s="181"/>
    </row>
    <row r="3" spans="1:33" s="182" customFormat="1" ht="54.6" customHeight="1" x14ac:dyDescent="0.3">
      <c r="A3" s="270" t="s">
        <v>1</v>
      </c>
      <c r="B3" s="270"/>
      <c r="C3" s="270"/>
      <c r="D3" s="270"/>
      <c r="E3" s="270"/>
      <c r="F3" s="270"/>
      <c r="G3" s="270"/>
      <c r="H3" s="271"/>
      <c r="I3" s="271"/>
      <c r="J3" s="271"/>
      <c r="K3" s="271"/>
      <c r="L3" s="271"/>
      <c r="M3" s="271"/>
      <c r="N3" s="271"/>
      <c r="O3" s="271"/>
      <c r="P3" s="271"/>
      <c r="Q3" s="271"/>
      <c r="R3" s="271"/>
      <c r="S3" s="271"/>
      <c r="T3" s="271"/>
      <c r="U3" s="271"/>
      <c r="V3" s="271"/>
      <c r="W3" s="271"/>
      <c r="X3" s="271"/>
      <c r="Y3" s="271"/>
      <c r="Z3" s="272"/>
      <c r="AA3" s="273"/>
      <c r="AB3" s="273"/>
    </row>
    <row r="4" spans="1:33" ht="34.200000000000003" customHeight="1" x14ac:dyDescent="0.3">
      <c r="A4" s="269"/>
      <c r="B4" s="266" t="s">
        <v>2</v>
      </c>
      <c r="C4" s="267"/>
      <c r="D4" s="267"/>
      <c r="E4" s="267"/>
      <c r="F4" s="267"/>
      <c r="G4" s="282"/>
      <c r="H4" s="264" t="s">
        <v>3</v>
      </c>
      <c r="I4" s="264"/>
      <c r="J4" s="268"/>
      <c r="K4" s="268"/>
      <c r="L4" s="284" t="s">
        <v>4</v>
      </c>
      <c r="M4" s="280"/>
      <c r="N4" s="280"/>
      <c r="O4" s="280"/>
      <c r="P4" s="280"/>
      <c r="Q4" s="280"/>
      <c r="R4" s="280"/>
      <c r="S4" s="268"/>
      <c r="T4" s="266" t="s">
        <v>5</v>
      </c>
      <c r="U4" s="267"/>
      <c r="V4" s="267"/>
      <c r="W4" s="281"/>
      <c r="X4" s="264" t="s">
        <v>6</v>
      </c>
      <c r="Y4" s="264"/>
      <c r="Z4" s="264" t="s">
        <v>375</v>
      </c>
      <c r="AA4" s="264"/>
      <c r="AB4" s="262" t="s">
        <v>367</v>
      </c>
    </row>
    <row r="5" spans="1:33" ht="24.6" customHeight="1" x14ac:dyDescent="0.3">
      <c r="A5" s="269"/>
      <c r="B5" s="267"/>
      <c r="C5" s="267"/>
      <c r="D5" s="267"/>
      <c r="E5" s="267"/>
      <c r="F5" s="267"/>
      <c r="G5" s="283"/>
      <c r="H5" s="265"/>
      <c r="I5" s="265"/>
      <c r="J5" s="265"/>
      <c r="K5" s="265"/>
      <c r="L5" s="280"/>
      <c r="M5" s="280"/>
      <c r="N5" s="280"/>
      <c r="O5" s="280"/>
      <c r="P5" s="280"/>
      <c r="Q5" s="280"/>
      <c r="R5" s="280"/>
      <c r="S5" s="261"/>
      <c r="T5" s="267"/>
      <c r="U5" s="267"/>
      <c r="V5" s="267"/>
      <c r="W5" s="265"/>
      <c r="X5" s="276"/>
      <c r="Y5" s="264"/>
      <c r="Z5" s="280"/>
      <c r="AA5" s="265"/>
      <c r="AB5" s="263"/>
    </row>
    <row r="6" spans="1:33" ht="76.2" customHeight="1" x14ac:dyDescent="0.3">
      <c r="A6" s="269"/>
      <c r="B6" s="183" t="s">
        <v>7</v>
      </c>
      <c r="C6" s="183"/>
      <c r="D6" s="184" t="s">
        <v>8</v>
      </c>
      <c r="E6" s="183"/>
      <c r="F6" s="184" t="s">
        <v>9</v>
      </c>
      <c r="G6" s="283"/>
      <c r="H6" s="63" t="s">
        <v>10</v>
      </c>
      <c r="I6" s="3"/>
      <c r="J6" s="63" t="s">
        <v>11</v>
      </c>
      <c r="K6" s="265"/>
      <c r="L6" s="183" t="s">
        <v>9</v>
      </c>
      <c r="M6" s="3"/>
      <c r="N6" s="183" t="s">
        <v>12</v>
      </c>
      <c r="O6" s="3"/>
      <c r="P6" s="229" t="s">
        <v>381</v>
      </c>
      <c r="Q6" s="3"/>
      <c r="R6" s="184" t="s">
        <v>13</v>
      </c>
      <c r="S6" s="261"/>
      <c r="T6" s="183" t="s">
        <v>9</v>
      </c>
      <c r="U6" s="183"/>
      <c r="V6" s="183" t="s">
        <v>12</v>
      </c>
      <c r="W6" s="265"/>
      <c r="X6" s="106" t="s">
        <v>14</v>
      </c>
      <c r="Y6" s="264"/>
      <c r="Z6" s="105" t="s">
        <v>15</v>
      </c>
      <c r="AA6" s="265"/>
      <c r="AB6" s="198" t="s">
        <v>377</v>
      </c>
    </row>
    <row r="7" spans="1:33" s="4" customFormat="1" ht="57.6" customHeight="1" x14ac:dyDescent="0.3">
      <c r="A7" s="59" t="s">
        <v>374</v>
      </c>
      <c r="B7" s="5"/>
      <c r="C7" s="5"/>
      <c r="D7" s="5"/>
      <c r="E7" s="5"/>
      <c r="F7" s="5"/>
      <c r="G7" s="283"/>
      <c r="H7" s="5"/>
      <c r="I7" s="6"/>
      <c r="J7" s="5"/>
      <c r="K7" s="265"/>
      <c r="L7" s="5"/>
      <c r="M7" s="7"/>
      <c r="N7" s="5"/>
      <c r="O7" s="7"/>
      <c r="P7" s="7"/>
      <c r="Q7" s="7"/>
      <c r="R7" s="5"/>
      <c r="S7" s="261"/>
      <c r="T7" s="5"/>
      <c r="U7" s="8"/>
      <c r="V7" s="5"/>
      <c r="W7" s="265"/>
      <c r="X7" s="5"/>
      <c r="Y7" s="264"/>
      <c r="Z7" s="5"/>
      <c r="AA7" s="265"/>
      <c r="AB7"/>
    </row>
    <row r="8" spans="1:33"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55"/>
    </row>
    <row r="9" spans="1:33" ht="30" customHeight="1" thickBot="1" x14ac:dyDescent="0.35">
      <c r="A9" s="81" t="s">
        <v>363</v>
      </c>
      <c r="B9" s="122">
        <f>B58</f>
        <v>15470</v>
      </c>
      <c r="C9" s="122">
        <f t="shared" ref="C9:F9" si="0">C58</f>
        <v>0</v>
      </c>
      <c r="D9" s="122">
        <f t="shared" si="0"/>
        <v>461648</v>
      </c>
      <c r="E9" s="122">
        <f t="shared" si="0"/>
        <v>0</v>
      </c>
      <c r="F9" s="122">
        <f t="shared" si="0"/>
        <v>477118</v>
      </c>
      <c r="G9" s="82"/>
      <c r="H9" s="82">
        <f>H57</f>
        <v>330</v>
      </c>
      <c r="I9" s="82">
        <f t="shared" ref="I9" si="1">I52</f>
        <v>0</v>
      </c>
      <c r="J9" s="82">
        <f>J57</f>
        <v>401</v>
      </c>
      <c r="K9" s="83"/>
      <c r="L9" s="237">
        <f>L58</f>
        <v>36609</v>
      </c>
      <c r="M9" s="237">
        <f t="shared" ref="M9:N9" si="2">M58</f>
        <v>0</v>
      </c>
      <c r="N9" s="237">
        <f t="shared" si="2"/>
        <v>1219</v>
      </c>
      <c r="O9" s="237">
        <f t="shared" ref="O9" si="3">O55</f>
        <v>0</v>
      </c>
      <c r="P9" s="257">
        <f>P58</f>
        <v>5.8878437567315284E-2</v>
      </c>
      <c r="Q9" s="237"/>
      <c r="R9" s="237">
        <f>R58</f>
        <v>219</v>
      </c>
      <c r="S9" s="237">
        <f t="shared" ref="S9:V9" si="4">S58</f>
        <v>0</v>
      </c>
      <c r="T9" s="237">
        <f t="shared" si="4"/>
        <v>1004</v>
      </c>
      <c r="U9" s="237">
        <f t="shared" si="4"/>
        <v>0</v>
      </c>
      <c r="V9" s="237">
        <f t="shared" si="4"/>
        <v>31</v>
      </c>
      <c r="W9" s="82"/>
      <c r="X9" s="82">
        <f>X58</f>
        <v>1734</v>
      </c>
      <c r="Y9" s="82"/>
      <c r="Z9" s="122">
        <f>Z58</f>
        <v>19197</v>
      </c>
      <c r="AA9" s="122"/>
      <c r="AB9" s="225">
        <f>AB58</f>
        <v>16408</v>
      </c>
    </row>
    <row r="10" spans="1:33" s="32" customFormat="1" ht="10.050000000000001" customHeight="1" thickBot="1" x14ac:dyDescent="0.35">
      <c r="A10" s="189"/>
      <c r="B10" s="190"/>
      <c r="C10" s="190"/>
      <c r="D10" s="190"/>
      <c r="E10" s="190"/>
      <c r="F10" s="190"/>
      <c r="G10" s="114"/>
      <c r="H10" s="114"/>
      <c r="I10" s="114"/>
      <c r="J10" s="114"/>
      <c r="K10" s="191"/>
      <c r="L10" s="192"/>
      <c r="M10" s="192"/>
      <c r="N10" s="192"/>
      <c r="O10" s="192"/>
      <c r="P10" s="192"/>
      <c r="Q10" s="192"/>
      <c r="R10" s="192"/>
      <c r="S10" s="192"/>
      <c r="T10" s="192"/>
      <c r="U10" s="192"/>
      <c r="V10" s="192"/>
      <c r="W10" s="114"/>
      <c r="X10" s="114"/>
      <c r="Y10" s="114"/>
      <c r="Z10" s="190"/>
      <c r="AA10" s="190"/>
      <c r="AB10" s="33"/>
    </row>
    <row r="11" spans="1:33" s="32" customFormat="1" ht="30" customHeight="1" thickBot="1" x14ac:dyDescent="0.35">
      <c r="A11" s="193" t="s">
        <v>376</v>
      </c>
      <c r="B11" s="194"/>
      <c r="C11" s="194"/>
      <c r="D11" s="194"/>
      <c r="E11" s="194"/>
      <c r="F11" s="194">
        <f>(F9/30541978)*100000</f>
        <v>1562.1712516458495</v>
      </c>
      <c r="G11" s="195"/>
      <c r="H11" s="195"/>
      <c r="I11" s="195"/>
      <c r="J11" s="195"/>
      <c r="K11" s="196"/>
      <c r="L11" s="194">
        <f>(L9/30541978)*100000</f>
        <v>119.86453529630596</v>
      </c>
      <c r="M11" s="197"/>
      <c r="N11" s="197"/>
      <c r="O11" s="197"/>
      <c r="P11" s="197"/>
      <c r="Q11" s="197"/>
      <c r="R11" s="197"/>
      <c r="S11" s="197"/>
      <c r="T11" s="194">
        <f>(T9/30541978)*100000</f>
        <v>3.2872789051187188</v>
      </c>
      <c r="U11" s="197"/>
      <c r="V11" s="197"/>
      <c r="W11" s="195"/>
      <c r="X11" s="195"/>
      <c r="Y11" s="195"/>
      <c r="Z11" s="194">
        <f>(Z9/30541978)*100000</f>
        <v>62.854475240601637</v>
      </c>
      <c r="AA11" s="194"/>
      <c r="AB11" s="199">
        <f>(AB9/30541978)*100000</f>
        <v>53.722781150585597</v>
      </c>
    </row>
    <row r="12" spans="1:33"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55"/>
    </row>
    <row r="13" spans="1:33" ht="19.95" customHeight="1" x14ac:dyDescent="0.3">
      <c r="A13" s="66">
        <v>43914</v>
      </c>
      <c r="B13" s="67">
        <v>1758</v>
      </c>
      <c r="C13" s="67"/>
      <c r="D13" s="67">
        <v>8682</v>
      </c>
      <c r="E13" s="67"/>
      <c r="F13" s="73">
        <f t="shared" ref="F13:F51" si="5">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7"/>
    </row>
    <row r="14" spans="1:33" ht="19.95" customHeight="1" x14ac:dyDescent="0.3">
      <c r="A14" s="66">
        <v>43915</v>
      </c>
      <c r="B14" s="67">
        <v>1964</v>
      </c>
      <c r="C14" s="67"/>
      <c r="D14" s="67">
        <v>10596</v>
      </c>
      <c r="E14" s="67"/>
      <c r="F14" s="73">
        <f t="shared" si="5"/>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7"/>
    </row>
    <row r="15" spans="1:33" ht="19.95" customHeight="1" x14ac:dyDescent="0.3">
      <c r="A15" s="66">
        <v>43916</v>
      </c>
      <c r="B15" s="67">
        <v>2680</v>
      </c>
      <c r="C15" s="67"/>
      <c r="D15" s="67">
        <v>18744</v>
      </c>
      <c r="E15" s="67"/>
      <c r="F15" s="73">
        <f t="shared" si="5"/>
        <v>21424</v>
      </c>
      <c r="G15" s="67"/>
      <c r="H15" s="67"/>
      <c r="I15" s="68"/>
      <c r="J15" s="67"/>
      <c r="K15" s="68"/>
      <c r="L15" s="69">
        <v>1394</v>
      </c>
      <c r="M15" s="67"/>
      <c r="N15" s="70">
        <f t="shared" ref="N15:N58" si="6">L15-L14</f>
        <v>419</v>
      </c>
      <c r="O15" s="67"/>
      <c r="P15" s="67"/>
      <c r="Q15" s="67"/>
      <c r="R15" s="70">
        <v>92</v>
      </c>
      <c r="S15" s="67"/>
      <c r="T15" s="71">
        <v>18</v>
      </c>
      <c r="U15" s="67"/>
      <c r="V15" s="67">
        <f t="shared" ref="V15:V58" si="7">T15-T14</f>
        <v>6</v>
      </c>
      <c r="W15" s="67"/>
      <c r="X15" s="67"/>
      <c r="Y15" s="67"/>
      <c r="Z15" s="67"/>
      <c r="AA15" s="67"/>
    </row>
    <row r="16" spans="1:33" ht="19.95" customHeight="1" x14ac:dyDescent="0.3">
      <c r="A16" s="66">
        <v>43917</v>
      </c>
      <c r="B16" s="67">
        <v>2881</v>
      </c>
      <c r="C16" s="67"/>
      <c r="D16" s="67">
        <v>20780</v>
      </c>
      <c r="E16" s="67"/>
      <c r="F16" s="73">
        <f t="shared" si="5"/>
        <v>23661</v>
      </c>
      <c r="G16" s="67"/>
      <c r="H16" s="67"/>
      <c r="I16" s="68"/>
      <c r="J16" s="67"/>
      <c r="K16" s="68"/>
      <c r="L16" s="69">
        <v>1731</v>
      </c>
      <c r="M16" s="67"/>
      <c r="N16" s="70">
        <f t="shared" si="6"/>
        <v>337</v>
      </c>
      <c r="O16" s="67"/>
      <c r="P16" s="67"/>
      <c r="Q16" s="67"/>
      <c r="R16" s="70">
        <v>104</v>
      </c>
      <c r="S16" s="67"/>
      <c r="T16" s="71">
        <v>23</v>
      </c>
      <c r="U16" s="67"/>
      <c r="V16" s="67">
        <f t="shared" si="7"/>
        <v>5</v>
      </c>
      <c r="W16" s="67"/>
      <c r="X16" s="67"/>
      <c r="Y16" s="67"/>
      <c r="Z16" s="67"/>
      <c r="AA16" s="67"/>
    </row>
    <row r="17" spans="1:28" ht="19.95" customHeight="1" x14ac:dyDescent="0.3">
      <c r="A17" s="66">
        <v>43918</v>
      </c>
      <c r="B17" s="67">
        <v>3234</v>
      </c>
      <c r="C17" s="67"/>
      <c r="D17" s="67">
        <v>22026</v>
      </c>
      <c r="E17" s="67"/>
      <c r="F17" s="73">
        <f t="shared" si="5"/>
        <v>25260</v>
      </c>
      <c r="G17" s="67"/>
      <c r="H17" s="67"/>
      <c r="I17" s="68"/>
      <c r="J17" s="67"/>
      <c r="K17" s="68"/>
      <c r="L17" s="69">
        <v>2048</v>
      </c>
      <c r="M17" s="67"/>
      <c r="N17" s="70">
        <f t="shared" si="6"/>
        <v>317</v>
      </c>
      <c r="O17" s="67"/>
      <c r="P17" s="67"/>
      <c r="Q17" s="67"/>
      <c r="R17" s="70">
        <v>110</v>
      </c>
      <c r="S17" s="67"/>
      <c r="T17" s="71">
        <v>27</v>
      </c>
      <c r="U17" s="67"/>
      <c r="V17" s="67">
        <f t="shared" si="7"/>
        <v>4</v>
      </c>
      <c r="W17" s="67"/>
      <c r="X17" s="67"/>
      <c r="Y17" s="67"/>
      <c r="Z17" s="67"/>
      <c r="AA17" s="67"/>
    </row>
    <row r="18" spans="1:28" ht="19.95" customHeight="1" x14ac:dyDescent="0.3">
      <c r="A18" s="66">
        <v>43919</v>
      </c>
      <c r="B18" s="67">
        <v>3457</v>
      </c>
      <c r="C18" s="67"/>
      <c r="D18" s="67">
        <v>22026</v>
      </c>
      <c r="E18" s="67"/>
      <c r="F18" s="73">
        <f t="shared" si="5"/>
        <v>25483</v>
      </c>
      <c r="G18" s="67"/>
      <c r="H18" s="67"/>
      <c r="I18" s="68"/>
      <c r="J18" s="67"/>
      <c r="K18" s="68"/>
      <c r="L18" s="69">
        <v>2552</v>
      </c>
      <c r="M18" s="67"/>
      <c r="N18" s="70">
        <f t="shared" si="6"/>
        <v>504</v>
      </c>
      <c r="O18" s="67"/>
      <c r="P18" s="67"/>
      <c r="Q18" s="67"/>
      <c r="R18" s="70">
        <v>118</v>
      </c>
      <c r="S18" s="67"/>
      <c r="T18" s="71">
        <v>34</v>
      </c>
      <c r="U18" s="67"/>
      <c r="V18" s="67">
        <f t="shared" si="7"/>
        <v>7</v>
      </c>
      <c r="W18" s="67"/>
      <c r="X18" s="67"/>
      <c r="Y18" s="67"/>
      <c r="Z18" s="67"/>
      <c r="AA18" s="67"/>
    </row>
    <row r="19" spans="1:28" ht="19.95" customHeight="1" x14ac:dyDescent="0.3">
      <c r="A19" s="66">
        <v>43920</v>
      </c>
      <c r="B19" s="67">
        <v>3704</v>
      </c>
      <c r="C19" s="67"/>
      <c r="D19" s="67">
        <v>32176</v>
      </c>
      <c r="E19" s="67"/>
      <c r="F19" s="73">
        <f t="shared" si="5"/>
        <v>35880</v>
      </c>
      <c r="G19" s="67"/>
      <c r="H19" s="67"/>
      <c r="I19" s="68"/>
      <c r="J19" s="67"/>
      <c r="K19" s="68"/>
      <c r="L19" s="69">
        <v>2874</v>
      </c>
      <c r="M19" s="67"/>
      <c r="N19" s="70">
        <f t="shared" si="6"/>
        <v>322</v>
      </c>
      <c r="O19" s="67"/>
      <c r="P19" s="67"/>
      <c r="Q19" s="67"/>
      <c r="R19" s="70">
        <v>122</v>
      </c>
      <c r="S19" s="67"/>
      <c r="T19" s="71">
        <v>38</v>
      </c>
      <c r="U19" s="67"/>
      <c r="V19" s="67">
        <f t="shared" si="7"/>
        <v>4</v>
      </c>
      <c r="W19" s="67"/>
      <c r="X19" s="67"/>
      <c r="Y19" s="67"/>
      <c r="Z19" s="67"/>
      <c r="AA19" s="67"/>
    </row>
    <row r="20" spans="1:28" ht="19.95" customHeight="1" x14ac:dyDescent="0.3">
      <c r="A20" s="66">
        <v>43921</v>
      </c>
      <c r="B20" s="67">
        <v>3934</v>
      </c>
      <c r="C20" s="67"/>
      <c r="D20" s="67">
        <v>39058</v>
      </c>
      <c r="E20" s="67"/>
      <c r="F20" s="73">
        <f t="shared" si="5"/>
        <v>42992</v>
      </c>
      <c r="G20" s="67"/>
      <c r="H20" s="67"/>
      <c r="I20" s="68"/>
      <c r="J20" s="67"/>
      <c r="K20" s="68"/>
      <c r="L20" s="69">
        <v>3266</v>
      </c>
      <c r="M20" s="67"/>
      <c r="N20" s="70">
        <f t="shared" si="6"/>
        <v>392</v>
      </c>
      <c r="O20" s="67"/>
      <c r="P20" s="67"/>
      <c r="Q20" s="67"/>
      <c r="R20" s="70">
        <v>122</v>
      </c>
      <c r="S20" s="67"/>
      <c r="T20" s="71">
        <v>41</v>
      </c>
      <c r="U20" s="67"/>
      <c r="V20" s="67">
        <f t="shared" si="7"/>
        <v>3</v>
      </c>
      <c r="W20" s="67"/>
      <c r="X20" s="67"/>
      <c r="Y20" s="67"/>
      <c r="Z20" s="67"/>
      <c r="AA20" s="67"/>
    </row>
    <row r="21" spans="1:28" ht="19.95" customHeight="1" x14ac:dyDescent="0.3">
      <c r="A21" s="66">
        <v>43922</v>
      </c>
      <c r="B21" s="67">
        <v>4259</v>
      </c>
      <c r="C21" s="67"/>
      <c r="D21" s="67">
        <v>43598</v>
      </c>
      <c r="E21" s="67"/>
      <c r="F21" s="73">
        <f t="shared" si="5"/>
        <v>47857</v>
      </c>
      <c r="G21" s="67"/>
      <c r="H21" s="67"/>
      <c r="I21" s="68"/>
      <c r="J21" s="67"/>
      <c r="K21" s="68"/>
      <c r="L21" s="69">
        <v>3996</v>
      </c>
      <c r="M21" s="67"/>
      <c r="N21" s="70">
        <f t="shared" si="6"/>
        <v>730</v>
      </c>
      <c r="O21" s="67"/>
      <c r="P21" s="67"/>
      <c r="Q21" s="67"/>
      <c r="R21" s="70">
        <v>135</v>
      </c>
      <c r="S21" s="67"/>
      <c r="T21" s="71">
        <v>58</v>
      </c>
      <c r="U21" s="67"/>
      <c r="V21" s="67">
        <f t="shared" si="7"/>
        <v>17</v>
      </c>
      <c r="W21" s="67"/>
      <c r="X21" s="67"/>
      <c r="Y21" s="67"/>
      <c r="Z21" s="67"/>
      <c r="AA21" s="67"/>
    </row>
    <row r="22" spans="1:28" ht="19.95" customHeight="1" x14ac:dyDescent="0.3">
      <c r="A22" s="66">
        <v>43923</v>
      </c>
      <c r="B22" s="67">
        <v>4540</v>
      </c>
      <c r="C22" s="67"/>
      <c r="D22" s="67">
        <v>46139</v>
      </c>
      <c r="E22" s="67"/>
      <c r="F22" s="73">
        <f t="shared" si="5"/>
        <v>50679</v>
      </c>
      <c r="G22" s="67"/>
      <c r="H22" s="67"/>
      <c r="I22" s="68"/>
      <c r="J22" s="67"/>
      <c r="K22" s="68"/>
      <c r="L22" s="69">
        <v>4665</v>
      </c>
      <c r="M22" s="67"/>
      <c r="N22" s="70">
        <f t="shared" si="6"/>
        <v>669</v>
      </c>
      <c r="O22" s="67"/>
      <c r="P22" s="67"/>
      <c r="Q22" s="67"/>
      <c r="R22" s="70">
        <v>143</v>
      </c>
      <c r="S22" s="67"/>
      <c r="T22" s="71">
        <v>69</v>
      </c>
      <c r="U22" s="67"/>
      <c r="V22" s="67">
        <f t="shared" si="7"/>
        <v>11</v>
      </c>
      <c r="W22" s="67"/>
      <c r="X22" s="67"/>
      <c r="Y22" s="67"/>
      <c r="Z22" s="67"/>
      <c r="AA22" s="67"/>
    </row>
    <row r="23" spans="1:28" ht="19.95" customHeight="1" x14ac:dyDescent="0.3">
      <c r="A23" s="66">
        <v>43924</v>
      </c>
      <c r="B23" s="67">
        <v>4875</v>
      </c>
      <c r="C23" s="67"/>
      <c r="D23" s="67">
        <v>50889</v>
      </c>
      <c r="E23" s="67"/>
      <c r="F23" s="73">
        <f t="shared" si="5"/>
        <v>55764</v>
      </c>
      <c r="G23" s="67"/>
      <c r="H23" s="67"/>
      <c r="I23" s="68"/>
      <c r="J23" s="67"/>
      <c r="K23" s="68"/>
      <c r="L23" s="69">
        <v>5324</v>
      </c>
      <c r="M23" s="67"/>
      <c r="N23" s="70">
        <f t="shared" si="6"/>
        <v>659</v>
      </c>
      <c r="O23" s="67"/>
      <c r="P23" s="67"/>
      <c r="Q23" s="67"/>
      <c r="R23" s="70">
        <v>145</v>
      </c>
      <c r="S23" s="67"/>
      <c r="T23" s="71">
        <v>87</v>
      </c>
      <c r="U23" s="67"/>
      <c r="V23" s="67">
        <f t="shared" si="7"/>
        <v>18</v>
      </c>
      <c r="W23" s="67"/>
      <c r="X23" s="67"/>
      <c r="Y23" s="67"/>
      <c r="Z23" s="67"/>
      <c r="AA23" s="67"/>
    </row>
    <row r="24" spans="1:28" ht="19.95" customHeight="1" x14ac:dyDescent="0.3">
      <c r="A24" s="66">
        <v>43925</v>
      </c>
      <c r="B24" s="67">
        <v>5143</v>
      </c>
      <c r="C24" s="67"/>
      <c r="D24" s="67">
        <v>58608</v>
      </c>
      <c r="E24" s="67"/>
      <c r="F24" s="73">
        <f t="shared" si="5"/>
        <v>63751</v>
      </c>
      <c r="G24" s="67"/>
      <c r="H24" s="67"/>
      <c r="I24" s="68"/>
      <c r="J24" s="67"/>
      <c r="K24" s="68"/>
      <c r="L24" s="69">
        <v>6112</v>
      </c>
      <c r="M24" s="67"/>
      <c r="N24" s="70">
        <f t="shared" si="6"/>
        <v>788</v>
      </c>
      <c r="O24" s="67"/>
      <c r="P24" s="230">
        <f>(L24-L17)/(F24-F17)</f>
        <v>0.10558312332753111</v>
      </c>
      <c r="Q24" s="67"/>
      <c r="R24" s="70">
        <v>151</v>
      </c>
      <c r="S24" s="67"/>
      <c r="T24" s="71">
        <v>104</v>
      </c>
      <c r="U24" s="67"/>
      <c r="V24" s="67">
        <f t="shared" si="7"/>
        <v>17</v>
      </c>
      <c r="W24" s="67"/>
      <c r="X24" s="67">
        <v>827</v>
      </c>
      <c r="Y24" s="67"/>
      <c r="Z24" s="67">
        <v>184</v>
      </c>
      <c r="AA24" s="67"/>
    </row>
    <row r="25" spans="1:28" ht="19.95" customHeight="1" x14ac:dyDescent="0.3">
      <c r="A25" s="66">
        <v>43926</v>
      </c>
      <c r="B25" s="67">
        <v>5312</v>
      </c>
      <c r="C25" s="67"/>
      <c r="D25" s="67">
        <v>65626</v>
      </c>
      <c r="E25" s="67"/>
      <c r="F25" s="73">
        <f t="shared" si="5"/>
        <v>70938</v>
      </c>
      <c r="G25" s="67"/>
      <c r="H25" s="67"/>
      <c r="I25" s="68"/>
      <c r="J25" s="67"/>
      <c r="K25" s="68"/>
      <c r="L25" s="69">
        <v>6793</v>
      </c>
      <c r="M25" s="67"/>
      <c r="N25" s="70">
        <f t="shared" si="6"/>
        <v>681</v>
      </c>
      <c r="O25" s="67"/>
      <c r="P25" s="230">
        <f t="shared" ref="P25:P58" si="8">(L25-L18)/(F25-F18)</f>
        <v>9.3301066989330106E-2</v>
      </c>
      <c r="Q25" s="67"/>
      <c r="R25" s="70">
        <v>152</v>
      </c>
      <c r="S25" s="67"/>
      <c r="T25" s="71">
        <v>126</v>
      </c>
      <c r="U25" s="67"/>
      <c r="V25" s="67">
        <f t="shared" si="7"/>
        <v>22</v>
      </c>
      <c r="W25" s="67"/>
      <c r="X25" s="67">
        <v>1132</v>
      </c>
      <c r="Y25" s="67"/>
      <c r="Z25" s="67">
        <v>206</v>
      </c>
      <c r="AA25" s="67"/>
    </row>
    <row r="26" spans="1:28" ht="19.95" customHeight="1" x14ac:dyDescent="0.3">
      <c r="A26" s="66">
        <v>43927</v>
      </c>
      <c r="B26" s="67">
        <v>5611</v>
      </c>
      <c r="C26" s="67"/>
      <c r="D26" s="67">
        <v>79746</v>
      </c>
      <c r="E26" s="67"/>
      <c r="F26" s="73">
        <f t="shared" si="5"/>
        <v>85357</v>
      </c>
      <c r="G26" s="67"/>
      <c r="H26" s="67"/>
      <c r="I26" s="68"/>
      <c r="J26" s="67"/>
      <c r="K26" s="68"/>
      <c r="L26" s="69">
        <v>7273</v>
      </c>
      <c r="M26" s="67"/>
      <c r="N26" s="70">
        <f t="shared" si="6"/>
        <v>480</v>
      </c>
      <c r="O26" s="67"/>
      <c r="P26" s="230">
        <f t="shared" si="8"/>
        <v>8.8909998585201211E-2</v>
      </c>
      <c r="Q26" s="67"/>
      <c r="R26" s="70">
        <v>156</v>
      </c>
      <c r="S26" s="67"/>
      <c r="T26" s="71">
        <v>140</v>
      </c>
      <c r="U26" s="67"/>
      <c r="V26" s="67">
        <f t="shared" si="7"/>
        <v>14</v>
      </c>
      <c r="W26" s="67"/>
      <c r="X26" s="67">
        <v>1153</v>
      </c>
      <c r="Y26" s="67"/>
      <c r="Z26" s="67">
        <v>223</v>
      </c>
      <c r="AA26" s="67"/>
    </row>
    <row r="27" spans="1:28" ht="19.95" customHeight="1" x14ac:dyDescent="0.3">
      <c r="A27" s="66">
        <v>43928</v>
      </c>
      <c r="B27" s="67">
        <v>5962</v>
      </c>
      <c r="C27" s="67"/>
      <c r="D27" s="67">
        <v>82687</v>
      </c>
      <c r="E27" s="67"/>
      <c r="F27" s="73">
        <f t="shared" si="5"/>
        <v>88649</v>
      </c>
      <c r="G27" s="67"/>
      <c r="H27" s="67"/>
      <c r="I27" s="68"/>
      <c r="J27" s="67"/>
      <c r="K27" s="68"/>
      <c r="L27" s="69">
        <v>8261</v>
      </c>
      <c r="M27" s="67"/>
      <c r="N27" s="70">
        <f t="shared" si="6"/>
        <v>988</v>
      </c>
      <c r="O27" s="67"/>
      <c r="P27" s="230">
        <f t="shared" si="8"/>
        <v>0.10940272028385571</v>
      </c>
      <c r="Q27" s="67"/>
      <c r="R27" s="70">
        <v>161</v>
      </c>
      <c r="S27" s="67"/>
      <c r="T27" s="71">
        <v>154</v>
      </c>
      <c r="U27" s="67"/>
      <c r="V27" s="67">
        <f t="shared" si="7"/>
        <v>14</v>
      </c>
      <c r="W27" s="67"/>
      <c r="X27" s="67">
        <v>1252</v>
      </c>
      <c r="Y27" s="67"/>
      <c r="Z27" s="67">
        <v>561.6</v>
      </c>
      <c r="AA27" s="67"/>
      <c r="AB27" s="188">
        <v>7545</v>
      </c>
    </row>
    <row r="28" spans="1:28" ht="19.95" customHeight="1" x14ac:dyDescent="0.3">
      <c r="A28" s="66">
        <v>43929</v>
      </c>
      <c r="B28" s="67">
        <v>6248</v>
      </c>
      <c r="C28" s="67"/>
      <c r="D28" s="67">
        <v>90010</v>
      </c>
      <c r="E28" s="67"/>
      <c r="F28" s="73">
        <f t="shared" si="5"/>
        <v>96258</v>
      </c>
      <c r="G28" s="67"/>
      <c r="H28" s="67"/>
      <c r="I28" s="68"/>
      <c r="J28" s="67"/>
      <c r="K28" s="68"/>
      <c r="L28" s="69">
        <v>9353</v>
      </c>
      <c r="M28" s="67"/>
      <c r="N28" s="70">
        <f t="shared" si="6"/>
        <v>1092</v>
      </c>
      <c r="O28" s="67"/>
      <c r="P28" s="230">
        <f t="shared" si="8"/>
        <v>0.11067953141464019</v>
      </c>
      <c r="Q28" s="67"/>
      <c r="R28" s="70">
        <v>167</v>
      </c>
      <c r="S28" s="67"/>
      <c r="T28" s="71">
        <v>177</v>
      </c>
      <c r="U28" s="67"/>
      <c r="V28" s="67">
        <f t="shared" si="7"/>
        <v>23</v>
      </c>
      <c r="W28" s="67"/>
      <c r="X28" s="67">
        <v>1491</v>
      </c>
      <c r="Y28" s="67"/>
      <c r="Z28" s="67">
        <v>770.4</v>
      </c>
      <c r="AA28" s="67"/>
      <c r="AB28" s="188">
        <v>8406</v>
      </c>
    </row>
    <row r="29" spans="1:28" ht="19.95" customHeight="1" x14ac:dyDescent="0.3">
      <c r="A29" s="66">
        <v>43930</v>
      </c>
      <c r="B29" s="67">
        <v>6473</v>
      </c>
      <c r="C29" s="67"/>
      <c r="D29" s="67">
        <v>99661</v>
      </c>
      <c r="E29" s="67"/>
      <c r="F29" s="73">
        <f t="shared" si="5"/>
        <v>106134</v>
      </c>
      <c r="G29" s="67"/>
      <c r="H29" s="67"/>
      <c r="I29" s="68"/>
      <c r="J29" s="67"/>
      <c r="K29" s="68"/>
      <c r="L29" s="69">
        <v>10230</v>
      </c>
      <c r="M29" s="67"/>
      <c r="N29" s="70">
        <f t="shared" si="6"/>
        <v>877</v>
      </c>
      <c r="O29" s="67"/>
      <c r="P29" s="230">
        <f t="shared" si="8"/>
        <v>0.10035163646199621</v>
      </c>
      <c r="Q29" s="67"/>
      <c r="R29" s="70">
        <v>170</v>
      </c>
      <c r="S29" s="67"/>
      <c r="T29" s="72">
        <v>199</v>
      </c>
      <c r="U29" s="67"/>
      <c r="V29" s="67">
        <f t="shared" si="7"/>
        <v>22</v>
      </c>
      <c r="W29" s="67"/>
      <c r="X29" s="67">
        <v>1439</v>
      </c>
      <c r="Y29" s="67"/>
      <c r="Z29" s="67">
        <v>1100.8</v>
      </c>
      <c r="AA29" s="67"/>
      <c r="AB29" s="188">
        <v>8930</v>
      </c>
    </row>
    <row r="30" spans="1:28" ht="19.95" customHeight="1" x14ac:dyDescent="0.3">
      <c r="A30" s="66">
        <v>43931</v>
      </c>
      <c r="B30" s="67">
        <v>6884</v>
      </c>
      <c r="C30" s="67"/>
      <c r="D30" s="67">
        <v>109034</v>
      </c>
      <c r="E30" s="67"/>
      <c r="F30" s="73">
        <f t="shared" si="5"/>
        <v>115918</v>
      </c>
      <c r="G30" s="67"/>
      <c r="H30" s="67"/>
      <c r="I30" s="68"/>
      <c r="J30" s="67"/>
      <c r="K30" s="68"/>
      <c r="L30" s="69">
        <v>11671</v>
      </c>
      <c r="M30" s="67"/>
      <c r="N30" s="70">
        <f t="shared" si="6"/>
        <v>1441</v>
      </c>
      <c r="O30" s="67"/>
      <c r="P30" s="230">
        <f t="shared" si="8"/>
        <v>0.10551251787079828</v>
      </c>
      <c r="Q30" s="67"/>
      <c r="R30" s="70">
        <v>176</v>
      </c>
      <c r="S30" s="67"/>
      <c r="T30" s="72">
        <v>226</v>
      </c>
      <c r="U30" s="67"/>
      <c r="V30" s="67">
        <f t="shared" si="7"/>
        <v>27</v>
      </c>
      <c r="W30" s="67"/>
      <c r="X30" s="67">
        <v>1532</v>
      </c>
      <c r="Y30" s="67"/>
      <c r="Z30" s="67">
        <v>1366.4</v>
      </c>
      <c r="AA30" s="67"/>
      <c r="AB30" s="188">
        <v>10079</v>
      </c>
    </row>
    <row r="31" spans="1:28" ht="19.95" customHeight="1" x14ac:dyDescent="0.3">
      <c r="A31" s="66">
        <v>43932</v>
      </c>
      <c r="B31" s="67">
        <v>6991</v>
      </c>
      <c r="C31" s="67"/>
      <c r="D31" s="67">
        <v>113542</v>
      </c>
      <c r="E31" s="67"/>
      <c r="F31" s="73">
        <f t="shared" si="5"/>
        <v>120533</v>
      </c>
      <c r="G31" s="67"/>
      <c r="H31" s="67"/>
      <c r="I31" s="68"/>
      <c r="J31" s="67"/>
      <c r="K31" s="68"/>
      <c r="L31" s="69">
        <v>12561</v>
      </c>
      <c r="M31" s="67"/>
      <c r="N31" s="70">
        <f t="shared" si="6"/>
        <v>890</v>
      </c>
      <c r="O31" s="67"/>
      <c r="P31" s="230">
        <f t="shared" si="8"/>
        <v>0.11357472438448804</v>
      </c>
      <c r="Q31" s="67"/>
      <c r="R31" s="70">
        <v>177</v>
      </c>
      <c r="S31" s="67"/>
      <c r="T31" s="72">
        <v>254</v>
      </c>
      <c r="U31" s="67"/>
      <c r="V31" s="67">
        <f t="shared" si="7"/>
        <v>28</v>
      </c>
      <c r="W31" s="67"/>
      <c r="X31" s="67">
        <v>1514</v>
      </c>
      <c r="Y31" s="67"/>
      <c r="Z31" s="67">
        <v>1616.8</v>
      </c>
      <c r="AA31" s="67"/>
      <c r="AB31" s="188">
        <v>10690</v>
      </c>
    </row>
    <row r="32" spans="1:28" ht="19.95" customHeight="1" x14ac:dyDescent="0.3">
      <c r="A32" s="66">
        <v>43933</v>
      </c>
      <c r="B32" s="67">
        <v>7276</v>
      </c>
      <c r="C32" s="67"/>
      <c r="D32" s="67">
        <v>117277</v>
      </c>
      <c r="E32" s="67"/>
      <c r="F32" s="73">
        <f t="shared" si="5"/>
        <v>124553</v>
      </c>
      <c r="G32" s="67"/>
      <c r="H32" s="67">
        <v>463</v>
      </c>
      <c r="I32" s="68"/>
      <c r="J32" s="67">
        <v>514</v>
      </c>
      <c r="K32" s="68"/>
      <c r="L32" s="69">
        <v>13484</v>
      </c>
      <c r="M32" s="67"/>
      <c r="N32" s="70">
        <f t="shared" si="6"/>
        <v>923</v>
      </c>
      <c r="O32" s="67"/>
      <c r="P32" s="230">
        <f t="shared" si="8"/>
        <v>0.12479716497248904</v>
      </c>
      <c r="Q32" s="67"/>
      <c r="R32" s="70">
        <v>177</v>
      </c>
      <c r="S32" s="67"/>
      <c r="T32" s="72">
        <v>271</v>
      </c>
      <c r="U32" s="67"/>
      <c r="V32" s="67">
        <f t="shared" si="7"/>
        <v>17</v>
      </c>
      <c r="W32" s="67"/>
      <c r="X32" s="67">
        <v>1338</v>
      </c>
      <c r="Y32" s="67"/>
      <c r="Z32" s="67">
        <v>2014.4</v>
      </c>
      <c r="AA32" s="67"/>
      <c r="AB32" s="188">
        <v>11199</v>
      </c>
    </row>
    <row r="33" spans="1:28" ht="19.95" customHeight="1" x14ac:dyDescent="0.3">
      <c r="A33" s="66">
        <v>43934</v>
      </c>
      <c r="B33" s="67">
        <v>7483</v>
      </c>
      <c r="C33" s="67"/>
      <c r="D33" s="67">
        <v>125743</v>
      </c>
      <c r="E33" s="67"/>
      <c r="F33" s="73">
        <f t="shared" si="5"/>
        <v>133226</v>
      </c>
      <c r="G33" s="67"/>
      <c r="H33" s="67">
        <v>536</v>
      </c>
      <c r="I33" s="68"/>
      <c r="J33" s="67">
        <v>602</v>
      </c>
      <c r="K33" s="68"/>
      <c r="L33" s="69">
        <v>13906</v>
      </c>
      <c r="M33" s="67"/>
      <c r="N33" s="70">
        <f t="shared" si="6"/>
        <v>422</v>
      </c>
      <c r="O33" s="67"/>
      <c r="P33" s="230">
        <f t="shared" si="8"/>
        <v>0.13856566880444546</v>
      </c>
      <c r="Q33" s="67"/>
      <c r="R33" s="70">
        <v>178</v>
      </c>
      <c r="S33" s="67"/>
      <c r="T33" s="72">
        <v>287</v>
      </c>
      <c r="U33" s="67"/>
      <c r="V33" s="67">
        <f t="shared" si="7"/>
        <v>16</v>
      </c>
      <c r="W33" s="67"/>
      <c r="X33" s="67">
        <v>1176</v>
      </c>
      <c r="Y33" s="67"/>
      <c r="Z33" s="67">
        <v>2268.8000000000002</v>
      </c>
      <c r="AA33" s="67"/>
      <c r="AB33" s="188">
        <v>11350</v>
      </c>
    </row>
    <row r="34" spans="1:28" ht="19.95" customHeight="1" x14ac:dyDescent="0.3">
      <c r="A34" s="66">
        <v>43935</v>
      </c>
      <c r="B34" s="67">
        <v>7632</v>
      </c>
      <c r="C34" s="67"/>
      <c r="D34" s="67">
        <v>138835</v>
      </c>
      <c r="E34" s="67"/>
      <c r="F34" s="73">
        <f t="shared" si="5"/>
        <v>146467</v>
      </c>
      <c r="G34" s="67"/>
      <c r="H34" s="67">
        <v>492</v>
      </c>
      <c r="I34" s="68"/>
      <c r="J34" s="67">
        <v>561</v>
      </c>
      <c r="K34" s="68"/>
      <c r="L34" s="69">
        <v>14624</v>
      </c>
      <c r="M34" s="67"/>
      <c r="N34" s="70">
        <f t="shared" si="6"/>
        <v>718</v>
      </c>
      <c r="O34" s="67"/>
      <c r="P34" s="230">
        <f t="shared" si="8"/>
        <v>0.11005223286865681</v>
      </c>
      <c r="Q34" s="67"/>
      <c r="R34" s="70">
        <v>181</v>
      </c>
      <c r="S34" s="67"/>
      <c r="T34" s="72">
        <v>318</v>
      </c>
      <c r="U34" s="67"/>
      <c r="V34" s="67">
        <f t="shared" si="7"/>
        <v>31</v>
      </c>
      <c r="W34" s="67"/>
      <c r="X34" s="67">
        <v>1409</v>
      </c>
      <c r="Y34" s="67"/>
      <c r="Z34" s="67">
        <v>2580</v>
      </c>
      <c r="AA34" s="67"/>
      <c r="AB34" s="188">
        <v>11726</v>
      </c>
    </row>
    <row r="35" spans="1:28" ht="19.95" customHeight="1" x14ac:dyDescent="0.3">
      <c r="A35" s="66">
        <v>43936</v>
      </c>
      <c r="B35" s="67">
        <v>7882</v>
      </c>
      <c r="C35" s="67"/>
      <c r="D35" s="67">
        <v>143928</v>
      </c>
      <c r="E35" s="67"/>
      <c r="F35" s="73">
        <f t="shared" si="5"/>
        <v>151810</v>
      </c>
      <c r="G35" s="67"/>
      <c r="H35" s="67">
        <v>514</v>
      </c>
      <c r="I35" s="68"/>
      <c r="J35" s="67">
        <v>576</v>
      </c>
      <c r="K35" s="68"/>
      <c r="L35" s="69">
        <v>15492</v>
      </c>
      <c r="M35" s="67"/>
      <c r="N35" s="70">
        <f t="shared" si="6"/>
        <v>868</v>
      </c>
      <c r="O35" s="67"/>
      <c r="P35" s="230">
        <f t="shared" si="8"/>
        <v>0.11050907258064516</v>
      </c>
      <c r="Q35" s="67"/>
      <c r="R35" s="70">
        <v>184</v>
      </c>
      <c r="S35" s="67"/>
      <c r="T35" s="72">
        <v>364</v>
      </c>
      <c r="U35" s="67"/>
      <c r="V35" s="67">
        <f t="shared" si="7"/>
        <v>46</v>
      </c>
      <c r="W35" s="67"/>
      <c r="X35" s="67">
        <v>1538</v>
      </c>
      <c r="Y35" s="67"/>
      <c r="Z35" s="67">
        <v>3150.4</v>
      </c>
      <c r="AA35" s="67"/>
      <c r="AB35" s="188">
        <v>11978</v>
      </c>
    </row>
    <row r="36" spans="1:28" ht="19.95" customHeight="1" x14ac:dyDescent="0.3">
      <c r="A36" s="66">
        <v>43937</v>
      </c>
      <c r="B36" s="67">
        <v>8262</v>
      </c>
      <c r="C36" s="67"/>
      <c r="D36" s="67">
        <v>150285</v>
      </c>
      <c r="E36" s="67"/>
      <c r="F36" s="73">
        <f t="shared" si="5"/>
        <v>158547</v>
      </c>
      <c r="G36" s="67"/>
      <c r="H36" s="67">
        <v>477</v>
      </c>
      <c r="I36" s="68"/>
      <c r="J36" s="67">
        <v>539</v>
      </c>
      <c r="K36" s="68"/>
      <c r="L36" s="69">
        <v>16455</v>
      </c>
      <c r="M36" s="67"/>
      <c r="N36" s="70">
        <f t="shared" si="6"/>
        <v>963</v>
      </c>
      <c r="O36" s="67"/>
      <c r="P36" s="230">
        <f t="shared" si="8"/>
        <v>0.11876824451948945</v>
      </c>
      <c r="Q36" s="67"/>
      <c r="R36" s="70">
        <v>191</v>
      </c>
      <c r="S36" s="67"/>
      <c r="T36" s="72">
        <v>393</v>
      </c>
      <c r="U36" s="67"/>
      <c r="V36" s="67">
        <f t="shared" si="7"/>
        <v>29</v>
      </c>
      <c r="W36" s="67"/>
      <c r="X36" s="67">
        <v>1459</v>
      </c>
      <c r="Y36" s="67"/>
      <c r="Z36" s="67">
        <v>3676.8</v>
      </c>
      <c r="AA36" s="67"/>
      <c r="AB36" s="188">
        <v>12385</v>
      </c>
    </row>
    <row r="37" spans="1:28" ht="19.95" customHeight="1" x14ac:dyDescent="0.3">
      <c r="A37" s="66">
        <v>43938</v>
      </c>
      <c r="B37" s="67">
        <v>8530</v>
      </c>
      <c r="C37" s="67"/>
      <c r="D37" s="67">
        <v>161006</v>
      </c>
      <c r="E37" s="67"/>
      <c r="F37" s="73">
        <f t="shared" si="5"/>
        <v>169536</v>
      </c>
      <c r="G37" s="67"/>
      <c r="H37" s="67">
        <v>507</v>
      </c>
      <c r="I37" s="68"/>
      <c r="J37" s="67">
        <v>563</v>
      </c>
      <c r="K37" s="68"/>
      <c r="L37" s="69">
        <v>17371</v>
      </c>
      <c r="M37" s="67"/>
      <c r="N37" s="70">
        <f t="shared" si="6"/>
        <v>916</v>
      </c>
      <c r="O37" s="67"/>
      <c r="P37" s="230">
        <f t="shared" si="8"/>
        <v>0.10630758327427356</v>
      </c>
      <c r="Q37" s="67"/>
      <c r="R37" s="70">
        <v>192</v>
      </c>
      <c r="S37" s="67"/>
      <c r="T37" s="72">
        <v>428</v>
      </c>
      <c r="U37" s="67"/>
      <c r="V37" s="67">
        <f t="shared" si="7"/>
        <v>35</v>
      </c>
      <c r="W37" s="67"/>
      <c r="X37" s="67">
        <v>1522</v>
      </c>
      <c r="Y37" s="67"/>
      <c r="Z37" s="67">
        <v>4189.6000000000004</v>
      </c>
      <c r="AA37" s="67"/>
      <c r="AB37" s="188">
        <v>12753</v>
      </c>
    </row>
    <row r="38" spans="1:28" ht="19.95" customHeight="1" x14ac:dyDescent="0.3">
      <c r="A38" s="66">
        <v>43939</v>
      </c>
      <c r="B38" s="67">
        <v>8832</v>
      </c>
      <c r="C38" s="67"/>
      <c r="D38" s="67">
        <v>167407</v>
      </c>
      <c r="E38" s="67"/>
      <c r="F38" s="73">
        <f t="shared" si="5"/>
        <v>176239</v>
      </c>
      <c r="G38" s="67"/>
      <c r="H38" s="67">
        <v>421</v>
      </c>
      <c r="I38" s="74"/>
      <c r="J38" s="67">
        <v>483</v>
      </c>
      <c r="K38" s="68"/>
      <c r="L38" s="69">
        <v>18260</v>
      </c>
      <c r="M38" s="67"/>
      <c r="N38" s="70">
        <f t="shared" si="6"/>
        <v>889</v>
      </c>
      <c r="O38" s="67"/>
      <c r="P38" s="230">
        <f t="shared" si="8"/>
        <v>0.10230495817326679</v>
      </c>
      <c r="Q38" s="67"/>
      <c r="R38" s="70">
        <v>194</v>
      </c>
      <c r="S38" s="67"/>
      <c r="T38" s="72">
        <v>453</v>
      </c>
      <c r="U38" s="67"/>
      <c r="V38" s="67">
        <f t="shared" si="7"/>
        <v>25</v>
      </c>
      <c r="W38" s="67"/>
      <c r="X38" s="67">
        <v>1321</v>
      </c>
      <c r="Y38" s="67"/>
      <c r="Z38" s="67">
        <v>4806</v>
      </c>
      <c r="AA38" s="67"/>
      <c r="AB38" s="188">
        <v>13001</v>
      </c>
    </row>
    <row r="39" spans="1:28" ht="19.95" customHeight="1" x14ac:dyDescent="0.3">
      <c r="A39" s="75">
        <v>43940</v>
      </c>
      <c r="B39" s="73">
        <v>9067</v>
      </c>
      <c r="C39" s="73"/>
      <c r="D39" s="73">
        <v>173643</v>
      </c>
      <c r="E39" s="73"/>
      <c r="F39" s="73">
        <f t="shared" si="5"/>
        <v>182710</v>
      </c>
      <c r="G39" s="73"/>
      <c r="H39" s="67">
        <v>406</v>
      </c>
      <c r="I39" s="74"/>
      <c r="J39" s="67">
        <v>504</v>
      </c>
      <c r="K39" s="74"/>
      <c r="L39" s="69">
        <v>18923</v>
      </c>
      <c r="M39" s="73"/>
      <c r="N39" s="70">
        <f t="shared" si="6"/>
        <v>663</v>
      </c>
      <c r="O39" s="73"/>
      <c r="P39" s="230">
        <f t="shared" si="8"/>
        <v>9.3522705779183937E-2</v>
      </c>
      <c r="Q39" s="73"/>
      <c r="R39" s="76">
        <v>197</v>
      </c>
      <c r="S39" s="73"/>
      <c r="T39" s="72">
        <v>477</v>
      </c>
      <c r="U39" s="73"/>
      <c r="V39" s="67">
        <f t="shared" si="7"/>
        <v>24</v>
      </c>
      <c r="W39" s="73"/>
      <c r="X39" s="73">
        <v>1471</v>
      </c>
      <c r="Y39" s="73"/>
      <c r="Z39" s="73">
        <v>5334</v>
      </c>
      <c r="AA39" s="73"/>
      <c r="AB39" s="188">
        <v>13112</v>
      </c>
    </row>
    <row r="40" spans="1:28" ht="19.95" customHeight="1" x14ac:dyDescent="0.3">
      <c r="A40" s="75">
        <v>43941</v>
      </c>
      <c r="B40" s="73">
        <v>9234</v>
      </c>
      <c r="C40" s="73"/>
      <c r="D40" s="73">
        <v>181160</v>
      </c>
      <c r="E40" s="73"/>
      <c r="F40" s="73">
        <f t="shared" si="5"/>
        <v>190394</v>
      </c>
      <c r="G40" s="73"/>
      <c r="H40" s="67">
        <v>472</v>
      </c>
      <c r="I40" s="74"/>
      <c r="J40" s="67">
        <v>510</v>
      </c>
      <c r="K40" s="74"/>
      <c r="L40" s="69">
        <v>19458</v>
      </c>
      <c r="M40" s="73"/>
      <c r="N40" s="70">
        <f t="shared" si="6"/>
        <v>535</v>
      </c>
      <c r="O40" s="73"/>
      <c r="P40" s="230">
        <f t="shared" si="8"/>
        <v>9.7117268401903156E-2</v>
      </c>
      <c r="Q40" s="73"/>
      <c r="R40" s="76">
        <v>198</v>
      </c>
      <c r="S40" s="73"/>
      <c r="T40" s="72">
        <v>495</v>
      </c>
      <c r="U40" s="73"/>
      <c r="V40" s="67">
        <f t="shared" si="7"/>
        <v>18</v>
      </c>
      <c r="W40" s="73"/>
      <c r="X40" s="73">
        <v>1411</v>
      </c>
      <c r="Y40" s="73"/>
      <c r="Z40" s="73">
        <v>5706</v>
      </c>
      <c r="AA40" s="73"/>
      <c r="AB40" s="188">
        <v>13257</v>
      </c>
    </row>
    <row r="41" spans="1:28" ht="19.95" customHeight="1" x14ac:dyDescent="0.3">
      <c r="A41" s="66">
        <v>43942</v>
      </c>
      <c r="B41" s="67">
        <v>9369</v>
      </c>
      <c r="C41" s="77"/>
      <c r="D41" s="67">
        <v>196030</v>
      </c>
      <c r="E41" s="77"/>
      <c r="F41" s="73">
        <f t="shared" si="5"/>
        <v>205399</v>
      </c>
      <c r="G41" s="77"/>
      <c r="H41" s="67">
        <v>463</v>
      </c>
      <c r="I41" s="78"/>
      <c r="J41" s="67">
        <v>624</v>
      </c>
      <c r="K41" s="78"/>
      <c r="L41" s="70">
        <v>20196</v>
      </c>
      <c r="M41" s="67"/>
      <c r="N41" s="70">
        <f t="shared" si="6"/>
        <v>738</v>
      </c>
      <c r="O41" s="67"/>
      <c r="P41" s="230">
        <f t="shared" si="8"/>
        <v>9.4549650444580191E-2</v>
      </c>
      <c r="Q41" s="67"/>
      <c r="R41" s="70">
        <v>198</v>
      </c>
      <c r="S41" s="77"/>
      <c r="T41" s="77">
        <v>517</v>
      </c>
      <c r="U41" s="77"/>
      <c r="V41" s="67">
        <f t="shared" si="7"/>
        <v>22</v>
      </c>
      <c r="W41" s="77"/>
      <c r="X41" s="67">
        <v>1419</v>
      </c>
      <c r="Y41" s="67"/>
      <c r="Z41" s="73">
        <v>6486</v>
      </c>
      <c r="AA41" s="73"/>
      <c r="AB41" s="188">
        <v>13193</v>
      </c>
    </row>
    <row r="42" spans="1:28" ht="19.95" customHeight="1" x14ac:dyDescent="0.3">
      <c r="A42" s="66">
        <v>43943</v>
      </c>
      <c r="B42" s="67">
        <v>9642</v>
      </c>
      <c r="C42" s="77"/>
      <c r="D42" s="67">
        <v>207141</v>
      </c>
      <c r="E42" s="77"/>
      <c r="F42" s="73">
        <f t="shared" si="5"/>
        <v>216783</v>
      </c>
      <c r="G42" s="77"/>
      <c r="H42" s="67">
        <v>465</v>
      </c>
      <c r="I42" s="78"/>
      <c r="J42" s="67">
        <v>556</v>
      </c>
      <c r="K42" s="78"/>
      <c r="L42" s="70">
        <v>21069</v>
      </c>
      <c r="M42" s="67"/>
      <c r="N42" s="70">
        <f t="shared" si="6"/>
        <v>873</v>
      </c>
      <c r="O42" s="67"/>
      <c r="P42" s="230">
        <f t="shared" si="8"/>
        <v>8.5835654810459724E-2</v>
      </c>
      <c r="Q42" s="67"/>
      <c r="R42" s="70">
        <v>200</v>
      </c>
      <c r="S42" s="77"/>
      <c r="T42" s="77">
        <v>543</v>
      </c>
      <c r="U42" s="77"/>
      <c r="V42" s="67">
        <f t="shared" si="7"/>
        <v>26</v>
      </c>
      <c r="W42" s="77"/>
      <c r="X42" s="67">
        <v>1678</v>
      </c>
      <c r="Y42" s="67"/>
      <c r="Z42" s="73">
        <v>7341</v>
      </c>
      <c r="AA42" s="73"/>
      <c r="AB42" s="188">
        <v>13185</v>
      </c>
    </row>
    <row r="43" spans="1:28" ht="19.95" customHeight="1" x14ac:dyDescent="0.3">
      <c r="A43" s="66">
        <v>43944</v>
      </c>
      <c r="B43" s="67">
        <v>10002</v>
      </c>
      <c r="C43" s="77"/>
      <c r="D43" s="67">
        <v>215076</v>
      </c>
      <c r="E43" s="77"/>
      <c r="F43" s="73">
        <f t="shared" si="5"/>
        <v>225078</v>
      </c>
      <c r="G43" s="77"/>
      <c r="H43" s="115">
        <v>465</v>
      </c>
      <c r="I43" s="78"/>
      <c r="J43" s="67">
        <v>559</v>
      </c>
      <c r="K43" s="78"/>
      <c r="L43" s="70">
        <v>21944</v>
      </c>
      <c r="M43" s="67"/>
      <c r="N43" s="70">
        <f t="shared" si="6"/>
        <v>875</v>
      </c>
      <c r="O43" s="67"/>
      <c r="P43" s="230">
        <f t="shared" si="8"/>
        <v>8.2502893388044674E-2</v>
      </c>
      <c r="Q43" s="67"/>
      <c r="R43" s="70">
        <v>202</v>
      </c>
      <c r="S43" s="77"/>
      <c r="T43" s="77">
        <v>561</v>
      </c>
      <c r="U43" s="77"/>
      <c r="V43" s="67">
        <f t="shared" si="7"/>
        <v>18</v>
      </c>
      <c r="W43" s="77"/>
      <c r="X43" s="67">
        <v>1649</v>
      </c>
      <c r="Y43" s="67"/>
      <c r="Z43" s="73">
        <v>8025</v>
      </c>
      <c r="AA43" s="73"/>
      <c r="AB43" s="188">
        <v>13358</v>
      </c>
    </row>
    <row r="44" spans="1:28" ht="19.95" customHeight="1" x14ac:dyDescent="0.3">
      <c r="A44" s="66">
        <v>43945</v>
      </c>
      <c r="B44" s="67">
        <v>10423</v>
      </c>
      <c r="C44" s="77"/>
      <c r="D44" s="67">
        <v>232124</v>
      </c>
      <c r="E44" s="77"/>
      <c r="F44" s="73">
        <f t="shared" si="5"/>
        <v>242547</v>
      </c>
      <c r="G44" s="77"/>
      <c r="H44" s="115">
        <v>441</v>
      </c>
      <c r="I44" s="78"/>
      <c r="J44" s="77">
        <v>502</v>
      </c>
      <c r="K44" s="78"/>
      <c r="L44" s="70">
        <v>22806</v>
      </c>
      <c r="M44" s="67"/>
      <c r="N44" s="70">
        <f t="shared" si="6"/>
        <v>862</v>
      </c>
      <c r="O44" s="67"/>
      <c r="P44" s="230">
        <f t="shared" si="8"/>
        <v>7.4440837681993124E-2</v>
      </c>
      <c r="Q44" s="67"/>
      <c r="R44" s="70">
        <v>204</v>
      </c>
      <c r="S44" s="77"/>
      <c r="T44" s="77">
        <v>593</v>
      </c>
      <c r="U44" s="77"/>
      <c r="V44" s="67">
        <f t="shared" si="7"/>
        <v>32</v>
      </c>
      <c r="W44" s="77"/>
      <c r="X44" s="67">
        <v>1674</v>
      </c>
      <c r="Y44" s="67"/>
      <c r="Z44" s="73">
        <v>9156</v>
      </c>
      <c r="AA44" s="73"/>
      <c r="AB44" s="188">
        <v>13057</v>
      </c>
    </row>
    <row r="45" spans="1:28" ht="20.399999999999999" customHeight="1" x14ac:dyDescent="0.3">
      <c r="A45" s="66">
        <v>43946</v>
      </c>
      <c r="B45" s="67">
        <v>10634</v>
      </c>
      <c r="C45" s="77"/>
      <c r="D45" s="67">
        <v>252182</v>
      </c>
      <c r="E45" s="77"/>
      <c r="F45" s="73">
        <f t="shared" si="5"/>
        <v>262816</v>
      </c>
      <c r="G45" s="77"/>
      <c r="H45" s="120">
        <v>411</v>
      </c>
      <c r="I45" s="118"/>
      <c r="J45" s="79">
        <v>453</v>
      </c>
      <c r="K45" s="78"/>
      <c r="L45" s="70">
        <v>23773</v>
      </c>
      <c r="M45" s="67"/>
      <c r="N45" s="70">
        <f t="shared" si="6"/>
        <v>967</v>
      </c>
      <c r="O45" s="67"/>
      <c r="P45" s="230">
        <f t="shared" si="8"/>
        <v>6.3677420100026569E-2</v>
      </c>
      <c r="Q45" s="67"/>
      <c r="R45" s="70">
        <v>204</v>
      </c>
      <c r="S45" s="77"/>
      <c r="T45" s="77">
        <v>623</v>
      </c>
      <c r="U45" s="77"/>
      <c r="V45" s="67">
        <f t="shared" si="7"/>
        <v>30</v>
      </c>
      <c r="W45" s="77"/>
      <c r="X45" s="67">
        <v>1597</v>
      </c>
      <c r="Y45" s="67"/>
      <c r="Z45" s="73">
        <v>9986</v>
      </c>
      <c r="AA45" s="73"/>
      <c r="AB45" s="188">
        <v>13164</v>
      </c>
    </row>
    <row r="46" spans="1:28" ht="19.95" customHeight="1" x14ac:dyDescent="0.3">
      <c r="A46" s="75">
        <v>43947</v>
      </c>
      <c r="B46" s="73">
        <v>10823</v>
      </c>
      <c r="C46" s="79"/>
      <c r="D46" s="73">
        <v>265198</v>
      </c>
      <c r="E46" s="79"/>
      <c r="F46" s="73">
        <f t="shared" si="5"/>
        <v>276021</v>
      </c>
      <c r="G46" s="79"/>
      <c r="H46" s="120">
        <v>387</v>
      </c>
      <c r="I46" s="118"/>
      <c r="J46" s="79">
        <v>440</v>
      </c>
      <c r="K46" s="118"/>
      <c r="L46" s="76">
        <v>24631</v>
      </c>
      <c r="M46" s="73"/>
      <c r="N46" s="70">
        <f t="shared" si="6"/>
        <v>858</v>
      </c>
      <c r="O46" s="73"/>
      <c r="P46" s="230">
        <f t="shared" si="8"/>
        <v>6.1171780390307684E-2</v>
      </c>
      <c r="Q46" s="73"/>
      <c r="R46" s="76">
        <v>204</v>
      </c>
      <c r="S46" s="79"/>
      <c r="T46" s="79">
        <v>648</v>
      </c>
      <c r="U46" s="79"/>
      <c r="V46" s="67">
        <f t="shared" si="7"/>
        <v>25</v>
      </c>
      <c r="W46" s="79"/>
      <c r="X46" s="73">
        <v>1542</v>
      </c>
      <c r="Y46" s="73"/>
      <c r="Z46" s="119">
        <v>10763</v>
      </c>
      <c r="AA46" s="119"/>
      <c r="AB46" s="188">
        <v>13220</v>
      </c>
    </row>
    <row r="47" spans="1:28" ht="19.95" customHeight="1" x14ac:dyDescent="0.3">
      <c r="A47" s="75">
        <v>43948</v>
      </c>
      <c r="B47" s="73">
        <v>11129</v>
      </c>
      <c r="C47" s="79"/>
      <c r="D47" s="73">
        <v>279388</v>
      </c>
      <c r="E47" s="79"/>
      <c r="F47" s="73">
        <f t="shared" si="5"/>
        <v>290517</v>
      </c>
      <c r="G47" s="79"/>
      <c r="H47" s="119">
        <v>553</v>
      </c>
      <c r="I47" s="74"/>
      <c r="J47" s="73">
        <v>634</v>
      </c>
      <c r="K47" s="118"/>
      <c r="L47" s="76">
        <v>25297</v>
      </c>
      <c r="M47" s="73"/>
      <c r="N47" s="70">
        <f t="shared" si="6"/>
        <v>666</v>
      </c>
      <c r="O47" s="73"/>
      <c r="P47" s="230">
        <f t="shared" si="8"/>
        <v>5.8318268529708457E-2</v>
      </c>
      <c r="Q47" s="73"/>
      <c r="R47" s="76">
        <v>205</v>
      </c>
      <c r="S47" s="79"/>
      <c r="T47" s="79">
        <v>663</v>
      </c>
      <c r="U47" s="79"/>
      <c r="V47" s="67">
        <f t="shared" si="7"/>
        <v>15</v>
      </c>
      <c r="W47" s="73"/>
      <c r="X47" s="73">
        <v>1563</v>
      </c>
      <c r="Y47" s="73"/>
      <c r="Z47" s="119">
        <v>11170</v>
      </c>
      <c r="AA47" s="119"/>
      <c r="AB47" s="188">
        <v>13464</v>
      </c>
    </row>
    <row r="48" spans="1:28" ht="19.95" customHeight="1" x14ac:dyDescent="0.3">
      <c r="A48" s="75">
        <v>43949</v>
      </c>
      <c r="B48" s="73">
        <v>11350</v>
      </c>
      <c r="C48" s="73"/>
      <c r="D48" s="73">
        <v>289034</v>
      </c>
      <c r="E48" s="73"/>
      <c r="F48" s="73">
        <f t="shared" si="5"/>
        <v>300384</v>
      </c>
      <c r="G48" s="79"/>
      <c r="H48" s="119">
        <v>477</v>
      </c>
      <c r="I48" s="74"/>
      <c r="J48" s="73">
        <v>541</v>
      </c>
      <c r="K48" s="118"/>
      <c r="L48" s="76">
        <v>26171</v>
      </c>
      <c r="M48" s="73"/>
      <c r="N48" s="70">
        <f t="shared" si="6"/>
        <v>874</v>
      </c>
      <c r="O48" s="73"/>
      <c r="P48" s="230">
        <f t="shared" si="8"/>
        <v>6.2904669158288157E-2</v>
      </c>
      <c r="Q48" s="73"/>
      <c r="R48" s="76">
        <v>207</v>
      </c>
      <c r="S48" s="73"/>
      <c r="T48" s="73">
        <v>690</v>
      </c>
      <c r="U48" s="73"/>
      <c r="V48" s="67">
        <f t="shared" si="7"/>
        <v>27</v>
      </c>
      <c r="W48" s="73"/>
      <c r="X48" s="73">
        <v>1682</v>
      </c>
      <c r="Y48" s="73"/>
      <c r="Z48" s="119">
        <v>11786</v>
      </c>
      <c r="AA48" s="119"/>
      <c r="AB48" s="119">
        <v>13695</v>
      </c>
    </row>
    <row r="49" spans="1:28" ht="19.95" customHeight="1" x14ac:dyDescent="0.3">
      <c r="A49" s="66">
        <v>43950</v>
      </c>
      <c r="B49" s="67">
        <v>11772</v>
      </c>
      <c r="C49" s="67"/>
      <c r="D49" s="67">
        <v>303018</v>
      </c>
      <c r="E49" s="67"/>
      <c r="F49" s="73">
        <f t="shared" si="5"/>
        <v>314790</v>
      </c>
      <c r="G49" s="77"/>
      <c r="H49" s="119">
        <v>423</v>
      </c>
      <c r="I49" s="119"/>
      <c r="J49" s="73">
        <v>479</v>
      </c>
      <c r="K49" s="115"/>
      <c r="L49" s="70">
        <v>27054</v>
      </c>
      <c r="M49" s="67"/>
      <c r="N49" s="70">
        <f t="shared" si="6"/>
        <v>883</v>
      </c>
      <c r="O49" s="67"/>
      <c r="P49" s="230">
        <f t="shared" si="8"/>
        <v>6.106706663809728E-2</v>
      </c>
      <c r="Q49" s="67"/>
      <c r="R49" s="70">
        <v>207</v>
      </c>
      <c r="S49" s="67"/>
      <c r="T49" s="67">
        <v>732</v>
      </c>
      <c r="U49" s="67"/>
      <c r="V49" s="67">
        <f t="shared" si="7"/>
        <v>42</v>
      </c>
      <c r="W49" s="67"/>
      <c r="X49" s="67">
        <v>1702</v>
      </c>
      <c r="Y49" s="67"/>
      <c r="Z49" s="188">
        <v>12507</v>
      </c>
      <c r="AA49" s="68"/>
      <c r="AB49" s="188">
        <v>13815</v>
      </c>
    </row>
    <row r="50" spans="1:28" ht="19.95" customHeight="1" x14ac:dyDescent="0.3">
      <c r="A50" s="66">
        <v>43951</v>
      </c>
      <c r="B50" s="67">
        <v>12012</v>
      </c>
      <c r="C50" s="67"/>
      <c r="D50" s="67">
        <v>318288</v>
      </c>
      <c r="E50" s="67"/>
      <c r="F50" s="73">
        <f t="shared" si="5"/>
        <v>330300</v>
      </c>
      <c r="G50" s="77"/>
      <c r="H50" s="119">
        <v>434</v>
      </c>
      <c r="I50" s="74"/>
      <c r="J50" s="73">
        <v>516</v>
      </c>
      <c r="K50" s="115"/>
      <c r="L50" s="70">
        <v>28087</v>
      </c>
      <c r="M50" s="67"/>
      <c r="N50" s="70">
        <f t="shared" si="6"/>
        <v>1033</v>
      </c>
      <c r="O50" s="67"/>
      <c r="P50" s="230">
        <f t="shared" si="8"/>
        <v>5.8381327098895666E-2</v>
      </c>
      <c r="Q50" s="67"/>
      <c r="R50" s="70">
        <v>209</v>
      </c>
      <c r="S50" s="67"/>
      <c r="T50" s="67">
        <v>782</v>
      </c>
      <c r="U50" s="67"/>
      <c r="V50" s="67">
        <f t="shared" si="7"/>
        <v>50</v>
      </c>
      <c r="W50" s="67"/>
      <c r="X50" s="67">
        <v>1686</v>
      </c>
      <c r="Y50" s="67"/>
      <c r="Z50" s="188">
        <v>13353</v>
      </c>
      <c r="AA50" s="68"/>
      <c r="AB50" s="188">
        <v>13952</v>
      </c>
    </row>
    <row r="51" spans="1:28" ht="19.95" customHeight="1" x14ac:dyDescent="0.3">
      <c r="A51" s="66">
        <v>43952</v>
      </c>
      <c r="B51" s="67">
        <v>12853</v>
      </c>
      <c r="C51" s="67"/>
      <c r="D51" s="67">
        <v>338922</v>
      </c>
      <c r="E51" s="67"/>
      <c r="F51" s="73">
        <f t="shared" si="5"/>
        <v>351775</v>
      </c>
      <c r="G51" s="77"/>
      <c r="H51" s="188">
        <v>440</v>
      </c>
      <c r="I51" s="188"/>
      <c r="J51" s="67">
        <v>494</v>
      </c>
      <c r="K51" s="115"/>
      <c r="L51" s="70">
        <v>29229</v>
      </c>
      <c r="M51" s="67"/>
      <c r="N51" s="70">
        <f t="shared" si="6"/>
        <v>1142</v>
      </c>
      <c r="O51" s="67"/>
      <c r="P51" s="230">
        <f t="shared" si="8"/>
        <v>5.8803603471637308E-2</v>
      </c>
      <c r="Q51" s="67"/>
      <c r="R51" s="70">
        <v>210</v>
      </c>
      <c r="S51" s="67"/>
      <c r="T51" s="67">
        <v>816</v>
      </c>
      <c r="U51" s="67"/>
      <c r="V51" s="67">
        <f t="shared" si="7"/>
        <v>34</v>
      </c>
      <c r="W51" s="67"/>
      <c r="X51" s="67">
        <v>1778</v>
      </c>
      <c r="Y51" s="67"/>
      <c r="Z51" s="188">
        <v>14122</v>
      </c>
      <c r="AA51" s="68"/>
      <c r="AB51" s="188">
        <v>14291</v>
      </c>
    </row>
    <row r="52" spans="1:28" ht="19.95" customHeight="1" x14ac:dyDescent="0.3">
      <c r="A52" s="66">
        <v>43953</v>
      </c>
      <c r="B52" s="67">
        <v>13235</v>
      </c>
      <c r="C52" s="67"/>
      <c r="D52" s="73">
        <v>367413</v>
      </c>
      <c r="E52" s="73"/>
      <c r="F52" s="73">
        <f t="shared" ref="F52:F58" si="9">B52+D52</f>
        <v>380648</v>
      </c>
      <c r="G52" s="77"/>
      <c r="H52" s="188">
        <v>359</v>
      </c>
      <c r="I52" s="188"/>
      <c r="J52" s="67">
        <v>443</v>
      </c>
      <c r="K52" s="115"/>
      <c r="L52" s="70">
        <v>30522</v>
      </c>
      <c r="M52" s="67"/>
      <c r="N52" s="70">
        <f t="shared" si="6"/>
        <v>1293</v>
      </c>
      <c r="O52" s="67"/>
      <c r="P52" s="230">
        <f t="shared" si="8"/>
        <v>5.7276461402674998E-2</v>
      </c>
      <c r="Q52" s="67"/>
      <c r="R52" s="70">
        <v>212</v>
      </c>
      <c r="S52" s="67"/>
      <c r="T52" s="67">
        <v>847</v>
      </c>
      <c r="U52" s="67"/>
      <c r="V52" s="67">
        <f t="shared" si="7"/>
        <v>31</v>
      </c>
      <c r="W52" s="67"/>
      <c r="X52" s="67">
        <v>1725</v>
      </c>
      <c r="Y52" s="67"/>
      <c r="Z52" s="188">
        <v>14891</v>
      </c>
      <c r="AA52" s="68"/>
      <c r="AB52" s="119">
        <v>14784</v>
      </c>
    </row>
    <row r="53" spans="1:28" ht="19.95" customHeight="1" x14ac:dyDescent="0.3">
      <c r="A53" s="66">
        <v>43954</v>
      </c>
      <c r="B53" s="67">
        <v>13519</v>
      </c>
      <c r="C53" s="67"/>
      <c r="D53" s="67">
        <v>377041</v>
      </c>
      <c r="E53" s="67"/>
      <c r="F53" s="73">
        <f t="shared" si="9"/>
        <v>390560</v>
      </c>
      <c r="G53" s="77"/>
      <c r="H53" s="119">
        <v>343</v>
      </c>
      <c r="I53" s="74"/>
      <c r="J53" s="73">
        <v>411</v>
      </c>
      <c r="K53" s="78"/>
      <c r="L53" s="70">
        <v>31548</v>
      </c>
      <c r="M53" s="67"/>
      <c r="N53" s="70">
        <f t="shared" si="6"/>
        <v>1026</v>
      </c>
      <c r="O53" s="67"/>
      <c r="P53" s="230">
        <f t="shared" si="8"/>
        <v>6.0389910860056399E-2</v>
      </c>
      <c r="Q53" s="67"/>
      <c r="R53" s="70">
        <v>212</v>
      </c>
      <c r="S53" s="67"/>
      <c r="T53" s="67">
        <v>867</v>
      </c>
      <c r="U53" s="67"/>
      <c r="V53" s="67">
        <f t="shared" si="7"/>
        <v>20</v>
      </c>
      <c r="W53" s="67"/>
      <c r="X53" s="67">
        <v>1540</v>
      </c>
      <c r="Y53" s="67"/>
      <c r="Z53" s="67">
        <v>15544</v>
      </c>
      <c r="AA53" s="68"/>
      <c r="AB53" s="67">
        <v>15137</v>
      </c>
    </row>
    <row r="54" spans="1:28" ht="19.95" customHeight="1" x14ac:dyDescent="0.3">
      <c r="A54" s="75">
        <v>43955</v>
      </c>
      <c r="B54" s="73">
        <v>13844</v>
      </c>
      <c r="C54" s="73"/>
      <c r="D54" s="73">
        <v>393554</v>
      </c>
      <c r="E54" s="73"/>
      <c r="F54" s="73">
        <f t="shared" si="9"/>
        <v>407398</v>
      </c>
      <c r="G54" s="79"/>
      <c r="H54" s="119">
        <v>407</v>
      </c>
      <c r="I54" s="74"/>
      <c r="J54" s="73">
        <v>492</v>
      </c>
      <c r="K54" s="118"/>
      <c r="L54" s="76">
        <v>32332</v>
      </c>
      <c r="M54" s="73"/>
      <c r="N54" s="76">
        <f t="shared" si="6"/>
        <v>784</v>
      </c>
      <c r="O54" s="73"/>
      <c r="P54" s="230">
        <f t="shared" si="8"/>
        <v>6.0189423430668798E-2</v>
      </c>
      <c r="Q54" s="73"/>
      <c r="R54" s="76">
        <v>213</v>
      </c>
      <c r="S54" s="73"/>
      <c r="T54" s="73">
        <v>884</v>
      </c>
      <c r="U54" s="73"/>
      <c r="V54" s="73">
        <f t="shared" si="7"/>
        <v>17</v>
      </c>
      <c r="W54" s="73"/>
      <c r="X54" s="73">
        <v>1533</v>
      </c>
      <c r="Y54" s="73"/>
      <c r="Z54" s="119">
        <v>16090</v>
      </c>
      <c r="AA54" s="74"/>
      <c r="AB54" s="119">
        <v>15358</v>
      </c>
    </row>
    <row r="55" spans="1:28" ht="19.95" customHeight="1" x14ac:dyDescent="0.3">
      <c r="A55" s="75">
        <v>43956</v>
      </c>
      <c r="B55" s="73">
        <v>14087</v>
      </c>
      <c r="C55" s="73"/>
      <c r="D55" s="73">
        <v>413123</v>
      </c>
      <c r="E55" s="73"/>
      <c r="F55" s="73">
        <f t="shared" si="9"/>
        <v>427210</v>
      </c>
      <c r="G55" s="79"/>
      <c r="H55" s="119">
        <v>369</v>
      </c>
      <c r="I55" s="74"/>
      <c r="J55" s="73">
        <v>485</v>
      </c>
      <c r="K55" s="118"/>
      <c r="L55" s="76">
        <v>33369</v>
      </c>
      <c r="M55" s="73"/>
      <c r="N55" s="76">
        <f t="shared" si="6"/>
        <v>1037</v>
      </c>
      <c r="O55" s="73"/>
      <c r="P55" s="230">
        <f t="shared" si="8"/>
        <v>5.6754924069197167E-2</v>
      </c>
      <c r="Q55" s="73"/>
      <c r="R55" s="76">
        <v>216</v>
      </c>
      <c r="S55" s="73"/>
      <c r="T55" s="73">
        <v>906</v>
      </c>
      <c r="U55" s="73"/>
      <c r="V55" s="73">
        <f t="shared" si="7"/>
        <v>22</v>
      </c>
      <c r="W55" s="73"/>
      <c r="X55" s="73">
        <v>1888</v>
      </c>
      <c r="Y55" s="73"/>
      <c r="Z55" s="119">
        <v>16791</v>
      </c>
      <c r="AA55" s="74"/>
      <c r="AB55" s="119">
        <v>15672</v>
      </c>
    </row>
    <row r="56" spans="1:28" s="32" customFormat="1" ht="19.95" customHeight="1" x14ac:dyDescent="0.3">
      <c r="A56" s="75">
        <v>43957</v>
      </c>
      <c r="B56" s="73">
        <v>14358</v>
      </c>
      <c r="C56" s="73"/>
      <c r="D56" s="73">
        <v>424580</v>
      </c>
      <c r="E56" s="73"/>
      <c r="F56" s="73">
        <f t="shared" si="9"/>
        <v>438938</v>
      </c>
      <c r="G56" s="79"/>
      <c r="H56" s="119">
        <v>308</v>
      </c>
      <c r="I56" s="74"/>
      <c r="J56" s="73">
        <v>398</v>
      </c>
      <c r="K56" s="118"/>
      <c r="L56" s="76">
        <v>34422</v>
      </c>
      <c r="M56" s="73"/>
      <c r="N56" s="76">
        <f t="shared" si="6"/>
        <v>1053</v>
      </c>
      <c r="O56" s="73"/>
      <c r="P56" s="246">
        <f t="shared" si="8"/>
        <v>5.9348519508973158E-2</v>
      </c>
      <c r="Q56" s="73"/>
      <c r="R56" s="76">
        <v>216</v>
      </c>
      <c r="S56" s="73"/>
      <c r="T56" s="73">
        <v>948</v>
      </c>
      <c r="U56" s="73"/>
      <c r="V56" s="73">
        <f t="shared" si="7"/>
        <v>42</v>
      </c>
      <c r="W56" s="73"/>
      <c r="X56" s="73">
        <v>1812</v>
      </c>
      <c r="Y56" s="73"/>
      <c r="Z56" s="119">
        <v>17622</v>
      </c>
      <c r="AA56" s="74"/>
      <c r="AB56" s="119">
        <v>15852</v>
      </c>
    </row>
    <row r="57" spans="1:28" s="32" customFormat="1" ht="19.95" customHeight="1" x14ac:dyDescent="0.3">
      <c r="A57" s="75">
        <v>43958</v>
      </c>
      <c r="B57" s="73">
        <v>14661</v>
      </c>
      <c r="C57" s="73"/>
      <c r="D57" s="73">
        <v>440501</v>
      </c>
      <c r="E57" s="73"/>
      <c r="F57" s="73">
        <f t="shared" si="9"/>
        <v>455162</v>
      </c>
      <c r="G57" s="79"/>
      <c r="H57" s="247">
        <v>330</v>
      </c>
      <c r="I57" s="247"/>
      <c r="J57" s="108">
        <v>401</v>
      </c>
      <c r="K57" s="118"/>
      <c r="L57" s="76">
        <v>35390</v>
      </c>
      <c r="M57" s="73"/>
      <c r="N57" s="76">
        <f t="shared" si="6"/>
        <v>968</v>
      </c>
      <c r="O57" s="73"/>
      <c r="P57" s="246">
        <f t="shared" si="8"/>
        <v>5.8488571382806616E-2</v>
      </c>
      <c r="Q57" s="73"/>
      <c r="R57" s="76">
        <v>217</v>
      </c>
      <c r="S57" s="73"/>
      <c r="T57" s="73">
        <v>973</v>
      </c>
      <c r="U57" s="73"/>
      <c r="V57" s="73">
        <f t="shared" si="7"/>
        <v>25</v>
      </c>
      <c r="W57" s="73"/>
      <c r="X57" s="73">
        <v>1750</v>
      </c>
      <c r="Y57" s="73"/>
      <c r="Z57" s="73">
        <v>18440</v>
      </c>
      <c r="AA57" s="74"/>
      <c r="AB57" s="119">
        <v>15977</v>
      </c>
    </row>
    <row r="58" spans="1:28" ht="19.95" customHeight="1" x14ac:dyDescent="0.3">
      <c r="A58" s="107">
        <v>43959</v>
      </c>
      <c r="B58" s="108">
        <v>15470</v>
      </c>
      <c r="C58" s="108"/>
      <c r="D58" s="108">
        <v>461648</v>
      </c>
      <c r="E58" s="108"/>
      <c r="F58" s="108">
        <f t="shared" si="9"/>
        <v>477118</v>
      </c>
      <c r="G58" s="80"/>
      <c r="H58" s="68"/>
      <c r="I58" s="68"/>
      <c r="J58" s="67"/>
      <c r="K58" s="232"/>
      <c r="L58" s="109">
        <v>36609</v>
      </c>
      <c r="M58" s="108"/>
      <c r="N58" s="109">
        <f t="shared" si="6"/>
        <v>1219</v>
      </c>
      <c r="O58" s="108"/>
      <c r="P58" s="255">
        <f t="shared" si="8"/>
        <v>5.8878437567315284E-2</v>
      </c>
      <c r="Q58" s="108"/>
      <c r="R58" s="109">
        <v>219</v>
      </c>
      <c r="S58" s="108"/>
      <c r="T58" s="108">
        <v>1004</v>
      </c>
      <c r="U58" s="108"/>
      <c r="V58" s="108">
        <f t="shared" si="7"/>
        <v>31</v>
      </c>
      <c r="W58" s="108"/>
      <c r="X58" s="108">
        <v>1734</v>
      </c>
      <c r="Y58" s="108"/>
      <c r="Z58" s="247">
        <v>19197</v>
      </c>
      <c r="AA58" s="121"/>
      <c r="AB58" s="108">
        <v>16408</v>
      </c>
    </row>
    <row r="59" spans="1:28" ht="19.95" customHeight="1" x14ac:dyDescent="0.3">
      <c r="A59" s="66"/>
      <c r="B59" s="67"/>
      <c r="C59" s="67"/>
      <c r="D59" s="67"/>
      <c r="E59" s="67"/>
      <c r="F59" s="67"/>
      <c r="G59" s="77"/>
      <c r="H59" s="68"/>
      <c r="I59" s="68"/>
      <c r="J59" s="67"/>
      <c r="K59" s="78"/>
      <c r="L59" s="70"/>
      <c r="M59" s="67"/>
      <c r="N59" s="70"/>
      <c r="O59" s="67"/>
      <c r="P59" s="67"/>
      <c r="Q59" s="67"/>
      <c r="R59" s="70"/>
      <c r="S59" s="67"/>
      <c r="T59" s="67"/>
      <c r="U59" s="67"/>
      <c r="V59" s="67"/>
      <c r="W59" s="67"/>
      <c r="X59" s="67"/>
      <c r="Y59" s="67"/>
      <c r="Z59" s="68"/>
      <c r="AA59" s="68"/>
      <c r="AB59" s="10"/>
    </row>
    <row r="60" spans="1:28" ht="19.95" customHeight="1" x14ac:dyDescent="0.3">
      <c r="A60" s="66"/>
      <c r="B60" s="67"/>
      <c r="C60" s="67"/>
      <c r="D60" s="67"/>
      <c r="E60" s="67"/>
      <c r="F60" s="67"/>
      <c r="G60" s="77"/>
      <c r="H60" s="68"/>
      <c r="I60" s="68"/>
      <c r="J60" s="67"/>
      <c r="K60" s="78"/>
      <c r="L60" s="70"/>
      <c r="M60" s="67"/>
      <c r="N60" s="70"/>
      <c r="O60" s="67"/>
      <c r="P60" s="67"/>
      <c r="Q60" s="67"/>
      <c r="R60" s="70"/>
      <c r="S60" s="67"/>
      <c r="T60" s="67"/>
      <c r="U60" s="67"/>
      <c r="V60" s="67"/>
      <c r="W60" s="67"/>
      <c r="X60" s="67"/>
      <c r="Y60" s="67"/>
      <c r="Z60" s="68"/>
      <c r="AA60" s="68"/>
      <c r="AB60" s="10"/>
    </row>
    <row r="61" spans="1:28" ht="19.95" customHeight="1" x14ac:dyDescent="0.3">
      <c r="A61" s="66"/>
      <c r="B61" s="67"/>
      <c r="C61" s="67"/>
      <c r="D61" s="67"/>
      <c r="E61" s="67"/>
      <c r="F61" s="67"/>
      <c r="G61" s="77"/>
      <c r="H61" s="68"/>
      <c r="I61" s="68"/>
      <c r="J61" s="67"/>
      <c r="K61" s="78"/>
      <c r="L61" s="70"/>
      <c r="M61" s="67"/>
      <c r="N61" s="70"/>
      <c r="O61" s="67"/>
      <c r="P61" s="67"/>
      <c r="Q61" s="67"/>
      <c r="R61" s="70"/>
      <c r="S61" s="67"/>
      <c r="T61" s="67"/>
      <c r="U61" s="67"/>
      <c r="V61" s="67"/>
      <c r="W61" s="67"/>
      <c r="X61" s="67"/>
      <c r="Y61" s="67"/>
      <c r="Z61" s="68"/>
      <c r="AA61" s="68"/>
      <c r="AB61" s="10"/>
    </row>
    <row r="62" spans="1:28" ht="19.95" customHeight="1" x14ac:dyDescent="0.3">
      <c r="A62" s="66"/>
      <c r="B62" s="67"/>
      <c r="C62" s="67"/>
      <c r="D62" s="67"/>
      <c r="E62" s="67"/>
      <c r="F62" s="67"/>
      <c r="G62" s="77"/>
      <c r="H62" s="68"/>
      <c r="I62" s="68"/>
      <c r="J62" s="67"/>
      <c r="K62" s="78"/>
      <c r="L62" s="70"/>
      <c r="M62" s="67"/>
      <c r="N62" s="70"/>
      <c r="O62" s="67"/>
      <c r="P62" s="67"/>
      <c r="Q62" s="67"/>
      <c r="R62" s="70"/>
      <c r="S62" s="67"/>
      <c r="T62" s="67"/>
      <c r="U62" s="67"/>
      <c r="V62" s="67"/>
      <c r="W62" s="67"/>
      <c r="X62" s="67"/>
      <c r="Y62" s="67"/>
      <c r="Z62" s="68"/>
      <c r="AA62" s="68"/>
      <c r="AB62" s="10"/>
    </row>
    <row r="63" spans="1:28" ht="19.95" customHeight="1" x14ac:dyDescent="0.3">
      <c r="A63" s="66"/>
      <c r="B63" s="67"/>
      <c r="C63" s="67"/>
      <c r="D63" s="67"/>
      <c r="E63" s="67"/>
      <c r="F63" s="67"/>
      <c r="G63" s="77"/>
      <c r="H63" s="68"/>
      <c r="I63" s="68"/>
      <c r="J63" s="67"/>
      <c r="K63" s="78"/>
      <c r="L63" s="70"/>
      <c r="M63" s="67"/>
      <c r="N63" s="70"/>
      <c r="O63" s="67"/>
      <c r="P63" s="67"/>
      <c r="Q63" s="67"/>
      <c r="R63" s="70"/>
      <c r="S63" s="67"/>
      <c r="T63" s="67"/>
      <c r="U63" s="67"/>
      <c r="V63" s="67"/>
      <c r="W63" s="67"/>
      <c r="X63" s="67"/>
      <c r="Y63" s="67"/>
      <c r="Z63" s="68"/>
      <c r="AA63" s="68"/>
      <c r="AB63" s="10"/>
    </row>
    <row r="64" spans="1:28" ht="19.95" customHeight="1" x14ac:dyDescent="0.3">
      <c r="A64" s="66"/>
      <c r="B64" s="67"/>
      <c r="C64" s="67"/>
      <c r="D64" s="67"/>
      <c r="E64" s="67"/>
      <c r="F64" s="67"/>
      <c r="G64" s="77"/>
      <c r="H64" s="68"/>
      <c r="I64" s="68"/>
      <c r="J64" s="67"/>
      <c r="K64" s="78"/>
      <c r="L64" s="70"/>
      <c r="M64" s="67"/>
      <c r="N64" s="70"/>
      <c r="O64" s="67"/>
      <c r="P64" s="67"/>
      <c r="Q64" s="67"/>
      <c r="R64" s="70"/>
      <c r="S64" s="67"/>
      <c r="T64" s="67"/>
      <c r="U64" s="67"/>
      <c r="V64" s="67"/>
      <c r="W64" s="67"/>
      <c r="X64" s="67"/>
      <c r="Y64" s="67"/>
      <c r="Z64" s="68"/>
      <c r="AA64" s="68"/>
      <c r="AB64" s="10"/>
    </row>
    <row r="65" spans="1:28" ht="19.95" customHeight="1" x14ac:dyDescent="0.3">
      <c r="A65" s="66"/>
      <c r="B65" s="67"/>
      <c r="C65" s="67"/>
      <c r="D65" s="67"/>
      <c r="E65" s="67"/>
      <c r="F65" s="67"/>
      <c r="G65" s="77"/>
      <c r="H65" s="68"/>
      <c r="I65" s="68"/>
      <c r="J65" s="67"/>
      <c r="K65" s="78"/>
      <c r="L65" s="70"/>
      <c r="M65" s="67"/>
      <c r="N65" s="70"/>
      <c r="O65" s="67"/>
      <c r="P65" s="67"/>
      <c r="Q65" s="67"/>
      <c r="R65" s="70"/>
      <c r="S65" s="67"/>
      <c r="T65" s="67"/>
      <c r="U65" s="67"/>
      <c r="V65" s="67"/>
      <c r="W65" s="67"/>
      <c r="X65" s="67"/>
      <c r="Y65" s="67"/>
      <c r="Z65" s="68"/>
      <c r="AA65" s="68"/>
      <c r="AB65" s="10"/>
    </row>
    <row r="66" spans="1:28" ht="19.95" customHeight="1" x14ac:dyDescent="0.3">
      <c r="A66" s="66"/>
      <c r="B66" s="67"/>
      <c r="C66" s="67"/>
      <c r="D66" s="67"/>
      <c r="E66" s="67"/>
      <c r="F66" s="67"/>
      <c r="G66" s="77"/>
      <c r="H66" s="68"/>
      <c r="I66" s="68"/>
      <c r="J66" s="67"/>
      <c r="K66" s="78"/>
      <c r="L66" s="70"/>
      <c r="M66" s="67"/>
      <c r="N66" s="70"/>
      <c r="O66" s="67"/>
      <c r="P66" s="67"/>
      <c r="Q66" s="67"/>
      <c r="R66" s="70"/>
      <c r="S66" s="67"/>
      <c r="T66" s="67"/>
      <c r="U66" s="67"/>
      <c r="V66" s="67"/>
      <c r="W66" s="67"/>
      <c r="X66" s="67"/>
      <c r="Y66" s="67"/>
      <c r="Z66" s="68"/>
      <c r="AA66" s="68"/>
      <c r="AB66" s="10"/>
    </row>
    <row r="67" spans="1:28" ht="33.6" customHeight="1" x14ac:dyDescent="0.3">
      <c r="A67" s="66"/>
      <c r="B67" s="67"/>
      <c r="C67" s="67"/>
      <c r="D67" s="67"/>
      <c r="E67" s="67"/>
      <c r="F67" s="67"/>
      <c r="G67" s="77"/>
      <c r="H67" s="68"/>
      <c r="I67" s="68"/>
      <c r="J67" s="67"/>
      <c r="K67" s="78"/>
      <c r="L67" s="248" t="s">
        <v>405</v>
      </c>
      <c r="M67" s="67"/>
      <c r="N67" s="67"/>
      <c r="O67" s="67"/>
      <c r="P67" s="67"/>
      <c r="Q67" s="67"/>
      <c r="R67" s="70"/>
      <c r="S67" s="67"/>
      <c r="T67" s="67"/>
      <c r="U67" s="67"/>
      <c r="V67" s="67"/>
      <c r="W67" s="67"/>
      <c r="X67" s="67"/>
      <c r="Y67" s="67"/>
      <c r="Z67" s="68"/>
      <c r="AA67" s="68"/>
      <c r="AB67" s="10"/>
    </row>
    <row r="68" spans="1:28" ht="19.95" customHeight="1" x14ac:dyDescent="0.3">
      <c r="A68" s="66"/>
      <c r="B68" s="67"/>
      <c r="C68" s="67"/>
      <c r="D68" s="67"/>
      <c r="E68" s="67"/>
      <c r="F68" s="67"/>
      <c r="G68" s="77"/>
      <c r="H68" s="68"/>
      <c r="I68" s="68"/>
      <c r="J68" s="67"/>
      <c r="K68" s="78"/>
      <c r="L68" s="248"/>
      <c r="M68" s="67"/>
      <c r="N68" s="67"/>
      <c r="O68" s="67"/>
      <c r="P68" s="67"/>
      <c r="Q68" s="67"/>
      <c r="R68" s="70"/>
      <c r="S68" s="67"/>
      <c r="T68" s="67"/>
      <c r="U68" s="67"/>
      <c r="V68" s="67"/>
      <c r="W68" s="67"/>
      <c r="X68" s="67"/>
      <c r="Y68" s="67"/>
      <c r="Z68" s="68"/>
      <c r="AA68" s="68"/>
      <c r="AB68" s="10"/>
    </row>
    <row r="69" spans="1:28" ht="58.8" customHeight="1" x14ac:dyDescent="0.3">
      <c r="A69" s="66"/>
      <c r="B69" s="67"/>
      <c r="C69" s="67"/>
      <c r="D69" s="67"/>
      <c r="E69" s="67"/>
      <c r="F69" s="67"/>
      <c r="G69" s="77"/>
      <c r="H69" s="68"/>
      <c r="I69" s="68"/>
      <c r="J69" s="67"/>
      <c r="K69" s="78"/>
      <c r="L69" s="249" t="s">
        <v>393</v>
      </c>
      <c r="M69" s="250"/>
      <c r="N69" s="250"/>
      <c r="O69" s="250"/>
      <c r="P69" s="251" t="s">
        <v>400</v>
      </c>
      <c r="Q69" s="250"/>
      <c r="R69" s="251" t="s">
        <v>394</v>
      </c>
      <c r="S69" s="67"/>
      <c r="T69" s="67"/>
      <c r="U69" s="67"/>
      <c r="V69" s="67"/>
      <c r="W69" s="67"/>
      <c r="X69" s="67"/>
      <c r="Y69" s="67"/>
      <c r="Z69" s="68"/>
      <c r="AA69" s="68"/>
      <c r="AB69" s="10"/>
    </row>
    <row r="70" spans="1:28" ht="24" customHeight="1" x14ac:dyDescent="0.3">
      <c r="A70" s="66"/>
      <c r="B70" s="67"/>
      <c r="C70" s="67"/>
      <c r="D70" s="67"/>
      <c r="E70" s="67"/>
      <c r="F70" s="67"/>
      <c r="G70" s="77"/>
      <c r="H70" s="68"/>
      <c r="I70" s="68"/>
      <c r="J70" s="67"/>
      <c r="K70" s="78"/>
      <c r="L70" s="285" t="s">
        <v>401</v>
      </c>
      <c r="M70" s="286"/>
      <c r="N70" s="286"/>
      <c r="O70" s="67"/>
      <c r="P70" s="67">
        <v>3164</v>
      </c>
      <c r="Q70" s="67"/>
      <c r="R70" s="258">
        <f>P70/36609</f>
        <v>8.6426834931301044E-2</v>
      </c>
      <c r="S70" s="67"/>
      <c r="T70" s="67"/>
      <c r="U70" s="67"/>
      <c r="V70" s="67"/>
      <c r="W70" s="67"/>
      <c r="X70" s="67"/>
      <c r="Y70" s="67"/>
      <c r="Z70" s="68"/>
      <c r="AA70" s="68"/>
      <c r="AB70" s="10"/>
    </row>
    <row r="71" spans="1:28" ht="24" customHeight="1" x14ac:dyDescent="0.3">
      <c r="A71" s="66"/>
      <c r="B71" s="67"/>
      <c r="C71" s="67"/>
      <c r="D71" s="67"/>
      <c r="E71" s="67"/>
      <c r="F71" s="67"/>
      <c r="G71" s="77"/>
      <c r="H71" s="68"/>
      <c r="I71" s="68"/>
      <c r="J71" s="67"/>
      <c r="K71" s="78"/>
      <c r="L71" s="287" t="s">
        <v>402</v>
      </c>
      <c r="M71" s="288"/>
      <c r="N71" s="288"/>
      <c r="O71" s="67"/>
      <c r="P71" s="67">
        <v>802</v>
      </c>
      <c r="Q71" s="67"/>
      <c r="R71" s="258">
        <f t="shared" ref="R71:R74" si="10">P71/36609</f>
        <v>2.190718129421727E-2</v>
      </c>
      <c r="S71" s="67"/>
      <c r="T71" s="67"/>
      <c r="U71" s="67"/>
      <c r="V71" s="67"/>
      <c r="W71" s="67"/>
      <c r="X71" s="67"/>
      <c r="Y71" s="67"/>
      <c r="Z71" s="68"/>
      <c r="AA71" s="68"/>
      <c r="AB71" s="10"/>
    </row>
    <row r="72" spans="1:28" ht="24" customHeight="1" x14ac:dyDescent="0.3">
      <c r="A72" s="66"/>
      <c r="B72" s="67"/>
      <c r="C72" s="67"/>
      <c r="D72" s="67"/>
      <c r="E72" s="67"/>
      <c r="F72" s="67"/>
      <c r="G72" s="77"/>
      <c r="H72" s="68"/>
      <c r="I72" s="68"/>
      <c r="J72" s="67"/>
      <c r="K72" s="78"/>
      <c r="L72" s="289" t="s">
        <v>403</v>
      </c>
      <c r="M72" s="290"/>
      <c r="N72" s="290"/>
      <c r="O72" s="70"/>
      <c r="P72" s="70">
        <v>1479</v>
      </c>
      <c r="Q72" s="70"/>
      <c r="R72" s="258">
        <f t="shared" si="10"/>
        <v>4.0399901663525362E-2</v>
      </c>
      <c r="S72" s="67"/>
      <c r="T72" s="67"/>
      <c r="U72" s="67"/>
      <c r="V72" s="67"/>
      <c r="W72" s="67"/>
      <c r="X72" s="67"/>
      <c r="Y72" s="67"/>
      <c r="Z72" s="68"/>
      <c r="AA72" s="68"/>
      <c r="AB72" s="10"/>
    </row>
    <row r="73" spans="1:28" ht="24" customHeight="1" x14ac:dyDescent="0.3">
      <c r="A73" s="66"/>
      <c r="B73" s="67"/>
      <c r="C73" s="67"/>
      <c r="D73" s="67"/>
      <c r="E73" s="67"/>
      <c r="F73" s="67"/>
      <c r="G73" s="77"/>
      <c r="H73" s="68"/>
      <c r="I73" s="68"/>
      <c r="J73" s="67"/>
      <c r="K73" s="78"/>
      <c r="L73" s="252" t="s">
        <v>399</v>
      </c>
      <c r="M73" s="253"/>
      <c r="N73" s="253"/>
      <c r="O73" s="117"/>
      <c r="P73" s="117">
        <v>103</v>
      </c>
      <c r="Q73" s="117"/>
      <c r="R73" s="259">
        <f t="shared" si="10"/>
        <v>2.8135158021251605E-3</v>
      </c>
      <c r="S73" s="67"/>
      <c r="T73" s="67"/>
      <c r="U73" s="67"/>
      <c r="V73" s="67"/>
      <c r="W73" s="67"/>
      <c r="X73" s="67"/>
      <c r="Y73" s="67"/>
      <c r="Z73" s="68"/>
      <c r="AA73" s="68"/>
      <c r="AB73" s="10"/>
    </row>
    <row r="74" spans="1:28" ht="24" customHeight="1" x14ac:dyDescent="0.3">
      <c r="A74" s="66"/>
      <c r="B74" s="67"/>
      <c r="C74" s="67"/>
      <c r="D74" s="67"/>
      <c r="E74" s="67"/>
      <c r="F74" s="67"/>
      <c r="G74" s="77"/>
      <c r="H74" s="68"/>
      <c r="I74" s="68"/>
      <c r="J74" s="67"/>
      <c r="K74" s="78"/>
      <c r="L74" s="289" t="s">
        <v>9</v>
      </c>
      <c r="M74" s="290"/>
      <c r="N74" s="290"/>
      <c r="O74" s="67"/>
      <c r="P74" s="67">
        <f>SUM(P70:P73)</f>
        <v>5548</v>
      </c>
      <c r="Q74" s="67"/>
      <c r="R74" s="258">
        <f t="shared" si="10"/>
        <v>0.15154743369116883</v>
      </c>
      <c r="S74" s="67"/>
      <c r="T74" s="67"/>
      <c r="U74" s="67"/>
      <c r="V74" s="67"/>
      <c r="W74" s="67"/>
      <c r="X74" s="67"/>
      <c r="Y74" s="67"/>
      <c r="Z74" s="68"/>
      <c r="AA74" s="68"/>
      <c r="AB74" s="10"/>
    </row>
    <row r="75" spans="1:28" ht="19.95" customHeight="1" x14ac:dyDescent="0.3">
      <c r="A75" s="66"/>
      <c r="B75" s="67"/>
      <c r="C75" s="67"/>
      <c r="D75" s="67"/>
      <c r="E75" s="67"/>
      <c r="F75" s="67"/>
      <c r="G75" s="77"/>
      <c r="H75" s="68"/>
      <c r="I75" s="68"/>
      <c r="J75" s="67"/>
      <c r="K75" s="78"/>
      <c r="L75" s="70"/>
      <c r="M75" s="67"/>
      <c r="N75" s="70"/>
      <c r="O75" s="67"/>
      <c r="P75" s="67"/>
      <c r="Q75" s="67"/>
      <c r="R75" s="70"/>
      <c r="S75" s="67"/>
      <c r="T75" s="67"/>
      <c r="U75" s="67"/>
      <c r="V75" s="67"/>
      <c r="W75" s="67"/>
      <c r="X75" s="67"/>
      <c r="Y75" s="67"/>
      <c r="Z75" s="68"/>
      <c r="AA75" s="68"/>
      <c r="AB75" s="10"/>
    </row>
    <row r="76" spans="1:28" ht="19.95" customHeight="1" x14ac:dyDescent="0.3">
      <c r="A76" s="1"/>
      <c r="B76" s="9"/>
      <c r="C76" s="9"/>
      <c r="D76" s="9"/>
      <c r="E76" s="9"/>
      <c r="F76" s="9"/>
      <c r="H76" s="10"/>
      <c r="I76" s="10"/>
      <c r="J76" s="9"/>
      <c r="L76" s="254" t="s">
        <v>398</v>
      </c>
      <c r="M76" s="9"/>
      <c r="N76" s="17"/>
      <c r="O76" s="9"/>
      <c r="P76" s="9"/>
      <c r="Q76" s="9"/>
      <c r="R76" s="17"/>
      <c r="S76" s="9"/>
      <c r="T76" s="9"/>
      <c r="U76" s="9"/>
      <c r="V76" s="9"/>
      <c r="W76" s="9"/>
      <c r="X76" s="9"/>
      <c r="Y76" s="9"/>
      <c r="Z76" s="10"/>
      <c r="AA76" s="10"/>
    </row>
    <row r="77" spans="1:28" ht="19.95" customHeight="1" x14ac:dyDescent="0.3">
      <c r="J77" s="185"/>
      <c r="L77" s="17"/>
      <c r="M77" s="9"/>
      <c r="N77" s="17"/>
      <c r="O77" s="9"/>
      <c r="P77" s="9"/>
      <c r="Q77" s="9"/>
      <c r="R77" s="17"/>
      <c r="S77" s="9"/>
      <c r="T77" s="9"/>
      <c r="U77" s="9"/>
      <c r="V77" s="9"/>
      <c r="W77" s="9"/>
      <c r="X77" s="9"/>
      <c r="Y77" s="9"/>
      <c r="Z77" s="10"/>
      <c r="AA77" s="10"/>
    </row>
    <row r="78" spans="1:28" ht="91.2" customHeight="1" x14ac:dyDescent="0.3">
      <c r="A78" s="277" t="s">
        <v>380</v>
      </c>
      <c r="B78" s="277"/>
      <c r="C78" s="277"/>
      <c r="D78" s="277"/>
      <c r="E78" s="277"/>
      <c r="F78" s="277"/>
      <c r="G78" s="277"/>
      <c r="H78" s="279"/>
      <c r="I78" s="279"/>
      <c r="J78" s="279"/>
      <c r="K78" s="279"/>
      <c r="L78" s="279"/>
      <c r="M78" s="279"/>
      <c r="N78" s="279"/>
      <c r="O78" s="279"/>
      <c r="P78" s="279"/>
      <c r="Q78" s="279"/>
      <c r="R78" s="279"/>
      <c r="S78" s="279"/>
      <c r="T78" s="279"/>
      <c r="U78" s="279"/>
      <c r="V78" s="279"/>
      <c r="W78" s="279"/>
      <c r="X78" s="279"/>
      <c r="Y78" s="279"/>
      <c r="Z78" s="273"/>
      <c r="AA78" s="261"/>
      <c r="AB78" s="261"/>
    </row>
    <row r="79" spans="1:28" ht="111" customHeight="1" x14ac:dyDescent="0.3">
      <c r="A79" s="277" t="s">
        <v>386</v>
      </c>
      <c r="B79" s="277"/>
      <c r="C79" s="277"/>
      <c r="D79" s="277"/>
      <c r="E79" s="277"/>
      <c r="F79" s="277"/>
      <c r="G79" s="277"/>
      <c r="H79" s="277"/>
      <c r="I79" s="277"/>
      <c r="J79" s="277"/>
      <c r="K79" s="277"/>
      <c r="L79" s="277"/>
      <c r="M79" s="277"/>
      <c r="N79" s="277"/>
      <c r="O79" s="277"/>
      <c r="P79" s="277"/>
      <c r="Q79" s="277"/>
      <c r="R79" s="277"/>
      <c r="S79" s="277"/>
      <c r="T79" s="277"/>
      <c r="U79" s="277"/>
      <c r="V79" s="277"/>
      <c r="W79" s="277"/>
      <c r="X79" s="277"/>
      <c r="Y79" s="277"/>
      <c r="Z79" s="277"/>
      <c r="AA79" s="261"/>
      <c r="AB79" s="261"/>
    </row>
    <row r="80" spans="1:28" ht="130.19999999999999" customHeight="1" x14ac:dyDescent="0.3">
      <c r="A80" s="278" t="s">
        <v>378</v>
      </c>
      <c r="B80" s="277"/>
      <c r="C80" s="277"/>
      <c r="D80" s="277"/>
      <c r="E80" s="277"/>
      <c r="F80" s="277"/>
      <c r="G80" s="277"/>
      <c r="H80" s="277"/>
      <c r="I80" s="277"/>
      <c r="J80" s="277"/>
      <c r="K80" s="277"/>
      <c r="L80" s="277"/>
      <c r="M80" s="277"/>
      <c r="N80" s="277"/>
      <c r="O80" s="277"/>
      <c r="P80" s="277"/>
      <c r="Q80" s="277"/>
      <c r="R80" s="277"/>
      <c r="S80" s="277"/>
      <c r="T80" s="277"/>
      <c r="U80" s="277"/>
      <c r="V80" s="277"/>
      <c r="W80" s="277"/>
      <c r="X80" s="277"/>
      <c r="Y80" s="277"/>
      <c r="Z80" s="277"/>
      <c r="AA80" s="261"/>
      <c r="AB80" s="261"/>
    </row>
  </sheetData>
  <mergeCells count="24">
    <mergeCell ref="A79:AB79"/>
    <mergeCell ref="A80:AB80"/>
    <mergeCell ref="A78:AB78"/>
    <mergeCell ref="Z4:Z5"/>
    <mergeCell ref="W4:W7"/>
    <mergeCell ref="G4:G7"/>
    <mergeCell ref="L4:R5"/>
    <mergeCell ref="K4:K7"/>
    <mergeCell ref="L70:N70"/>
    <mergeCell ref="L71:N71"/>
    <mergeCell ref="L72:N72"/>
    <mergeCell ref="L74:N74"/>
    <mergeCell ref="A1:AB1"/>
    <mergeCell ref="AB4:AB5"/>
    <mergeCell ref="AA4:AA7"/>
    <mergeCell ref="B4:F5"/>
    <mergeCell ref="H4:J5"/>
    <mergeCell ref="S4:S7"/>
    <mergeCell ref="T4:V5"/>
    <mergeCell ref="A4:A6"/>
    <mergeCell ref="A3:AB3"/>
    <mergeCell ref="A2:AB2"/>
    <mergeCell ref="X4:X5"/>
    <mergeCell ref="Y4:Y7"/>
  </mergeCells>
  <pageMargins left="0.3" right="0.2" top="0.7" bottom="0.45" header="0.3" footer="0.3"/>
  <pageSetup scale="40"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O9 I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D000000}">
          <x14:colorSeries rgb="FF376092"/>
          <x14:colorNegative rgb="FFD00000"/>
          <x14:colorAxis rgb="FF000000"/>
          <x14:colorMarkers rgb="FFD00000"/>
          <x14:colorFirst rgb="FFD00000"/>
          <x14:colorLast rgb="FFD00000"/>
          <x14:colorHigh rgb="FFD00000"/>
          <x14:colorLow rgb="FFD00000"/>
          <x14:sparklines>
            <x14:sparkline>
              <xm:f>'Texas DASHBOARD'!P49:P58</xm:f>
              <xm:sqref>P7</xm:sqref>
            </x14:sparkline>
          </x14:sparklines>
        </x14:sparklineGroup>
        <x14:sparklineGroup lineWeight="2.25" type="column"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DASHBOARD'!F49:F58</xm:f>
              <xm:sqref>F7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DASHBOARD'!H48:H57</xm:f>
              <xm:sqref>H7</xm:sqref>
            </x14:sparkline>
          </x14:sparklines>
        </x14:sparklineGroup>
        <x14:sparklineGroup lineWeight="2.25"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DASHBOARD'!R49:R58</xm:f>
              <xm:sqref>R7</xm:sqref>
            </x14:sparkline>
          </x14:sparklines>
        </x14:sparklineGroup>
        <x14:sparklineGroup lineWeight="2.25"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DASHBOARD'!N49:N58</xm:f>
              <xm:sqref>N7</xm:sqref>
            </x14:sparkline>
          </x14:sparklines>
        </x14:sparklineGroup>
        <x14:sparklineGroup lineWeight="2.25"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DASHBOARD'!V48:V57</xm:f>
              <xm:sqref>V7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DASHBOARD'!L49:L58</xm:f>
              <xm:sqref>L7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DASHBOARD'!J48:J57</xm:f>
              <xm:sqref>J7</xm:sqref>
            </x14:sparkline>
          </x14:sparklines>
        </x14:sparklineGroup>
        <x14:sparklineGroup lineWeight="2.25" type="column"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DASHBOARD'!D49:D58</xm:f>
              <xm:sqref>D7</xm:sqref>
            </x14:sparkline>
          </x14:sparklines>
        </x14:sparklineGroup>
        <x14:sparklineGroup lineWeight="2.25" type="column"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DASHBOARD'!B49:B58</xm:f>
              <xm:sqref>B7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DASHBOARD'!T49:T58</xm:f>
              <xm:sqref>T7</xm:sqref>
            </x14:sparkline>
          </x14:sparklines>
        </x14:sparklineGroup>
        <x14:sparklineGroup lineWeight="2.25"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DASHBOARD'!X49:X58</xm:f>
              <xm:sqref>X7</xm:sqref>
            </x14:sparkline>
          </x14:sparklines>
        </x14:sparklineGroup>
        <x14:sparklineGroup lineWeight="2.25" displayEmptyCellsAs="gap" first="1" last="1" displayXAxis="1" xr2:uid="{00000000-0003-0000-0000-000001000000}">
          <x14:colorSeries theme="8" tint="-0.499984740745262"/>
          <x14:colorNegative rgb="FFD00000"/>
          <x14:colorAxis rgb="FF000000"/>
          <x14:colorMarkers rgb="FFD00000"/>
          <x14:colorFirst rgb="FFD00000"/>
          <x14:colorLast rgb="FFD00000"/>
          <x14:colorHigh rgb="FFD00000"/>
          <x14:colorLow rgb="FFD00000"/>
          <x14:sparklines>
            <x14:sparkline>
              <xm:f>'Texas DASHBOARD'!Z49:Z58</xm:f>
              <xm:sqref>Z7</xm:sqref>
            </x14:sparkline>
          </x14:sparklines>
        </x14:sparklineGroup>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DASHBOARD'!AB49:AB58</xm:f>
              <xm:sqref>AB7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topLeftCell="A25" zoomScale="75" zoomScaleNormal="75" workbookViewId="0">
      <selection activeCell="A2" sqref="A2:N2"/>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4" customWidth="1"/>
    <col min="11" max="11" width="8.69140625" style="30" customWidth="1"/>
    <col min="12" max="12" width="8.69140625" style="134" customWidth="1"/>
    <col min="13" max="14" width="8.69140625" style="30" customWidth="1"/>
    <col min="15" max="16384" width="9.23046875" style="46"/>
  </cols>
  <sheetData>
    <row r="1" spans="1:16" ht="87" customHeight="1" x14ac:dyDescent="0.3">
      <c r="A1" s="291" t="s">
        <v>369</v>
      </c>
      <c r="B1" s="291"/>
      <c r="C1" s="291"/>
      <c r="D1" s="291"/>
      <c r="E1" s="291"/>
      <c r="F1" s="291"/>
      <c r="G1" s="291"/>
      <c r="H1" s="291"/>
      <c r="I1" s="291"/>
      <c r="J1" s="291"/>
      <c r="K1" s="291"/>
      <c r="L1" s="291"/>
      <c r="M1" s="291"/>
      <c r="N1" s="291"/>
      <c r="O1" s="110"/>
      <c r="P1" s="110"/>
    </row>
    <row r="2" spans="1:16" s="128" customFormat="1" ht="37.950000000000003" customHeight="1" x14ac:dyDescent="0.3">
      <c r="A2" s="292" t="s">
        <v>404</v>
      </c>
      <c r="B2" s="292"/>
      <c r="C2" s="292"/>
      <c r="D2" s="292"/>
      <c r="E2" s="292"/>
      <c r="F2" s="292"/>
      <c r="G2" s="292"/>
      <c r="H2" s="292"/>
      <c r="I2" s="292"/>
      <c r="J2" s="292"/>
      <c r="K2" s="292"/>
      <c r="L2" s="292"/>
      <c r="M2" s="292"/>
      <c r="N2" s="292"/>
    </row>
    <row r="3" spans="1:16" ht="33.6" customHeight="1" x14ac:dyDescent="0.3">
      <c r="A3" s="271" t="s">
        <v>16</v>
      </c>
      <c r="B3" s="271"/>
      <c r="C3" s="271"/>
      <c r="D3" s="271"/>
      <c r="E3" s="271"/>
      <c r="F3" s="271"/>
      <c r="G3" s="271"/>
      <c r="H3" s="271"/>
      <c r="I3" s="271"/>
      <c r="J3" s="271"/>
      <c r="K3" s="271"/>
      <c r="L3" s="271"/>
      <c r="M3" s="271"/>
      <c r="N3" s="271"/>
      <c r="O3" s="110"/>
      <c r="P3" s="110"/>
    </row>
    <row r="4" spans="1:16" s="19" customFormat="1" ht="78.599999999999994" customHeight="1" x14ac:dyDescent="0.3">
      <c r="A4" s="11" t="s">
        <v>372</v>
      </c>
      <c r="B4" s="22"/>
      <c r="C4" s="26"/>
      <c r="D4" s="155">
        <v>43949</v>
      </c>
      <c r="E4" s="123">
        <v>43950</v>
      </c>
      <c r="F4" s="123">
        <v>43951</v>
      </c>
      <c r="G4" s="123">
        <v>43952</v>
      </c>
      <c r="H4" s="123">
        <v>43953</v>
      </c>
      <c r="I4" s="123">
        <v>43954</v>
      </c>
      <c r="J4" s="123">
        <v>43955</v>
      </c>
      <c r="K4" s="123">
        <v>43956</v>
      </c>
      <c r="L4" s="123">
        <v>43957</v>
      </c>
      <c r="M4" s="123">
        <v>43958</v>
      </c>
      <c r="N4" s="156">
        <v>43959</v>
      </c>
      <c r="O4" s="110"/>
      <c r="P4" s="110"/>
    </row>
    <row r="5" spans="1:16" s="19" customFormat="1" ht="64.95" customHeight="1" x14ac:dyDescent="0.3">
      <c r="A5" s="16"/>
      <c r="B5" s="22"/>
      <c r="C5" s="12" t="s">
        <v>17</v>
      </c>
      <c r="D5" s="113">
        <v>1682</v>
      </c>
      <c r="E5" s="113">
        <v>1702</v>
      </c>
      <c r="F5" s="114">
        <v>1686</v>
      </c>
      <c r="G5" s="114">
        <v>1778</v>
      </c>
      <c r="H5" s="114">
        <v>1725</v>
      </c>
      <c r="I5" s="114">
        <v>1540</v>
      </c>
      <c r="J5" s="114">
        <v>1533</v>
      </c>
      <c r="K5" s="114">
        <v>1888</v>
      </c>
      <c r="L5" s="114">
        <v>1812</v>
      </c>
      <c r="M5" s="114">
        <v>1750</v>
      </c>
      <c r="N5" s="236">
        <v>1734</v>
      </c>
      <c r="O5" s="110"/>
      <c r="P5" s="110"/>
    </row>
    <row r="6" spans="1:16" s="14" customFormat="1" ht="59.4" customHeight="1" x14ac:dyDescent="0.3">
      <c r="A6" s="16"/>
      <c r="B6" s="22" t="s">
        <v>18</v>
      </c>
      <c r="C6" s="49" t="s">
        <v>19</v>
      </c>
      <c r="D6" s="77">
        <v>67</v>
      </c>
      <c r="E6" s="79">
        <v>82</v>
      </c>
      <c r="F6" s="79">
        <v>84</v>
      </c>
      <c r="G6" s="79">
        <v>87</v>
      </c>
      <c r="H6" s="79">
        <v>91</v>
      </c>
      <c r="I6" s="79">
        <v>101</v>
      </c>
      <c r="J6" s="79">
        <v>94</v>
      </c>
      <c r="K6" s="79">
        <v>90</v>
      </c>
      <c r="L6" s="79">
        <v>96</v>
      </c>
      <c r="M6" s="79">
        <v>109</v>
      </c>
      <c r="N6" s="80">
        <v>112</v>
      </c>
      <c r="O6" s="112"/>
      <c r="P6" s="112"/>
    </row>
    <row r="7" spans="1:16" s="14" customFormat="1" ht="59.4" customHeight="1" x14ac:dyDescent="0.3">
      <c r="A7" s="16"/>
      <c r="B7" s="22" t="s">
        <v>20</v>
      </c>
      <c r="C7" s="13" t="s">
        <v>21</v>
      </c>
      <c r="D7" s="77">
        <v>29</v>
      </c>
      <c r="E7" s="79">
        <v>31</v>
      </c>
      <c r="F7" s="79">
        <v>38</v>
      </c>
      <c r="G7" s="79">
        <v>36</v>
      </c>
      <c r="H7" s="79">
        <v>37</v>
      </c>
      <c r="I7" s="79">
        <v>29</v>
      </c>
      <c r="J7" s="79">
        <v>30</v>
      </c>
      <c r="K7" s="79">
        <v>33</v>
      </c>
      <c r="L7" s="79">
        <v>37</v>
      </c>
      <c r="M7" s="79">
        <v>32</v>
      </c>
      <c r="N7" s="80">
        <v>28</v>
      </c>
      <c r="O7" s="112"/>
      <c r="P7" s="112"/>
    </row>
    <row r="8" spans="1:16" s="14" customFormat="1" ht="59.4" customHeight="1" x14ac:dyDescent="0.3">
      <c r="A8" s="16"/>
      <c r="B8" s="22" t="s">
        <v>22</v>
      </c>
      <c r="C8" s="13" t="s">
        <v>23</v>
      </c>
      <c r="D8" s="77">
        <v>0</v>
      </c>
      <c r="E8" s="79">
        <v>0</v>
      </c>
      <c r="F8" s="79">
        <v>0</v>
      </c>
      <c r="G8" s="79">
        <v>0</v>
      </c>
      <c r="H8" s="79">
        <v>0</v>
      </c>
      <c r="I8" s="79">
        <v>0</v>
      </c>
      <c r="J8" s="79">
        <v>0</v>
      </c>
      <c r="K8" s="79">
        <v>0</v>
      </c>
      <c r="L8" s="79">
        <v>0</v>
      </c>
      <c r="M8" s="79">
        <v>0</v>
      </c>
      <c r="N8" s="80">
        <v>0</v>
      </c>
      <c r="O8" s="112"/>
      <c r="P8" s="112"/>
    </row>
    <row r="9" spans="1:16" s="14" customFormat="1" ht="59.4" customHeight="1" x14ac:dyDescent="0.3">
      <c r="A9" s="16"/>
      <c r="B9" s="22" t="s">
        <v>24</v>
      </c>
      <c r="C9" s="13" t="s">
        <v>25</v>
      </c>
      <c r="D9" s="77">
        <v>6</v>
      </c>
      <c r="E9" s="79">
        <v>4</v>
      </c>
      <c r="F9" s="79">
        <v>4</v>
      </c>
      <c r="G9" s="79">
        <v>4</v>
      </c>
      <c r="H9" s="79">
        <v>4</v>
      </c>
      <c r="I9" s="79">
        <v>6</v>
      </c>
      <c r="J9" s="79">
        <v>4</v>
      </c>
      <c r="K9" s="79">
        <v>5</v>
      </c>
      <c r="L9" s="79">
        <v>3</v>
      </c>
      <c r="M9" s="79">
        <v>3</v>
      </c>
      <c r="N9" s="80">
        <v>2</v>
      </c>
      <c r="O9" s="112"/>
      <c r="P9" s="112"/>
    </row>
    <row r="10" spans="1:16" s="14" customFormat="1" ht="59.4" customHeight="1" x14ac:dyDescent="0.3">
      <c r="A10" s="16"/>
      <c r="B10" s="22" t="s">
        <v>26</v>
      </c>
      <c r="C10" s="13" t="s">
        <v>27</v>
      </c>
      <c r="D10" s="77">
        <v>583</v>
      </c>
      <c r="E10" s="79">
        <v>611</v>
      </c>
      <c r="F10" s="79">
        <v>576</v>
      </c>
      <c r="G10" s="79">
        <v>636</v>
      </c>
      <c r="H10" s="79">
        <v>635</v>
      </c>
      <c r="I10" s="79">
        <v>530</v>
      </c>
      <c r="J10" s="79">
        <v>513</v>
      </c>
      <c r="K10" s="79">
        <v>674</v>
      </c>
      <c r="L10" s="79">
        <v>679</v>
      </c>
      <c r="M10" s="79">
        <v>669</v>
      </c>
      <c r="N10" s="80">
        <v>676</v>
      </c>
      <c r="O10" s="112"/>
      <c r="P10" s="112"/>
    </row>
    <row r="11" spans="1:16" s="14" customFormat="1" ht="59.4" customHeight="1" x14ac:dyDescent="0.3">
      <c r="A11" s="16"/>
      <c r="B11" s="22" t="s">
        <v>28</v>
      </c>
      <c r="C11" s="13" t="s">
        <v>29</v>
      </c>
      <c r="D11" s="77">
        <v>18</v>
      </c>
      <c r="E11" s="79">
        <v>14</v>
      </c>
      <c r="F11" s="79">
        <v>16</v>
      </c>
      <c r="G11" s="79">
        <v>18</v>
      </c>
      <c r="H11" s="79">
        <v>19</v>
      </c>
      <c r="I11" s="79">
        <v>17</v>
      </c>
      <c r="J11" s="79">
        <v>16</v>
      </c>
      <c r="K11" s="79">
        <v>16</v>
      </c>
      <c r="L11" s="79">
        <v>13</v>
      </c>
      <c r="M11" s="79">
        <v>16</v>
      </c>
      <c r="N11" s="80">
        <v>16</v>
      </c>
      <c r="O11" s="112"/>
      <c r="P11" s="112"/>
    </row>
    <row r="12" spans="1:16" s="14" customFormat="1" ht="59.4" customHeight="1" x14ac:dyDescent="0.3">
      <c r="A12" s="16"/>
      <c r="B12" s="22" t="s">
        <v>30</v>
      </c>
      <c r="C12" s="13" t="s">
        <v>31</v>
      </c>
      <c r="D12" s="77">
        <v>54</v>
      </c>
      <c r="E12" s="79">
        <v>53</v>
      </c>
      <c r="F12" s="79">
        <v>53</v>
      </c>
      <c r="G12" s="79">
        <v>63</v>
      </c>
      <c r="H12" s="79">
        <v>68</v>
      </c>
      <c r="I12" s="79">
        <v>96</v>
      </c>
      <c r="J12" s="79">
        <v>67</v>
      </c>
      <c r="K12" s="79">
        <v>54</v>
      </c>
      <c r="L12" s="79">
        <v>57</v>
      </c>
      <c r="M12" s="79">
        <v>53</v>
      </c>
      <c r="N12" s="80">
        <v>50</v>
      </c>
      <c r="O12" s="112"/>
      <c r="P12" s="112"/>
    </row>
    <row r="13" spans="1:16" s="14" customFormat="1" ht="59.4" customHeight="1" x14ac:dyDescent="0.3">
      <c r="A13" s="16"/>
      <c r="B13" s="22" t="s">
        <v>32</v>
      </c>
      <c r="C13" s="13" t="s">
        <v>33</v>
      </c>
      <c r="D13" s="77">
        <v>18</v>
      </c>
      <c r="E13" s="79">
        <v>19</v>
      </c>
      <c r="F13" s="79">
        <v>18</v>
      </c>
      <c r="G13" s="79">
        <v>16</v>
      </c>
      <c r="H13" s="79">
        <v>20</v>
      </c>
      <c r="I13" s="79">
        <v>16</v>
      </c>
      <c r="J13" s="79">
        <v>17</v>
      </c>
      <c r="K13" s="79">
        <v>18</v>
      </c>
      <c r="L13" s="79">
        <v>14</v>
      </c>
      <c r="M13" s="79">
        <v>11</v>
      </c>
      <c r="N13" s="80">
        <v>13</v>
      </c>
      <c r="O13" s="112"/>
      <c r="P13" s="112"/>
    </row>
    <row r="14" spans="1:16" s="14" customFormat="1" ht="59.4" customHeight="1" x14ac:dyDescent="0.3">
      <c r="A14" s="16"/>
      <c r="B14" s="22" t="s">
        <v>34</v>
      </c>
      <c r="C14" s="13" t="s">
        <v>35</v>
      </c>
      <c r="D14" s="77">
        <v>65</v>
      </c>
      <c r="E14" s="79">
        <v>58</v>
      </c>
      <c r="F14" s="79">
        <v>68</v>
      </c>
      <c r="G14" s="79">
        <v>77</v>
      </c>
      <c r="H14" s="79">
        <v>74</v>
      </c>
      <c r="I14" s="79">
        <v>69</v>
      </c>
      <c r="J14" s="79">
        <v>64</v>
      </c>
      <c r="K14" s="79">
        <v>73</v>
      </c>
      <c r="L14" s="79">
        <v>72</v>
      </c>
      <c r="M14" s="79">
        <v>74</v>
      </c>
      <c r="N14" s="80">
        <v>81</v>
      </c>
      <c r="O14" s="112"/>
      <c r="P14" s="112"/>
    </row>
    <row r="15" spans="1:16" s="124" customFormat="1" ht="78.599999999999994" customHeight="1" x14ac:dyDescent="0.3">
      <c r="A15" s="11" t="s">
        <v>372</v>
      </c>
      <c r="B15" s="22"/>
      <c r="C15" s="26"/>
      <c r="D15" s="155">
        <v>43949</v>
      </c>
      <c r="E15" s="123">
        <v>43950</v>
      </c>
      <c r="F15" s="123">
        <v>43951</v>
      </c>
      <c r="G15" s="123">
        <v>43952</v>
      </c>
      <c r="H15" s="123">
        <v>43953</v>
      </c>
      <c r="I15" s="123">
        <v>43954</v>
      </c>
      <c r="J15" s="123">
        <v>43955</v>
      </c>
      <c r="K15" s="123">
        <v>43956</v>
      </c>
      <c r="L15" s="123">
        <v>43957</v>
      </c>
      <c r="M15" s="123">
        <v>43958</v>
      </c>
      <c r="N15" s="156">
        <v>43959</v>
      </c>
    </row>
    <row r="16" spans="1:16" s="14" customFormat="1" ht="59.4" customHeight="1" x14ac:dyDescent="0.3">
      <c r="A16" s="16"/>
      <c r="B16" s="22" t="s">
        <v>36</v>
      </c>
      <c r="C16" s="13" t="s">
        <v>37</v>
      </c>
      <c r="D16" s="77">
        <v>8</v>
      </c>
      <c r="E16" s="79">
        <v>6</v>
      </c>
      <c r="F16" s="79">
        <v>7</v>
      </c>
      <c r="G16" s="79">
        <v>7</v>
      </c>
      <c r="H16" s="79">
        <v>6</v>
      </c>
      <c r="I16" s="79">
        <v>8</v>
      </c>
      <c r="J16" s="79">
        <v>8</v>
      </c>
      <c r="K16" s="79">
        <v>15</v>
      </c>
      <c r="L16" s="79">
        <v>27</v>
      </c>
      <c r="M16" s="79">
        <v>28</v>
      </c>
      <c r="N16" s="80">
        <v>29</v>
      </c>
      <c r="O16" s="112"/>
      <c r="P16" s="112"/>
    </row>
    <row r="17" spans="1:16" s="14" customFormat="1" ht="59.4" customHeight="1" x14ac:dyDescent="0.3">
      <c r="A17" s="16"/>
      <c r="B17" s="22" t="s">
        <v>38</v>
      </c>
      <c r="C17" s="49" t="s">
        <v>39</v>
      </c>
      <c r="D17" s="77">
        <v>0</v>
      </c>
      <c r="E17" s="79">
        <v>0</v>
      </c>
      <c r="F17" s="79">
        <v>0</v>
      </c>
      <c r="G17" s="79">
        <v>0</v>
      </c>
      <c r="H17" s="79">
        <v>0</v>
      </c>
      <c r="I17" s="79">
        <v>0</v>
      </c>
      <c r="J17" s="79">
        <v>0</v>
      </c>
      <c r="K17" s="79">
        <v>0</v>
      </c>
      <c r="L17" s="79">
        <v>0</v>
      </c>
      <c r="M17" s="79">
        <v>0</v>
      </c>
      <c r="N17" s="80">
        <v>0</v>
      </c>
      <c r="O17" s="112"/>
      <c r="P17" s="112"/>
    </row>
    <row r="18" spans="1:16" s="14" customFormat="1" ht="59.4" customHeight="1" x14ac:dyDescent="0.3">
      <c r="A18" s="16"/>
      <c r="B18" s="22" t="s">
        <v>40</v>
      </c>
      <c r="C18" s="13" t="s">
        <v>41</v>
      </c>
      <c r="D18" s="77">
        <v>14</v>
      </c>
      <c r="E18" s="79">
        <v>16</v>
      </c>
      <c r="F18" s="79">
        <v>15</v>
      </c>
      <c r="G18" s="79">
        <v>12</v>
      </c>
      <c r="H18" s="79">
        <v>17</v>
      </c>
      <c r="I18" s="79">
        <v>13</v>
      </c>
      <c r="J18" s="79">
        <v>12</v>
      </c>
      <c r="K18" s="79">
        <v>17</v>
      </c>
      <c r="L18" s="79">
        <v>12</v>
      </c>
      <c r="M18" s="79">
        <v>11</v>
      </c>
      <c r="N18" s="80">
        <v>12</v>
      </c>
    </row>
    <row r="19" spans="1:16" s="14" customFormat="1" ht="59.4" customHeight="1" x14ac:dyDescent="0.3">
      <c r="A19" s="16"/>
      <c r="B19" s="22" t="s">
        <v>42</v>
      </c>
      <c r="C19" s="13" t="s">
        <v>43</v>
      </c>
      <c r="D19" s="77">
        <v>2</v>
      </c>
      <c r="E19" s="79">
        <v>1</v>
      </c>
      <c r="F19" s="79">
        <v>1</v>
      </c>
      <c r="G19" s="79">
        <v>2</v>
      </c>
      <c r="H19" s="79">
        <v>3</v>
      </c>
      <c r="I19" s="79">
        <v>3</v>
      </c>
      <c r="J19" s="79">
        <v>2</v>
      </c>
      <c r="K19" s="79">
        <v>2</v>
      </c>
      <c r="L19" s="79">
        <v>1</v>
      </c>
      <c r="M19" s="79">
        <v>1</v>
      </c>
      <c r="N19" s="80">
        <v>1</v>
      </c>
    </row>
    <row r="20" spans="1:16" s="14" customFormat="1" ht="59.4" customHeight="1" x14ac:dyDescent="0.3">
      <c r="A20" s="16"/>
      <c r="B20" s="22" t="s">
        <v>44</v>
      </c>
      <c r="C20" s="13" t="s">
        <v>45</v>
      </c>
      <c r="D20" s="77">
        <v>18</v>
      </c>
      <c r="E20" s="79">
        <v>21</v>
      </c>
      <c r="F20" s="79">
        <v>23</v>
      </c>
      <c r="G20" s="79">
        <v>11</v>
      </c>
      <c r="H20" s="79">
        <v>16</v>
      </c>
      <c r="I20" s="79">
        <v>16</v>
      </c>
      <c r="J20" s="79">
        <v>9</v>
      </c>
      <c r="K20" s="79">
        <v>11</v>
      </c>
      <c r="L20" s="79">
        <v>11</v>
      </c>
      <c r="M20" s="79">
        <v>12</v>
      </c>
      <c r="N20" s="80">
        <v>17</v>
      </c>
    </row>
    <row r="21" spans="1:16" s="14" customFormat="1" ht="59.4" customHeight="1" x14ac:dyDescent="0.3">
      <c r="A21" s="16"/>
      <c r="B21" s="22" t="s">
        <v>46</v>
      </c>
      <c r="C21" s="13" t="s">
        <v>47</v>
      </c>
      <c r="D21" s="77">
        <v>51</v>
      </c>
      <c r="E21" s="79">
        <v>81</v>
      </c>
      <c r="F21" s="79">
        <v>88</v>
      </c>
      <c r="G21" s="79">
        <v>68</v>
      </c>
      <c r="H21" s="79">
        <v>47</v>
      </c>
      <c r="I21" s="79">
        <v>59</v>
      </c>
      <c r="J21" s="79">
        <v>47</v>
      </c>
      <c r="K21" s="79">
        <v>68</v>
      </c>
      <c r="L21" s="79">
        <v>93</v>
      </c>
      <c r="M21" s="79">
        <v>84</v>
      </c>
      <c r="N21" s="80">
        <v>82</v>
      </c>
    </row>
    <row r="22" spans="1:16" s="14" customFormat="1" ht="59.4" customHeight="1" x14ac:dyDescent="0.3">
      <c r="A22" s="16"/>
      <c r="B22" s="22" t="s">
        <v>48</v>
      </c>
      <c r="C22" s="49" t="s">
        <v>49</v>
      </c>
      <c r="D22" s="77">
        <v>59</v>
      </c>
      <c r="E22" s="79">
        <v>58</v>
      </c>
      <c r="F22" s="79">
        <v>53</v>
      </c>
      <c r="G22" s="79">
        <v>54</v>
      </c>
      <c r="H22" s="79">
        <v>57</v>
      </c>
      <c r="I22" s="79">
        <v>61</v>
      </c>
      <c r="J22" s="79">
        <v>56</v>
      </c>
      <c r="K22" s="79">
        <v>67</v>
      </c>
      <c r="L22" s="79">
        <v>69</v>
      </c>
      <c r="M22" s="79">
        <v>56</v>
      </c>
      <c r="N22" s="80">
        <v>68</v>
      </c>
    </row>
    <row r="23" spans="1:16" s="14" customFormat="1" ht="59.4" customHeight="1" x14ac:dyDescent="0.3">
      <c r="A23" s="16"/>
      <c r="B23" s="22" t="s">
        <v>50</v>
      </c>
      <c r="C23" s="13" t="s">
        <v>51</v>
      </c>
      <c r="D23" s="77">
        <v>485</v>
      </c>
      <c r="E23" s="79">
        <v>436</v>
      </c>
      <c r="F23" s="79">
        <v>442</v>
      </c>
      <c r="G23" s="79">
        <v>475</v>
      </c>
      <c r="H23" s="79">
        <v>434</v>
      </c>
      <c r="I23" s="79">
        <v>329</v>
      </c>
      <c r="J23" s="79">
        <v>418</v>
      </c>
      <c r="K23" s="79">
        <v>544</v>
      </c>
      <c r="L23" s="79">
        <v>436</v>
      </c>
      <c r="M23" s="79">
        <v>453</v>
      </c>
      <c r="N23" s="80">
        <v>430</v>
      </c>
    </row>
    <row r="24" spans="1:16" s="14" customFormat="1" ht="59.4" customHeight="1" x14ac:dyDescent="0.3">
      <c r="A24" s="16"/>
      <c r="B24" s="22" t="s">
        <v>52</v>
      </c>
      <c r="C24" s="13" t="s">
        <v>53</v>
      </c>
      <c r="D24" s="77">
        <v>124</v>
      </c>
      <c r="E24" s="79">
        <v>132</v>
      </c>
      <c r="F24" s="79">
        <v>124</v>
      </c>
      <c r="G24" s="79">
        <v>129</v>
      </c>
      <c r="H24" s="79">
        <v>101</v>
      </c>
      <c r="I24" s="79">
        <v>88</v>
      </c>
      <c r="J24" s="79">
        <v>92</v>
      </c>
      <c r="K24" s="79">
        <v>118</v>
      </c>
      <c r="L24" s="79">
        <v>114</v>
      </c>
      <c r="M24" s="79">
        <v>57</v>
      </c>
      <c r="N24" s="80">
        <v>53</v>
      </c>
    </row>
    <row r="25" spans="1:16" s="14" customFormat="1" ht="59.4" customHeight="1" x14ac:dyDescent="0.3">
      <c r="A25" s="16"/>
      <c r="B25" s="22" t="s">
        <v>54</v>
      </c>
      <c r="C25" s="13" t="s">
        <v>55</v>
      </c>
      <c r="D25" s="77">
        <v>25</v>
      </c>
      <c r="E25" s="79">
        <v>24</v>
      </c>
      <c r="F25" s="79">
        <v>25</v>
      </c>
      <c r="G25" s="79">
        <v>29</v>
      </c>
      <c r="H25" s="79">
        <v>24</v>
      </c>
      <c r="I25" s="79">
        <v>24</v>
      </c>
      <c r="J25" s="79">
        <v>22</v>
      </c>
      <c r="K25" s="79">
        <v>22</v>
      </c>
      <c r="L25" s="79">
        <v>21</v>
      </c>
      <c r="M25" s="79">
        <v>21</v>
      </c>
      <c r="N25" s="80">
        <v>20</v>
      </c>
    </row>
    <row r="26" spans="1:16" s="124" customFormat="1" ht="78.599999999999994" customHeight="1" x14ac:dyDescent="0.3">
      <c r="A26" s="11" t="s">
        <v>372</v>
      </c>
      <c r="B26" s="22"/>
      <c r="C26" s="26"/>
      <c r="D26" s="155">
        <v>43949</v>
      </c>
      <c r="E26" s="123">
        <v>43950</v>
      </c>
      <c r="F26" s="123">
        <v>43951</v>
      </c>
      <c r="G26" s="123">
        <v>43952</v>
      </c>
      <c r="H26" s="123">
        <v>43953</v>
      </c>
      <c r="I26" s="123">
        <v>43954</v>
      </c>
      <c r="J26" s="123">
        <v>43955</v>
      </c>
      <c r="K26" s="123">
        <v>43956</v>
      </c>
      <c r="L26" s="123">
        <v>43957</v>
      </c>
      <c r="M26" s="123">
        <v>43958</v>
      </c>
      <c r="N26" s="156">
        <v>43959</v>
      </c>
    </row>
    <row r="27" spans="1:16" s="14" customFormat="1" ht="59.4" customHeight="1" x14ac:dyDescent="0.3">
      <c r="A27" s="16"/>
      <c r="B27" s="22" t="s">
        <v>56</v>
      </c>
      <c r="C27" s="13" t="s">
        <v>57</v>
      </c>
      <c r="D27" s="77">
        <v>20</v>
      </c>
      <c r="E27" s="79">
        <v>23</v>
      </c>
      <c r="F27" s="79">
        <v>18</v>
      </c>
      <c r="G27" s="79">
        <v>20</v>
      </c>
      <c r="H27" s="79">
        <v>21</v>
      </c>
      <c r="I27" s="79">
        <v>23</v>
      </c>
      <c r="J27" s="79">
        <v>23</v>
      </c>
      <c r="K27" s="79">
        <v>20</v>
      </c>
      <c r="L27" s="79">
        <v>18</v>
      </c>
      <c r="M27" s="79">
        <v>19</v>
      </c>
      <c r="N27" s="80">
        <v>18</v>
      </c>
    </row>
    <row r="28" spans="1:16" s="14" customFormat="1" ht="59.4" customHeight="1" x14ac:dyDescent="0.3">
      <c r="A28" s="16"/>
      <c r="B28" s="22" t="s">
        <v>58</v>
      </c>
      <c r="C28" s="13" t="s">
        <v>59</v>
      </c>
      <c r="D28" s="77">
        <v>4</v>
      </c>
      <c r="E28" s="79">
        <v>4</v>
      </c>
      <c r="F28" s="79">
        <v>4</v>
      </c>
      <c r="G28" s="79">
        <v>4</v>
      </c>
      <c r="H28" s="79">
        <v>16</v>
      </c>
      <c r="I28" s="79">
        <v>16</v>
      </c>
      <c r="J28" s="79">
        <v>4</v>
      </c>
      <c r="K28" s="79">
        <v>4</v>
      </c>
      <c r="L28" s="79">
        <v>4</v>
      </c>
      <c r="M28" s="79">
        <v>6</v>
      </c>
      <c r="N28" s="80">
        <v>5</v>
      </c>
    </row>
    <row r="29" spans="1:16" s="14" customFormat="1" ht="59.4" customHeight="1" x14ac:dyDescent="0.3">
      <c r="A29" s="16"/>
      <c r="B29" s="22" t="s">
        <v>60</v>
      </c>
      <c r="C29" s="50" t="s">
        <v>61</v>
      </c>
      <c r="D29" s="77">
        <v>32</v>
      </c>
      <c r="E29" s="79">
        <v>28</v>
      </c>
      <c r="F29" s="79">
        <v>29</v>
      </c>
      <c r="G29" s="79">
        <v>30</v>
      </c>
      <c r="H29" s="79">
        <v>35</v>
      </c>
      <c r="I29" s="79">
        <v>36</v>
      </c>
      <c r="J29" s="79">
        <v>35</v>
      </c>
      <c r="K29" s="79">
        <v>37</v>
      </c>
      <c r="L29" s="79">
        <v>35</v>
      </c>
      <c r="M29" s="79">
        <v>35</v>
      </c>
      <c r="N29" s="80">
        <v>21</v>
      </c>
    </row>
    <row r="30" spans="1:16" s="14" customFormat="1" ht="19.95" customHeight="1" x14ac:dyDescent="0.3">
      <c r="A30" s="16"/>
      <c r="B30" s="22"/>
      <c r="C30" s="50"/>
      <c r="D30" s="59"/>
      <c r="E30" s="59"/>
      <c r="F30" s="59"/>
      <c r="G30" s="59"/>
      <c r="H30" s="134"/>
      <c r="I30" s="30"/>
      <c r="J30" s="30"/>
      <c r="K30" s="134"/>
      <c r="L30" s="30"/>
      <c r="M30" s="30"/>
    </row>
    <row r="31" spans="1:16" ht="19.95" customHeight="1" x14ac:dyDescent="0.3"/>
    <row r="32" spans="1:16" s="44" customFormat="1" ht="30" customHeight="1" x14ac:dyDescent="0.35">
      <c r="A32" s="311" t="s">
        <v>395</v>
      </c>
      <c r="B32" s="312"/>
      <c r="C32" s="312"/>
      <c r="D32" s="312"/>
      <c r="E32" s="312"/>
      <c r="F32" s="311" t="s">
        <v>396</v>
      </c>
      <c r="G32" s="312"/>
      <c r="H32" s="312"/>
      <c r="I32" s="312"/>
      <c r="J32" s="312"/>
      <c r="K32" s="312"/>
      <c r="L32" s="312"/>
      <c r="M32" s="141"/>
      <c r="N32" s="231"/>
    </row>
    <row r="33" spans="1:16" s="44" customFormat="1" ht="19.95" customHeight="1" x14ac:dyDescent="0.35">
      <c r="A33" s="127"/>
      <c r="B33" s="129"/>
      <c r="C33" s="126"/>
      <c r="D33" s="139"/>
      <c r="E33" s="140"/>
      <c r="F33" s="140"/>
      <c r="G33" s="141"/>
      <c r="H33" s="140"/>
      <c r="I33" s="140"/>
      <c r="J33" s="140"/>
      <c r="K33" s="140"/>
      <c r="M33" s="141"/>
      <c r="N33" s="231"/>
    </row>
    <row r="34" spans="1:16" s="42" customFormat="1" ht="37.200000000000003" customHeight="1" x14ac:dyDescent="0.3">
      <c r="A34" s="293" t="s">
        <v>62</v>
      </c>
      <c r="B34" s="304"/>
      <c r="C34" s="102">
        <v>2157</v>
      </c>
      <c r="D34" s="76"/>
      <c r="E34" s="30"/>
      <c r="F34" s="293" t="s">
        <v>63</v>
      </c>
      <c r="G34" s="294"/>
      <c r="H34" s="295"/>
      <c r="I34" s="102">
        <v>56186</v>
      </c>
      <c r="J34" s="30"/>
      <c r="K34" s="30"/>
      <c r="M34" s="30"/>
    </row>
    <row r="35" spans="1:16" s="42" customFormat="1" ht="37.200000000000003" customHeight="1" x14ac:dyDescent="0.3">
      <c r="A35" s="296" t="s">
        <v>64</v>
      </c>
      <c r="B35" s="305"/>
      <c r="C35" s="103">
        <v>1734</v>
      </c>
      <c r="D35" s="76"/>
      <c r="E35" s="30"/>
      <c r="F35" s="296" t="s">
        <v>65</v>
      </c>
      <c r="G35" s="297"/>
      <c r="H35" s="298"/>
      <c r="I35" s="103">
        <v>17670</v>
      </c>
      <c r="J35" s="30"/>
      <c r="K35" s="30"/>
      <c r="M35" s="30"/>
    </row>
    <row r="36" spans="1:16" s="32" customFormat="1" ht="37.200000000000003" customHeight="1" x14ac:dyDescent="0.3">
      <c r="A36" s="306" t="s">
        <v>66</v>
      </c>
      <c r="B36" s="307"/>
      <c r="C36" s="104">
        <v>38516</v>
      </c>
      <c r="D36" s="76"/>
      <c r="E36" s="30"/>
      <c r="F36" s="296" t="s">
        <v>67</v>
      </c>
      <c r="G36" s="297"/>
      <c r="H36" s="298"/>
      <c r="I36" s="103">
        <v>1904</v>
      </c>
      <c r="J36" s="30"/>
      <c r="K36" s="30"/>
      <c r="M36" s="30"/>
    </row>
    <row r="37" spans="1:16" s="32" customFormat="1" ht="47.25" customHeight="1" x14ac:dyDescent="0.3">
      <c r="A37" s="308" t="s">
        <v>397</v>
      </c>
      <c r="B37" s="309"/>
      <c r="C37" s="310"/>
      <c r="D37" s="154"/>
      <c r="E37" s="30"/>
      <c r="F37" s="299" t="s">
        <v>68</v>
      </c>
      <c r="G37" s="300"/>
      <c r="H37" s="301"/>
      <c r="I37" s="104">
        <v>6131</v>
      </c>
      <c r="J37" s="30"/>
      <c r="K37" s="30"/>
      <c r="M37" s="30"/>
    </row>
    <row r="38" spans="1:16" s="32" customFormat="1" ht="37.200000000000003" customHeight="1" x14ac:dyDescent="0.3">
      <c r="A38" s="302" t="s">
        <v>69</v>
      </c>
      <c r="B38" s="303"/>
      <c r="C38" s="125">
        <v>697</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77" t="s">
        <v>70</v>
      </c>
      <c r="B42" s="273"/>
      <c r="C42" s="273"/>
      <c r="D42" s="273"/>
      <c r="E42" s="273"/>
      <c r="F42" s="273"/>
      <c r="G42" s="273"/>
      <c r="H42" s="273"/>
      <c r="I42" s="273"/>
      <c r="J42" s="273"/>
      <c r="K42" s="273"/>
      <c r="L42" s="273"/>
      <c r="M42" s="273"/>
      <c r="N42" s="201"/>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4"/>
      <c r="E48" s="134"/>
      <c r="F48" s="134"/>
      <c r="G48" s="134"/>
      <c r="H48" s="134"/>
      <c r="I48" s="134"/>
      <c r="J48" s="134"/>
      <c r="K48" s="30"/>
      <c r="L48" s="134"/>
      <c r="M48" s="30"/>
      <c r="N48" s="30"/>
      <c r="O48" s="46"/>
      <c r="P48" s="46"/>
    </row>
    <row r="49" spans="1:16" s="2" customFormat="1" ht="19.95" customHeight="1" x14ac:dyDescent="0.3">
      <c r="A49" s="15"/>
      <c r="B49" s="22"/>
      <c r="C49" s="24"/>
      <c r="D49" s="134"/>
      <c r="E49" s="134"/>
      <c r="F49" s="134"/>
      <c r="G49" s="134"/>
      <c r="H49" s="134"/>
      <c r="I49" s="134"/>
      <c r="J49" s="134"/>
      <c r="K49" s="30"/>
      <c r="L49" s="134"/>
      <c r="M49" s="30"/>
      <c r="N49" s="30"/>
      <c r="O49" s="46"/>
      <c r="P49" s="46"/>
    </row>
    <row r="50" spans="1:16" s="2" customFormat="1" ht="19.95" customHeight="1" x14ac:dyDescent="0.3">
      <c r="A50" s="15"/>
      <c r="B50" s="22"/>
      <c r="C50" s="24"/>
      <c r="D50" s="134"/>
      <c r="E50" s="134"/>
      <c r="F50" s="134"/>
      <c r="G50" s="134"/>
      <c r="H50" s="134"/>
      <c r="I50" s="134"/>
      <c r="J50" s="134"/>
      <c r="K50" s="30"/>
      <c r="L50" s="134"/>
      <c r="M50" s="30"/>
      <c r="N50" s="30"/>
      <c r="O50" s="46"/>
      <c r="P50" s="46"/>
    </row>
    <row r="51" spans="1:16" s="2" customFormat="1" ht="19.95" customHeight="1" x14ac:dyDescent="0.3">
      <c r="A51" s="15"/>
      <c r="B51" s="22"/>
      <c r="C51" s="24"/>
      <c r="D51" s="134"/>
      <c r="E51" s="134"/>
      <c r="F51" s="134"/>
      <c r="G51" s="134"/>
      <c r="H51" s="134"/>
      <c r="I51" s="134"/>
      <c r="J51" s="134"/>
      <c r="K51" s="30"/>
      <c r="L51" s="134"/>
      <c r="M51" s="30"/>
      <c r="N51" s="30"/>
      <c r="O51" s="46"/>
      <c r="P51" s="46"/>
    </row>
    <row r="52" spans="1:16" s="2" customFormat="1" ht="19.95" customHeight="1" x14ac:dyDescent="0.3">
      <c r="A52" s="15"/>
      <c r="B52" s="22"/>
      <c r="C52" s="24"/>
      <c r="D52" s="134"/>
      <c r="E52" s="134"/>
      <c r="F52" s="134"/>
      <c r="G52" s="134"/>
      <c r="H52" s="134"/>
      <c r="I52" s="134"/>
      <c r="J52" s="134"/>
      <c r="K52" s="30"/>
      <c r="L52" s="134"/>
      <c r="M52" s="30"/>
      <c r="N52" s="30"/>
      <c r="O52" s="46"/>
      <c r="P52" s="46"/>
    </row>
    <row r="53" spans="1:16" s="2" customFormat="1" ht="19.95" customHeight="1" x14ac:dyDescent="0.3">
      <c r="A53" s="15"/>
      <c r="B53" s="22"/>
      <c r="C53" s="24"/>
      <c r="D53" s="134"/>
      <c r="E53" s="134"/>
      <c r="F53" s="134"/>
      <c r="G53" s="134"/>
      <c r="H53" s="134"/>
      <c r="I53" s="134"/>
      <c r="J53" s="134"/>
      <c r="K53" s="30"/>
      <c r="L53" s="134"/>
      <c r="M53" s="30"/>
      <c r="N53" s="30"/>
      <c r="O53" s="46"/>
      <c r="P53" s="46"/>
    </row>
    <row r="54" spans="1:16" s="2" customFormat="1" ht="19.95" customHeight="1" x14ac:dyDescent="0.3">
      <c r="A54" s="15"/>
      <c r="B54" s="22"/>
      <c r="C54" s="24"/>
      <c r="D54" s="134"/>
      <c r="E54" s="134"/>
      <c r="F54" s="134"/>
      <c r="G54" s="134"/>
      <c r="H54" s="134"/>
      <c r="I54" s="134"/>
      <c r="J54" s="134"/>
      <c r="K54" s="30"/>
      <c r="L54" s="134"/>
      <c r="M54" s="30"/>
      <c r="N54" s="30"/>
      <c r="O54" s="46"/>
      <c r="P54" s="46"/>
    </row>
    <row r="55" spans="1:16" s="2" customFormat="1" ht="19.95" customHeight="1" x14ac:dyDescent="0.3">
      <c r="A55" s="15"/>
      <c r="B55" s="22"/>
      <c r="C55" s="24"/>
      <c r="D55" s="134"/>
      <c r="E55" s="134"/>
      <c r="F55" s="134"/>
      <c r="G55" s="134"/>
      <c r="H55" s="134"/>
      <c r="I55" s="134"/>
      <c r="J55" s="134"/>
      <c r="K55" s="30"/>
      <c r="L55" s="134"/>
      <c r="M55" s="30"/>
      <c r="N55" s="30"/>
      <c r="O55" s="46"/>
      <c r="P55" s="46"/>
    </row>
    <row r="56" spans="1:16" s="2" customFormat="1" ht="19.95" customHeight="1" x14ac:dyDescent="0.3">
      <c r="A56" s="15"/>
      <c r="B56" s="22"/>
      <c r="C56" s="24"/>
      <c r="D56" s="134"/>
      <c r="E56" s="134"/>
      <c r="F56" s="134"/>
      <c r="G56" s="134"/>
      <c r="H56" s="134"/>
      <c r="I56" s="134"/>
      <c r="J56" s="134"/>
      <c r="K56" s="30"/>
      <c r="L56" s="134"/>
      <c r="M56" s="30"/>
      <c r="N56" s="30"/>
      <c r="O56" s="46"/>
      <c r="P56" s="46"/>
    </row>
    <row r="57" spans="1:16" s="2" customFormat="1" ht="19.95" customHeight="1" x14ac:dyDescent="0.3">
      <c r="A57" s="15"/>
      <c r="B57" s="22"/>
      <c r="C57" s="24"/>
      <c r="D57" s="134"/>
      <c r="E57" s="134"/>
      <c r="F57" s="134"/>
      <c r="G57" s="134"/>
      <c r="H57" s="134"/>
      <c r="I57" s="134"/>
      <c r="J57" s="134"/>
      <c r="K57" s="30"/>
      <c r="L57" s="134"/>
      <c r="M57" s="30"/>
      <c r="N57" s="30"/>
      <c r="O57" s="46"/>
      <c r="P57" s="46"/>
    </row>
    <row r="58" spans="1:16" s="2" customFormat="1" ht="19.95" customHeight="1" x14ac:dyDescent="0.3">
      <c r="A58" s="15"/>
      <c r="B58" s="22"/>
      <c r="C58" s="24"/>
      <c r="D58" s="134"/>
      <c r="E58" s="134"/>
      <c r="F58" s="134"/>
      <c r="G58" s="134"/>
      <c r="H58" s="134"/>
      <c r="I58" s="134"/>
      <c r="J58" s="134"/>
      <c r="K58" s="30"/>
      <c r="L58" s="134"/>
      <c r="M58" s="30"/>
      <c r="N58" s="30"/>
      <c r="O58" s="46"/>
      <c r="P58" s="46"/>
    </row>
    <row r="59" spans="1:16" s="2" customFormat="1" ht="19.95" customHeight="1" x14ac:dyDescent="0.3">
      <c r="A59" s="15"/>
      <c r="B59" s="22"/>
      <c r="C59" s="24"/>
      <c r="D59" s="134"/>
      <c r="E59" s="134"/>
      <c r="F59" s="134"/>
      <c r="G59" s="134"/>
      <c r="H59" s="134"/>
      <c r="I59" s="134"/>
      <c r="J59" s="134"/>
      <c r="K59" s="30"/>
      <c r="L59" s="134"/>
      <c r="M59" s="30"/>
      <c r="N59" s="30"/>
      <c r="O59" s="46"/>
      <c r="P59" s="46"/>
    </row>
    <row r="60" spans="1:16" s="2" customFormat="1" ht="19.95" customHeight="1" x14ac:dyDescent="0.3">
      <c r="A60" s="15"/>
      <c r="B60" s="22"/>
      <c r="C60" s="24"/>
      <c r="D60" s="134"/>
      <c r="E60" s="134"/>
      <c r="F60" s="134"/>
      <c r="G60" s="134"/>
      <c r="H60" s="134"/>
      <c r="I60" s="134"/>
      <c r="J60" s="134"/>
      <c r="K60" s="30"/>
      <c r="L60" s="134"/>
      <c r="M60" s="30"/>
      <c r="N60" s="30"/>
      <c r="O60" s="46"/>
      <c r="P60" s="46"/>
    </row>
    <row r="61" spans="1:16" s="2" customFormat="1" ht="19.95" customHeight="1" x14ac:dyDescent="0.3">
      <c r="A61" s="15"/>
      <c r="B61" s="22"/>
      <c r="C61" s="24"/>
      <c r="D61" s="134"/>
      <c r="E61" s="134"/>
      <c r="F61" s="134"/>
      <c r="G61" s="134"/>
      <c r="H61" s="134"/>
      <c r="I61" s="134"/>
      <c r="J61" s="134"/>
      <c r="K61" s="30"/>
      <c r="L61" s="134"/>
      <c r="M61" s="30"/>
      <c r="N61" s="30"/>
      <c r="O61" s="46"/>
      <c r="P61" s="46"/>
    </row>
    <row r="62" spans="1:16" s="2" customFormat="1" ht="19.95" customHeight="1" x14ac:dyDescent="0.3">
      <c r="A62" s="15"/>
      <c r="B62" s="22"/>
      <c r="C62" s="24"/>
      <c r="D62" s="134"/>
      <c r="E62" s="134"/>
      <c r="F62" s="134"/>
      <c r="G62" s="134"/>
      <c r="H62" s="134"/>
      <c r="I62" s="134"/>
      <c r="J62" s="134"/>
      <c r="K62" s="30"/>
      <c r="L62" s="134"/>
      <c r="M62" s="30"/>
      <c r="N62" s="30"/>
      <c r="O62" s="46"/>
      <c r="P62" s="46"/>
    </row>
    <row r="63" spans="1:16" s="2" customFormat="1" ht="19.95" customHeight="1" x14ac:dyDescent="0.3">
      <c r="A63" s="15"/>
      <c r="B63" s="22"/>
      <c r="C63" s="24"/>
      <c r="D63" s="134"/>
      <c r="E63" s="134"/>
      <c r="F63" s="134"/>
      <c r="G63" s="134"/>
      <c r="H63" s="134"/>
      <c r="I63" s="134"/>
      <c r="J63" s="134"/>
      <c r="K63" s="30"/>
      <c r="L63" s="134"/>
      <c r="M63" s="30"/>
      <c r="N63" s="30"/>
      <c r="O63" s="46"/>
      <c r="P63" s="46"/>
    </row>
    <row r="64" spans="1:16" s="2" customFormat="1" ht="19.95" customHeight="1" x14ac:dyDescent="0.3">
      <c r="A64" s="15"/>
      <c r="B64" s="22"/>
      <c r="C64" s="24"/>
      <c r="D64" s="134"/>
      <c r="E64" s="134"/>
      <c r="F64" s="134"/>
      <c r="G64" s="134"/>
      <c r="H64" s="134"/>
      <c r="I64" s="134"/>
      <c r="J64" s="134"/>
      <c r="K64" s="30"/>
      <c r="L64" s="134"/>
      <c r="M64" s="30"/>
      <c r="N64" s="30"/>
      <c r="O64" s="46"/>
      <c r="P64" s="46"/>
    </row>
    <row r="65" spans="1:16" s="2" customFormat="1" ht="19.95" customHeight="1" x14ac:dyDescent="0.3">
      <c r="A65" s="15"/>
      <c r="B65" s="22"/>
      <c r="C65" s="24"/>
      <c r="D65" s="134"/>
      <c r="E65" s="134"/>
      <c r="F65" s="134"/>
      <c r="G65" s="134"/>
      <c r="H65" s="134"/>
      <c r="I65" s="134"/>
      <c r="J65" s="134"/>
      <c r="K65" s="30"/>
      <c r="L65" s="134"/>
      <c r="M65" s="30"/>
      <c r="N65" s="30"/>
      <c r="O65" s="46"/>
      <c r="P65" s="46"/>
    </row>
    <row r="66" spans="1:16" s="2" customFormat="1" ht="19.95" customHeight="1" x14ac:dyDescent="0.3">
      <c r="A66" s="15"/>
      <c r="B66" s="22"/>
      <c r="C66" s="24"/>
      <c r="D66" s="134"/>
      <c r="E66" s="134"/>
      <c r="F66" s="134"/>
      <c r="G66" s="134"/>
      <c r="H66" s="134"/>
      <c r="I66" s="134"/>
      <c r="J66" s="134"/>
      <c r="K66" s="30"/>
      <c r="L66" s="134"/>
      <c r="M66" s="30"/>
      <c r="N66" s="30"/>
      <c r="O66" s="46"/>
      <c r="P66" s="46"/>
    </row>
    <row r="67" spans="1:16" s="2" customFormat="1" ht="19.95" customHeight="1" x14ac:dyDescent="0.3">
      <c r="A67" s="15"/>
      <c r="B67" s="22"/>
      <c r="C67" s="24"/>
      <c r="D67" s="134"/>
      <c r="E67" s="134"/>
      <c r="F67" s="134"/>
      <c r="G67" s="134"/>
      <c r="H67" s="134"/>
      <c r="I67" s="134"/>
      <c r="J67" s="134"/>
      <c r="K67" s="30"/>
      <c r="L67" s="134"/>
      <c r="M67" s="30"/>
      <c r="N67" s="30"/>
      <c r="O67" s="46"/>
      <c r="P67" s="46"/>
    </row>
    <row r="68" spans="1:16" s="2" customFormat="1" ht="19.95" customHeight="1" x14ac:dyDescent="0.3">
      <c r="A68" s="15"/>
      <c r="B68" s="22"/>
      <c r="C68" s="24"/>
      <c r="D68" s="134"/>
      <c r="E68" s="134"/>
      <c r="F68" s="134"/>
      <c r="G68" s="134"/>
      <c r="H68" s="134"/>
      <c r="I68" s="134"/>
      <c r="J68" s="134"/>
      <c r="K68" s="30"/>
      <c r="L68" s="134"/>
      <c r="M68" s="30"/>
      <c r="N68" s="30"/>
      <c r="O68" s="46"/>
      <c r="P68" s="46"/>
    </row>
    <row r="69" spans="1:16" s="2" customFormat="1" ht="19.95" customHeight="1" x14ac:dyDescent="0.3">
      <c r="A69" s="15"/>
      <c r="B69" s="22"/>
      <c r="C69" s="24"/>
      <c r="D69" s="134"/>
      <c r="E69" s="134"/>
      <c r="F69" s="134"/>
      <c r="G69" s="134"/>
      <c r="H69" s="134"/>
      <c r="I69" s="134"/>
      <c r="J69" s="134"/>
      <c r="K69" s="30"/>
      <c r="L69" s="134"/>
      <c r="M69" s="30"/>
      <c r="N69" s="30"/>
      <c r="O69" s="46"/>
      <c r="P69" s="46"/>
    </row>
    <row r="70" spans="1:16" s="2" customFormat="1" ht="19.95" customHeight="1" x14ac:dyDescent="0.3">
      <c r="A70" s="15"/>
      <c r="B70" s="22"/>
      <c r="C70" s="24"/>
      <c r="D70" s="134"/>
      <c r="E70" s="134"/>
      <c r="F70" s="134"/>
      <c r="G70" s="134"/>
      <c r="H70" s="134"/>
      <c r="I70" s="134"/>
      <c r="J70" s="134"/>
      <c r="K70" s="30"/>
      <c r="L70" s="134"/>
      <c r="M70" s="30"/>
      <c r="N70" s="30"/>
      <c r="O70" s="46"/>
      <c r="P70" s="46"/>
    </row>
    <row r="71" spans="1:16" s="2" customFormat="1" ht="19.95" customHeight="1" x14ac:dyDescent="0.3">
      <c r="A71" s="15"/>
      <c r="B71" s="22"/>
      <c r="C71" s="24"/>
      <c r="D71" s="134"/>
      <c r="E71" s="134"/>
      <c r="F71" s="134"/>
      <c r="G71" s="134"/>
      <c r="H71" s="134"/>
      <c r="I71" s="134"/>
      <c r="J71" s="134"/>
      <c r="K71" s="30"/>
      <c r="L71" s="134"/>
      <c r="M71" s="30"/>
      <c r="N71" s="30"/>
      <c r="O71" s="46"/>
      <c r="P71" s="46"/>
    </row>
    <row r="72" spans="1:16" s="2" customFormat="1" ht="19.95" customHeight="1" x14ac:dyDescent="0.3">
      <c r="A72" s="15"/>
      <c r="B72" s="22"/>
      <c r="C72" s="24"/>
      <c r="D72" s="134"/>
      <c r="E72" s="134"/>
      <c r="F72" s="134"/>
      <c r="G72" s="134"/>
      <c r="H72" s="134"/>
      <c r="I72" s="134"/>
      <c r="J72" s="134"/>
      <c r="K72" s="30"/>
      <c r="L72" s="134"/>
      <c r="M72" s="30"/>
      <c r="N72" s="30"/>
      <c r="O72" s="46"/>
      <c r="P72" s="46"/>
    </row>
    <row r="73" spans="1:16" s="2" customFormat="1" ht="19.95" customHeight="1" x14ac:dyDescent="0.3">
      <c r="A73" s="15"/>
      <c r="B73" s="22"/>
      <c r="C73" s="24"/>
      <c r="D73" s="134"/>
      <c r="E73" s="134"/>
      <c r="F73" s="134"/>
      <c r="G73" s="134"/>
      <c r="H73" s="134"/>
      <c r="I73" s="134"/>
      <c r="J73" s="134"/>
      <c r="K73" s="30"/>
      <c r="L73" s="134"/>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r2:uid="{00000000-0003-0000-0100-00000E000000}">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62"/>
  <sheetViews>
    <sheetView zoomScale="75" zoomScaleNormal="75" workbookViewId="0">
      <selection activeCell="M258" sqref="M5:M258"/>
    </sheetView>
  </sheetViews>
  <sheetFormatPr defaultColWidth="9.23046875" defaultRowHeight="16.2" x14ac:dyDescent="0.3"/>
  <cols>
    <col min="1" max="2" width="25.69140625" style="15" customWidth="1"/>
    <col min="3" max="3" width="8.69140625" style="245" customWidth="1"/>
    <col min="4" max="5" width="8.69140625" style="32" customWidth="1"/>
    <col min="6" max="10" width="8.69140625" style="46" customWidth="1"/>
    <col min="11" max="12" width="8.69140625" style="32" customWidth="1"/>
    <col min="13" max="13" width="9" style="32" customWidth="1"/>
    <col min="14" max="16384" width="9.23046875" style="46"/>
  </cols>
  <sheetData>
    <row r="1" spans="1:20" ht="87" customHeight="1" x14ac:dyDescent="0.3">
      <c r="A1" s="260" t="s">
        <v>0</v>
      </c>
      <c r="B1" s="260"/>
      <c r="C1" s="260"/>
      <c r="D1" s="260"/>
      <c r="E1" s="260"/>
      <c r="F1" s="260"/>
      <c r="G1" s="260"/>
      <c r="H1" s="260"/>
      <c r="I1" s="260"/>
      <c r="J1" s="260"/>
      <c r="K1" s="260"/>
      <c r="L1" s="260"/>
      <c r="M1" s="260"/>
      <c r="N1" s="244"/>
      <c r="O1" s="244"/>
      <c r="P1" s="244"/>
      <c r="Q1" s="244"/>
      <c r="R1" s="244"/>
      <c r="S1" s="244"/>
      <c r="T1" s="244"/>
    </row>
    <row r="2" spans="1:20" ht="37.950000000000003" customHeight="1" x14ac:dyDescent="0.3">
      <c r="A2" s="292" t="s">
        <v>404</v>
      </c>
      <c r="B2" s="292"/>
      <c r="C2" s="292"/>
      <c r="D2" s="292"/>
      <c r="E2" s="292"/>
      <c r="F2" s="292"/>
      <c r="G2" s="292"/>
      <c r="H2" s="292"/>
      <c r="I2" s="292"/>
      <c r="J2" s="292"/>
      <c r="K2" s="292"/>
      <c r="L2" s="292"/>
      <c r="M2" s="292"/>
      <c r="N2" s="243"/>
    </row>
    <row r="3" spans="1:20" s="240" customFormat="1" ht="40.200000000000003" customHeight="1" x14ac:dyDescent="0.3">
      <c r="A3" s="271" t="s">
        <v>71</v>
      </c>
      <c r="B3" s="271"/>
      <c r="C3" s="271"/>
      <c r="D3" s="271"/>
      <c r="E3" s="271"/>
      <c r="F3" s="271"/>
      <c r="G3" s="271"/>
      <c r="H3" s="271"/>
      <c r="I3" s="271"/>
      <c r="J3" s="271"/>
      <c r="K3" s="271"/>
      <c r="L3" s="271"/>
      <c r="M3" s="271"/>
      <c r="N3" s="242"/>
    </row>
    <row r="4" spans="1:20" s="239" customFormat="1" ht="78.599999999999994" customHeight="1" x14ac:dyDescent="0.3">
      <c r="A4" s="11" t="s">
        <v>373</v>
      </c>
      <c r="B4" s="241" t="s">
        <v>368</v>
      </c>
      <c r="C4" s="158">
        <v>43947</v>
      </c>
      <c r="D4" s="159">
        <v>43948</v>
      </c>
      <c r="E4" s="158">
        <v>43949</v>
      </c>
      <c r="F4" s="159">
        <v>43950</v>
      </c>
      <c r="G4" s="158">
        <v>43951</v>
      </c>
      <c r="H4" s="159">
        <v>43952</v>
      </c>
      <c r="I4" s="158">
        <v>43953</v>
      </c>
      <c r="J4" s="123">
        <v>43954</v>
      </c>
      <c r="K4" s="123">
        <v>43955</v>
      </c>
      <c r="L4" s="123" t="s">
        <v>388</v>
      </c>
      <c r="M4" s="156">
        <v>43958</v>
      </c>
    </row>
    <row r="5" spans="1:20" s="239" customFormat="1" ht="78.599999999999994" customHeight="1" x14ac:dyDescent="0.3">
      <c r="A5" s="46"/>
      <c r="B5" s="161" t="s">
        <v>168</v>
      </c>
      <c r="C5" s="220">
        <v>337</v>
      </c>
      <c r="D5" s="221">
        <v>360</v>
      </c>
      <c r="E5" s="220">
        <v>360</v>
      </c>
      <c r="F5" s="221">
        <v>397</v>
      </c>
      <c r="G5" s="220">
        <v>416</v>
      </c>
      <c r="H5" s="221">
        <v>415</v>
      </c>
      <c r="I5" s="220">
        <v>430</v>
      </c>
      <c r="J5" s="76">
        <v>431</v>
      </c>
      <c r="K5" s="79">
        <v>458</v>
      </c>
      <c r="L5" s="73">
        <v>592</v>
      </c>
      <c r="M5" s="108">
        <v>621</v>
      </c>
    </row>
    <row r="6" spans="1:20" s="222" customFormat="1" ht="78.599999999999994" customHeight="1" x14ac:dyDescent="0.3">
      <c r="A6" s="46"/>
      <c r="B6" s="161" t="s">
        <v>106</v>
      </c>
      <c r="C6" s="220">
        <v>6</v>
      </c>
      <c r="D6" s="221">
        <v>6</v>
      </c>
      <c r="E6" s="220">
        <v>6</v>
      </c>
      <c r="F6" s="221">
        <v>6</v>
      </c>
      <c r="G6" s="220">
        <v>6</v>
      </c>
      <c r="H6" s="221">
        <v>6</v>
      </c>
      <c r="I6" s="220">
        <v>6</v>
      </c>
      <c r="J6" s="76">
        <v>6</v>
      </c>
      <c r="K6" s="79">
        <v>6</v>
      </c>
      <c r="L6" s="73">
        <v>6</v>
      </c>
      <c r="M6" s="108">
        <v>6</v>
      </c>
    </row>
    <row r="7" spans="1:20" s="222" customFormat="1" ht="78.599999999999994" customHeight="1" x14ac:dyDescent="0.3">
      <c r="A7" s="46"/>
      <c r="B7" s="161" t="s">
        <v>123</v>
      </c>
      <c r="C7" s="220">
        <v>468</v>
      </c>
      <c r="D7" s="221">
        <v>544</v>
      </c>
      <c r="E7" s="220">
        <v>552</v>
      </c>
      <c r="F7" s="221">
        <v>626</v>
      </c>
      <c r="G7" s="220">
        <v>667</v>
      </c>
      <c r="H7" s="221">
        <v>666</v>
      </c>
      <c r="I7" s="220">
        <v>717</v>
      </c>
      <c r="J7" s="76">
        <v>718</v>
      </c>
      <c r="K7" s="79">
        <v>722</v>
      </c>
      <c r="L7" s="73">
        <v>792</v>
      </c>
      <c r="M7" s="108">
        <v>840</v>
      </c>
    </row>
    <row r="8" spans="1:20" s="222" customFormat="1" ht="78.599999999999994" customHeight="1" x14ac:dyDescent="0.3">
      <c r="A8" s="46"/>
      <c r="B8" s="161" t="s">
        <v>169</v>
      </c>
      <c r="C8" s="220">
        <v>27</v>
      </c>
      <c r="D8" s="221">
        <v>27</v>
      </c>
      <c r="E8" s="220">
        <v>27</v>
      </c>
      <c r="F8" s="221">
        <v>28</v>
      </c>
      <c r="G8" s="220">
        <v>29</v>
      </c>
      <c r="H8" s="221">
        <v>29</v>
      </c>
      <c r="I8" s="220">
        <v>30</v>
      </c>
      <c r="J8" s="76">
        <v>30</v>
      </c>
      <c r="K8" s="79">
        <v>29</v>
      </c>
      <c r="L8" s="73">
        <v>31</v>
      </c>
      <c r="M8" s="108">
        <v>33</v>
      </c>
    </row>
    <row r="9" spans="1:20" s="222" customFormat="1" ht="78.599999999999994" customHeight="1" x14ac:dyDescent="0.3">
      <c r="A9" s="46"/>
      <c r="B9" s="161" t="s">
        <v>170</v>
      </c>
      <c r="C9" s="220">
        <v>20</v>
      </c>
      <c r="D9" s="221">
        <v>20</v>
      </c>
      <c r="E9" s="220">
        <v>20</v>
      </c>
      <c r="F9" s="221">
        <v>20</v>
      </c>
      <c r="G9" s="220">
        <v>21</v>
      </c>
      <c r="H9" s="221">
        <v>21</v>
      </c>
      <c r="I9" s="220">
        <v>21</v>
      </c>
      <c r="J9" s="76">
        <v>21</v>
      </c>
      <c r="K9" s="79">
        <v>21</v>
      </c>
      <c r="L9" s="73">
        <v>21</v>
      </c>
      <c r="M9" s="108">
        <v>22</v>
      </c>
    </row>
    <row r="10" spans="1:20" s="222" customFormat="1" ht="78.599999999999994" customHeight="1" x14ac:dyDescent="0.3">
      <c r="A10" s="46"/>
      <c r="B10" s="161" t="s">
        <v>171</v>
      </c>
      <c r="C10" s="220">
        <v>8</v>
      </c>
      <c r="D10" s="221">
        <v>10</v>
      </c>
      <c r="E10" s="220">
        <v>11</v>
      </c>
      <c r="F10" s="221">
        <v>11</v>
      </c>
      <c r="G10" s="220">
        <v>11</v>
      </c>
      <c r="H10" s="221">
        <v>11</v>
      </c>
      <c r="I10" s="220">
        <v>11</v>
      </c>
      <c r="J10" s="76">
        <v>11</v>
      </c>
      <c r="K10" s="79">
        <v>12</v>
      </c>
      <c r="L10" s="73">
        <v>12</v>
      </c>
      <c r="M10" s="108">
        <v>12</v>
      </c>
    </row>
    <row r="11" spans="1:20" s="222" customFormat="1" ht="78.599999999999994" customHeight="1" x14ac:dyDescent="0.3">
      <c r="A11" s="46"/>
      <c r="B11" s="161" t="s">
        <v>172</v>
      </c>
      <c r="C11" s="220">
        <v>111</v>
      </c>
      <c r="D11" s="221">
        <v>114</v>
      </c>
      <c r="E11" s="220">
        <v>116</v>
      </c>
      <c r="F11" s="221">
        <v>121</v>
      </c>
      <c r="G11" s="220">
        <v>128</v>
      </c>
      <c r="H11" s="221">
        <v>128</v>
      </c>
      <c r="I11" s="220">
        <v>129</v>
      </c>
      <c r="J11" s="76">
        <v>129</v>
      </c>
      <c r="K11" s="79">
        <v>130</v>
      </c>
      <c r="L11" s="73">
        <v>132</v>
      </c>
      <c r="M11" s="108">
        <v>141</v>
      </c>
    </row>
    <row r="12" spans="1:20" s="222" customFormat="1" ht="78.599999999999994" customHeight="1" x14ac:dyDescent="0.3">
      <c r="A12" s="46"/>
      <c r="B12" s="161" t="s">
        <v>47</v>
      </c>
      <c r="C12" s="220">
        <v>253</v>
      </c>
      <c r="D12" s="221">
        <v>263</v>
      </c>
      <c r="E12" s="220">
        <v>268</v>
      </c>
      <c r="F12" s="221">
        <v>274</v>
      </c>
      <c r="G12" s="220">
        <v>277</v>
      </c>
      <c r="H12" s="221">
        <v>277</v>
      </c>
      <c r="I12" s="220">
        <v>293</v>
      </c>
      <c r="J12" s="76">
        <v>294</v>
      </c>
      <c r="K12" s="79">
        <v>300</v>
      </c>
      <c r="L12" s="73">
        <v>323</v>
      </c>
      <c r="M12" s="108">
        <v>337</v>
      </c>
    </row>
    <row r="13" spans="1:20" s="222" customFormat="1" ht="78.599999999999994" customHeight="1" x14ac:dyDescent="0.3">
      <c r="A13" s="46"/>
      <c r="B13" s="161" t="s">
        <v>173</v>
      </c>
      <c r="C13" s="220">
        <v>1</v>
      </c>
      <c r="D13" s="221">
        <v>1</v>
      </c>
      <c r="E13" s="220">
        <v>1</v>
      </c>
      <c r="F13" s="221">
        <v>1</v>
      </c>
      <c r="G13" s="220">
        <v>2</v>
      </c>
      <c r="H13" s="221">
        <v>2</v>
      </c>
      <c r="I13" s="220">
        <v>2</v>
      </c>
      <c r="J13" s="76">
        <v>2</v>
      </c>
      <c r="K13" s="79">
        <v>2</v>
      </c>
      <c r="L13" s="73">
        <v>4</v>
      </c>
      <c r="M13" s="108">
        <v>5</v>
      </c>
    </row>
    <row r="14" spans="1:20" s="222" customFormat="1" ht="78.599999999999994" customHeight="1" x14ac:dyDescent="0.3">
      <c r="A14" s="46"/>
      <c r="B14" s="161" t="s">
        <v>174</v>
      </c>
      <c r="C14" s="220">
        <v>66</v>
      </c>
      <c r="D14" s="221">
        <v>66</v>
      </c>
      <c r="E14" s="220">
        <v>66</v>
      </c>
      <c r="F14" s="221">
        <v>67</v>
      </c>
      <c r="G14" s="220">
        <v>68</v>
      </c>
      <c r="H14" s="221">
        <v>68</v>
      </c>
      <c r="I14" s="220">
        <v>74</v>
      </c>
      <c r="J14" s="76">
        <v>74</v>
      </c>
      <c r="K14" s="79">
        <v>76</v>
      </c>
      <c r="L14" s="73">
        <v>76</v>
      </c>
      <c r="M14" s="108">
        <v>77</v>
      </c>
    </row>
    <row r="15" spans="1:20" s="222" customFormat="1" ht="78.599999999999994" customHeight="1" x14ac:dyDescent="0.3">
      <c r="A15" s="46"/>
      <c r="B15" s="161" t="s">
        <v>98</v>
      </c>
      <c r="C15" s="220">
        <v>474</v>
      </c>
      <c r="D15" s="221">
        <v>479</v>
      </c>
      <c r="E15" s="220">
        <v>479</v>
      </c>
      <c r="F15" s="221">
        <v>487</v>
      </c>
      <c r="G15" s="220">
        <v>494</v>
      </c>
      <c r="H15" s="221">
        <v>493</v>
      </c>
      <c r="I15" s="220">
        <v>495</v>
      </c>
      <c r="J15" s="76">
        <v>495</v>
      </c>
      <c r="K15" s="79">
        <v>530</v>
      </c>
      <c r="L15" s="73">
        <v>543</v>
      </c>
      <c r="M15" s="108">
        <v>561</v>
      </c>
    </row>
    <row r="16" spans="1:20" s="222" customFormat="1" ht="78.599999999999994" customHeight="1" x14ac:dyDescent="0.3">
      <c r="A16" s="46"/>
      <c r="B16" s="161" t="s">
        <v>175</v>
      </c>
      <c r="C16" s="220">
        <v>14</v>
      </c>
      <c r="D16" s="221">
        <v>17</v>
      </c>
      <c r="E16" s="220">
        <v>17</v>
      </c>
      <c r="F16" s="221">
        <v>17</v>
      </c>
      <c r="G16" s="220">
        <v>17</v>
      </c>
      <c r="H16" s="221">
        <v>17</v>
      </c>
      <c r="I16" s="220">
        <v>17</v>
      </c>
      <c r="J16" s="76">
        <v>17</v>
      </c>
      <c r="K16" s="79">
        <v>17</v>
      </c>
      <c r="L16" s="73">
        <v>17</v>
      </c>
      <c r="M16" s="108">
        <v>17</v>
      </c>
    </row>
    <row r="17" spans="1:13" s="222" customFormat="1" ht="78.599999999999994" customHeight="1" x14ac:dyDescent="0.3">
      <c r="A17" s="46"/>
      <c r="B17" s="161" t="s">
        <v>176</v>
      </c>
      <c r="C17" s="220">
        <v>110</v>
      </c>
      <c r="D17" s="221">
        <v>112</v>
      </c>
      <c r="E17" s="220">
        <v>112</v>
      </c>
      <c r="F17" s="221">
        <v>115</v>
      </c>
      <c r="G17" s="220">
        <v>119</v>
      </c>
      <c r="H17" s="221">
        <v>119</v>
      </c>
      <c r="I17" s="220">
        <v>120</v>
      </c>
      <c r="J17" s="76">
        <v>120</v>
      </c>
      <c r="K17" s="79">
        <v>124</v>
      </c>
      <c r="L17" s="73">
        <v>127</v>
      </c>
      <c r="M17" s="108">
        <v>136</v>
      </c>
    </row>
    <row r="18" spans="1:13" s="222" customFormat="1" ht="78.599999999999994" customHeight="1" x14ac:dyDescent="0.3">
      <c r="A18" s="46"/>
      <c r="B18" s="161" t="s">
        <v>91</v>
      </c>
      <c r="C18" s="220">
        <v>1155</v>
      </c>
      <c r="D18" s="221">
        <v>1282</v>
      </c>
      <c r="E18" s="220">
        <v>1285</v>
      </c>
      <c r="F18" s="221">
        <v>1441</v>
      </c>
      <c r="G18" s="220">
        <v>1564</v>
      </c>
      <c r="H18" s="221">
        <v>1503</v>
      </c>
      <c r="I18" s="220">
        <v>1684</v>
      </c>
      <c r="J18" s="76">
        <v>1685</v>
      </c>
      <c r="K18" s="79">
        <v>1895</v>
      </c>
      <c r="L18" s="73">
        <v>2989</v>
      </c>
      <c r="M18" s="108">
        <v>3208</v>
      </c>
    </row>
    <row r="19" spans="1:13" s="222" customFormat="1" ht="78.599999999999994" customHeight="1" x14ac:dyDescent="0.3">
      <c r="A19" s="46"/>
      <c r="B19" s="161" t="s">
        <v>77</v>
      </c>
      <c r="C19" s="220">
        <v>9501</v>
      </c>
      <c r="D19" s="221">
        <v>9584</v>
      </c>
      <c r="E19" s="220">
        <v>9667</v>
      </c>
      <c r="F19" s="221">
        <v>10014</v>
      </c>
      <c r="G19" s="220">
        <v>10296</v>
      </c>
      <c r="H19" s="221">
        <v>10309</v>
      </c>
      <c r="I19" s="220">
        <v>10506</v>
      </c>
      <c r="J19" s="76">
        <v>10509</v>
      </c>
      <c r="K19" s="79">
        <v>10863</v>
      </c>
      <c r="L19" s="73">
        <v>11412</v>
      </c>
      <c r="M19" s="108">
        <v>12335</v>
      </c>
    </row>
    <row r="20" spans="1:13" s="239" customFormat="1" ht="78.599999999999994" customHeight="1" x14ac:dyDescent="0.3">
      <c r="A20" s="46"/>
      <c r="B20" s="161" t="s">
        <v>178</v>
      </c>
      <c r="C20" s="220">
        <v>366</v>
      </c>
      <c r="D20" s="221">
        <v>367</v>
      </c>
      <c r="E20" s="220">
        <v>361</v>
      </c>
      <c r="F20" s="221">
        <v>375</v>
      </c>
      <c r="G20" s="220">
        <v>383</v>
      </c>
      <c r="H20" s="221">
        <v>384</v>
      </c>
      <c r="I20" s="220">
        <v>386</v>
      </c>
      <c r="J20" s="76">
        <v>386</v>
      </c>
      <c r="K20" s="79">
        <v>402</v>
      </c>
      <c r="L20" s="73">
        <v>406</v>
      </c>
      <c r="M20" s="108">
        <v>422</v>
      </c>
    </row>
    <row r="21" spans="1:13" s="222" customFormat="1" ht="78.599999999999994" customHeight="1" x14ac:dyDescent="0.3">
      <c r="A21" s="46"/>
      <c r="B21" s="161" t="s">
        <v>179</v>
      </c>
      <c r="C21" s="220">
        <v>0</v>
      </c>
      <c r="D21" s="221">
        <v>0</v>
      </c>
      <c r="E21" s="220">
        <v>0</v>
      </c>
      <c r="F21" s="221">
        <v>0</v>
      </c>
      <c r="G21" s="220">
        <v>0</v>
      </c>
      <c r="H21" s="221">
        <v>0</v>
      </c>
      <c r="I21" s="220">
        <v>0</v>
      </c>
      <c r="J21" s="76">
        <v>0</v>
      </c>
      <c r="K21" s="79">
        <v>0</v>
      </c>
      <c r="L21" s="73">
        <v>0</v>
      </c>
      <c r="M21" s="108">
        <v>0</v>
      </c>
    </row>
    <row r="22" spans="1:13" s="222" customFormat="1" ht="78.599999999999994" customHeight="1" x14ac:dyDescent="0.3">
      <c r="A22" s="46"/>
      <c r="B22" s="161" t="s">
        <v>180</v>
      </c>
      <c r="C22" s="220">
        <v>106</v>
      </c>
      <c r="D22" s="221">
        <v>106</v>
      </c>
      <c r="E22" s="220">
        <v>104</v>
      </c>
      <c r="F22" s="221">
        <v>101</v>
      </c>
      <c r="G22" s="220">
        <v>104</v>
      </c>
      <c r="H22" s="221">
        <v>104</v>
      </c>
      <c r="I22" s="220">
        <v>104</v>
      </c>
      <c r="J22" s="76">
        <v>104</v>
      </c>
      <c r="K22" s="79">
        <v>106</v>
      </c>
      <c r="L22" s="73">
        <v>112</v>
      </c>
      <c r="M22" s="108">
        <v>117</v>
      </c>
    </row>
    <row r="23" spans="1:13" s="222" customFormat="1" ht="78.599999999999994" customHeight="1" x14ac:dyDescent="0.3">
      <c r="A23" s="46"/>
      <c r="B23" s="161" t="s">
        <v>104</v>
      </c>
      <c r="C23" s="220">
        <v>1218</v>
      </c>
      <c r="D23" s="221">
        <v>1244</v>
      </c>
      <c r="E23" s="220">
        <v>1253</v>
      </c>
      <c r="F23" s="221">
        <v>1347</v>
      </c>
      <c r="G23" s="220">
        <v>1383</v>
      </c>
      <c r="H23" s="221">
        <v>1382</v>
      </c>
      <c r="I23" s="220">
        <v>1418</v>
      </c>
      <c r="J23" s="76">
        <v>1393</v>
      </c>
      <c r="K23" s="79">
        <v>1448</v>
      </c>
      <c r="L23" s="73">
        <v>1484</v>
      </c>
      <c r="M23" s="108">
        <v>1537</v>
      </c>
    </row>
    <row r="24" spans="1:13" s="222" customFormat="1" ht="78.599999999999994" customHeight="1" x14ac:dyDescent="0.3">
      <c r="A24" s="46"/>
      <c r="B24" s="161" t="s">
        <v>82</v>
      </c>
      <c r="C24" s="220">
        <v>1578</v>
      </c>
      <c r="D24" s="221">
        <v>1635</v>
      </c>
      <c r="E24" s="220">
        <v>1658</v>
      </c>
      <c r="F24" s="221">
        <v>1844</v>
      </c>
      <c r="G24" s="220">
        <v>2040</v>
      </c>
      <c r="H24" s="221">
        <v>2037</v>
      </c>
      <c r="I24" s="220">
        <v>2208</v>
      </c>
      <c r="J24" s="76">
        <v>2215</v>
      </c>
      <c r="K24" s="79">
        <v>2411</v>
      </c>
      <c r="L24" s="73">
        <v>2663</v>
      </c>
      <c r="M24" s="108">
        <v>2857</v>
      </c>
    </row>
    <row r="25" spans="1:13" s="222" customFormat="1" ht="78.599999999999994" customHeight="1" x14ac:dyDescent="0.3">
      <c r="A25" s="46"/>
      <c r="B25" s="161" t="s">
        <v>86</v>
      </c>
      <c r="C25" s="220">
        <v>1640</v>
      </c>
      <c r="D25" s="221">
        <v>1651</v>
      </c>
      <c r="E25" s="220">
        <v>1660</v>
      </c>
      <c r="F25" s="221">
        <v>1664</v>
      </c>
      <c r="G25" s="220">
        <v>1678</v>
      </c>
      <c r="H25" s="221">
        <v>1670</v>
      </c>
      <c r="I25" s="220">
        <v>1680</v>
      </c>
      <c r="J25" s="76">
        <v>1680</v>
      </c>
      <c r="K25" s="79">
        <v>1707</v>
      </c>
      <c r="L25" s="73">
        <v>1797</v>
      </c>
      <c r="M25" s="108">
        <v>1884</v>
      </c>
    </row>
    <row r="26" spans="1:13" s="222" customFormat="1" ht="78.599999999999994" customHeight="1" x14ac:dyDescent="0.3">
      <c r="A26" s="46"/>
      <c r="B26" s="161" t="s">
        <v>181</v>
      </c>
      <c r="C26" s="220">
        <v>17</v>
      </c>
      <c r="D26" s="221">
        <v>17</v>
      </c>
      <c r="E26" s="220">
        <v>17</v>
      </c>
      <c r="F26" s="221">
        <v>18</v>
      </c>
      <c r="G26" s="220">
        <v>18</v>
      </c>
      <c r="H26" s="221">
        <v>18</v>
      </c>
      <c r="I26" s="220">
        <v>19</v>
      </c>
      <c r="J26" s="76">
        <v>19</v>
      </c>
      <c r="K26" s="79">
        <v>19</v>
      </c>
      <c r="L26" s="73">
        <v>20</v>
      </c>
      <c r="M26" s="108">
        <v>21</v>
      </c>
    </row>
    <row r="27" spans="1:13" s="222" customFormat="1" ht="78.599999999999994" customHeight="1" x14ac:dyDescent="0.3">
      <c r="A27" s="46"/>
      <c r="B27" s="161" t="s">
        <v>182</v>
      </c>
      <c r="C27" s="220">
        <v>13</v>
      </c>
      <c r="D27" s="221">
        <v>13</v>
      </c>
      <c r="E27" s="220">
        <v>13</v>
      </c>
      <c r="F27" s="221">
        <v>13</v>
      </c>
      <c r="G27" s="220">
        <v>14</v>
      </c>
      <c r="H27" s="221">
        <v>14</v>
      </c>
      <c r="I27" s="220">
        <v>14</v>
      </c>
      <c r="J27" s="76">
        <v>14</v>
      </c>
      <c r="K27" s="79">
        <v>14</v>
      </c>
      <c r="L27" s="73">
        <v>15</v>
      </c>
      <c r="M27" s="108">
        <v>15</v>
      </c>
    </row>
    <row r="28" spans="1:13" s="222" customFormat="1" ht="78.599999999999994" customHeight="1" x14ac:dyDescent="0.3">
      <c r="A28" s="46"/>
      <c r="B28" s="161" t="s">
        <v>183</v>
      </c>
      <c r="C28" s="220">
        <v>20</v>
      </c>
      <c r="D28" s="221">
        <v>20</v>
      </c>
      <c r="E28" s="220">
        <v>21</v>
      </c>
      <c r="F28" s="221">
        <v>22</v>
      </c>
      <c r="G28" s="220">
        <v>23</v>
      </c>
      <c r="H28" s="221">
        <v>23</v>
      </c>
      <c r="I28" s="220">
        <v>23</v>
      </c>
      <c r="J28" s="76">
        <v>23</v>
      </c>
      <c r="K28" s="79">
        <v>24</v>
      </c>
      <c r="L28" s="73">
        <v>25</v>
      </c>
      <c r="M28" s="108">
        <v>25</v>
      </c>
    </row>
    <row r="29" spans="1:13" s="222" customFormat="1" ht="78.599999999999994" customHeight="1" x14ac:dyDescent="0.3">
      <c r="A29" s="46"/>
      <c r="B29" s="161" t="s">
        <v>184</v>
      </c>
      <c r="C29" s="220">
        <v>38</v>
      </c>
      <c r="D29" s="221">
        <v>41</v>
      </c>
      <c r="E29" s="220">
        <v>42</v>
      </c>
      <c r="F29" s="221">
        <v>42</v>
      </c>
      <c r="G29" s="220">
        <v>43</v>
      </c>
      <c r="H29" s="221">
        <v>43</v>
      </c>
      <c r="I29" s="220">
        <v>48</v>
      </c>
      <c r="J29" s="76">
        <v>48</v>
      </c>
      <c r="K29" s="79">
        <v>48</v>
      </c>
      <c r="L29" s="73">
        <v>57</v>
      </c>
      <c r="M29" s="108">
        <v>67</v>
      </c>
    </row>
    <row r="30" spans="1:13" s="222" customFormat="1" ht="78.599999999999994" customHeight="1" x14ac:dyDescent="0.3">
      <c r="A30" s="46"/>
      <c r="B30" s="161" t="s">
        <v>185</v>
      </c>
      <c r="C30" s="220">
        <v>49</v>
      </c>
      <c r="D30" s="221">
        <v>53</v>
      </c>
      <c r="E30" s="220">
        <v>54</v>
      </c>
      <c r="F30" s="221">
        <v>56</v>
      </c>
      <c r="G30" s="220">
        <v>57</v>
      </c>
      <c r="H30" s="221">
        <v>57</v>
      </c>
      <c r="I30" s="220">
        <v>57</v>
      </c>
      <c r="J30" s="76">
        <v>57</v>
      </c>
      <c r="K30" s="79">
        <v>61</v>
      </c>
      <c r="L30" s="73">
        <v>79</v>
      </c>
      <c r="M30" s="108">
        <v>86</v>
      </c>
    </row>
    <row r="31" spans="1:13" s="222" customFormat="1" ht="78.599999999999994" customHeight="1" x14ac:dyDescent="0.3">
      <c r="A31" s="46"/>
      <c r="B31" s="161" t="s">
        <v>186</v>
      </c>
      <c r="C31" s="220">
        <v>112</v>
      </c>
      <c r="D31" s="221">
        <v>114</v>
      </c>
      <c r="E31" s="220">
        <v>121</v>
      </c>
      <c r="F31" s="221">
        <v>140</v>
      </c>
      <c r="G31" s="220">
        <v>155</v>
      </c>
      <c r="H31" s="221">
        <v>155</v>
      </c>
      <c r="I31" s="220">
        <v>161</v>
      </c>
      <c r="J31" s="76">
        <v>162</v>
      </c>
      <c r="K31" s="79">
        <v>166</v>
      </c>
      <c r="L31" s="73">
        <v>212</v>
      </c>
      <c r="M31" s="108">
        <v>230</v>
      </c>
    </row>
    <row r="32" spans="1:13" s="28" customFormat="1" ht="78.599999999999994" customHeight="1" x14ac:dyDescent="0.3">
      <c r="A32" s="46"/>
      <c r="B32" s="161" t="s">
        <v>187</v>
      </c>
      <c r="C32" s="220">
        <v>225</v>
      </c>
      <c r="D32" s="221">
        <v>227</v>
      </c>
      <c r="E32" s="220">
        <v>227</v>
      </c>
      <c r="F32" s="221">
        <v>234</v>
      </c>
      <c r="G32" s="220">
        <v>238</v>
      </c>
      <c r="H32" s="221">
        <v>238</v>
      </c>
      <c r="I32" s="220">
        <v>241</v>
      </c>
      <c r="J32" s="76">
        <v>241</v>
      </c>
      <c r="K32" s="79">
        <v>249</v>
      </c>
      <c r="L32" s="73">
        <v>250</v>
      </c>
      <c r="M32" s="108">
        <v>256</v>
      </c>
    </row>
    <row r="33" spans="1:13" s="239" customFormat="1" ht="78.599999999999994" customHeight="1" x14ac:dyDescent="0.3">
      <c r="A33" s="46"/>
      <c r="B33" s="161" t="s">
        <v>188</v>
      </c>
      <c r="C33" s="220">
        <v>166</v>
      </c>
      <c r="D33" s="221">
        <v>176</v>
      </c>
      <c r="E33" s="220">
        <v>178</v>
      </c>
      <c r="F33" s="221">
        <v>181</v>
      </c>
      <c r="G33" s="220">
        <v>189</v>
      </c>
      <c r="H33" s="221">
        <v>189</v>
      </c>
      <c r="I33" s="220">
        <v>200</v>
      </c>
      <c r="J33" s="76">
        <v>200</v>
      </c>
      <c r="K33" s="79">
        <v>228</v>
      </c>
      <c r="L33" s="73">
        <v>244</v>
      </c>
      <c r="M33" s="108">
        <v>255</v>
      </c>
    </row>
    <row r="34" spans="1:13" s="222" customFormat="1" ht="78.599999999999994" customHeight="1" x14ac:dyDescent="0.3">
      <c r="A34" s="46"/>
      <c r="B34" s="161" t="s">
        <v>189</v>
      </c>
      <c r="C34" s="220">
        <v>50</v>
      </c>
      <c r="D34" s="221">
        <v>51</v>
      </c>
      <c r="E34" s="220">
        <v>51</v>
      </c>
      <c r="F34" s="221">
        <v>52</v>
      </c>
      <c r="G34" s="220">
        <v>55</v>
      </c>
      <c r="H34" s="221">
        <v>55</v>
      </c>
      <c r="I34" s="220">
        <v>58</v>
      </c>
      <c r="J34" s="76">
        <v>58</v>
      </c>
      <c r="K34" s="79">
        <v>58</v>
      </c>
      <c r="L34" s="73">
        <v>64</v>
      </c>
      <c r="M34" s="108">
        <v>74</v>
      </c>
    </row>
    <row r="35" spans="1:13" s="222" customFormat="1" ht="78.599999999999994" customHeight="1" x14ac:dyDescent="0.3">
      <c r="A35" s="46"/>
      <c r="B35" s="161" t="s">
        <v>83</v>
      </c>
      <c r="C35" s="220">
        <v>2699</v>
      </c>
      <c r="D35" s="221">
        <v>2745</v>
      </c>
      <c r="E35" s="220">
        <v>2749</v>
      </c>
      <c r="F35" s="221">
        <v>2807</v>
      </c>
      <c r="G35" s="220">
        <v>2838</v>
      </c>
      <c r="H35" s="221">
        <v>2798</v>
      </c>
      <c r="I35" s="220">
        <v>2821</v>
      </c>
      <c r="J35" s="76">
        <v>2821</v>
      </c>
      <c r="K35" s="79">
        <v>2958</v>
      </c>
      <c r="L35" s="73">
        <v>3058</v>
      </c>
      <c r="M35" s="108">
        <v>3203</v>
      </c>
    </row>
    <row r="36" spans="1:13" s="222" customFormat="1" ht="78.599999999999994" customHeight="1" x14ac:dyDescent="0.3">
      <c r="A36" s="46"/>
      <c r="B36" s="161" t="s">
        <v>190</v>
      </c>
      <c r="C36" s="220">
        <v>37</v>
      </c>
      <c r="D36" s="221">
        <v>37</v>
      </c>
      <c r="E36" s="220">
        <v>37</v>
      </c>
      <c r="F36" s="221">
        <v>37</v>
      </c>
      <c r="G36" s="220">
        <v>37</v>
      </c>
      <c r="H36" s="221">
        <v>37</v>
      </c>
      <c r="I36" s="220">
        <v>37</v>
      </c>
      <c r="J36" s="76">
        <v>37</v>
      </c>
      <c r="K36" s="79">
        <v>40</v>
      </c>
      <c r="L36" s="73">
        <v>40</v>
      </c>
      <c r="M36" s="108">
        <v>42</v>
      </c>
    </row>
    <row r="37" spans="1:13" s="222" customFormat="1" ht="78.599999999999994" customHeight="1" x14ac:dyDescent="0.3">
      <c r="A37" s="46"/>
      <c r="B37" s="161" t="s">
        <v>191</v>
      </c>
      <c r="C37" s="220">
        <v>8</v>
      </c>
      <c r="D37" s="221">
        <v>9</v>
      </c>
      <c r="E37" s="220">
        <v>9</v>
      </c>
      <c r="F37" s="221">
        <v>10</v>
      </c>
      <c r="G37" s="220">
        <v>10</v>
      </c>
      <c r="H37" s="221">
        <v>10</v>
      </c>
      <c r="I37" s="220">
        <v>10</v>
      </c>
      <c r="J37" s="76">
        <v>10</v>
      </c>
      <c r="K37" s="79">
        <v>10</v>
      </c>
      <c r="L37" s="73">
        <v>11</v>
      </c>
      <c r="M37" s="108">
        <v>12</v>
      </c>
    </row>
    <row r="38" spans="1:13" s="222" customFormat="1" ht="78.599999999999994" customHeight="1" x14ac:dyDescent="0.3">
      <c r="A38" s="46"/>
      <c r="B38" s="161" t="s">
        <v>100</v>
      </c>
      <c r="C38" s="220">
        <v>104</v>
      </c>
      <c r="D38" s="221">
        <v>106</v>
      </c>
      <c r="E38" s="220">
        <v>108</v>
      </c>
      <c r="F38" s="221">
        <v>109</v>
      </c>
      <c r="G38" s="220">
        <v>114</v>
      </c>
      <c r="H38" s="221">
        <v>115</v>
      </c>
      <c r="I38" s="220">
        <v>119</v>
      </c>
      <c r="J38" s="76">
        <v>237</v>
      </c>
      <c r="K38" s="79">
        <v>238</v>
      </c>
      <c r="L38" s="73">
        <v>242</v>
      </c>
      <c r="M38" s="108">
        <v>253</v>
      </c>
    </row>
    <row r="39" spans="1:13" s="222" customFormat="1" ht="78.599999999999994" customHeight="1" x14ac:dyDescent="0.3">
      <c r="A39" s="46"/>
      <c r="B39" s="161" t="s">
        <v>192</v>
      </c>
      <c r="C39" s="220">
        <v>22</v>
      </c>
      <c r="D39" s="221">
        <v>22</v>
      </c>
      <c r="E39" s="220">
        <v>30</v>
      </c>
      <c r="F39" s="221">
        <v>35</v>
      </c>
      <c r="G39" s="220">
        <v>35</v>
      </c>
      <c r="H39" s="221">
        <v>35</v>
      </c>
      <c r="I39" s="220">
        <v>35</v>
      </c>
      <c r="J39" s="76">
        <v>35</v>
      </c>
      <c r="K39" s="79">
        <v>41</v>
      </c>
      <c r="L39" s="73">
        <v>41</v>
      </c>
      <c r="M39" s="108">
        <v>43</v>
      </c>
    </row>
    <row r="40" spans="1:13" s="222" customFormat="1" ht="78.599999999999994" customHeight="1" x14ac:dyDescent="0.3">
      <c r="A40" s="46"/>
      <c r="B40" s="161" t="s">
        <v>193</v>
      </c>
      <c r="C40" s="220">
        <v>269</v>
      </c>
      <c r="D40" s="221">
        <v>297</v>
      </c>
      <c r="E40" s="220">
        <v>297</v>
      </c>
      <c r="F40" s="221">
        <v>325</v>
      </c>
      <c r="G40" s="220">
        <v>326</v>
      </c>
      <c r="H40" s="221">
        <v>327</v>
      </c>
      <c r="I40" s="220">
        <v>350</v>
      </c>
      <c r="J40" s="76">
        <v>351</v>
      </c>
      <c r="K40" s="79">
        <v>356</v>
      </c>
      <c r="L40" s="73">
        <v>381</v>
      </c>
      <c r="M40" s="108">
        <v>405</v>
      </c>
    </row>
    <row r="41" spans="1:13" s="222" customFormat="1" ht="78.599999999999994" customHeight="1" x14ac:dyDescent="0.3">
      <c r="A41" s="46"/>
      <c r="B41" s="161" t="s">
        <v>194</v>
      </c>
      <c r="C41" s="220">
        <v>153</v>
      </c>
      <c r="D41" s="221">
        <v>154</v>
      </c>
      <c r="E41" s="220">
        <v>157</v>
      </c>
      <c r="F41" s="221">
        <v>172</v>
      </c>
      <c r="G41" s="220">
        <v>177</v>
      </c>
      <c r="H41" s="221">
        <v>177</v>
      </c>
      <c r="I41" s="220">
        <v>179</v>
      </c>
      <c r="J41" s="76">
        <v>179</v>
      </c>
      <c r="K41" s="79">
        <v>183</v>
      </c>
      <c r="L41" s="73">
        <v>187</v>
      </c>
      <c r="M41" s="108">
        <v>190</v>
      </c>
    </row>
    <row r="42" spans="1:13" s="222" customFormat="1" ht="78.599999999999994" customHeight="1" x14ac:dyDescent="0.3">
      <c r="A42" s="46"/>
      <c r="B42" s="161" t="s">
        <v>195</v>
      </c>
      <c r="C42" s="220">
        <v>17</v>
      </c>
      <c r="D42" s="221">
        <v>19</v>
      </c>
      <c r="E42" s="220">
        <v>21</v>
      </c>
      <c r="F42" s="221">
        <v>22</v>
      </c>
      <c r="G42" s="220">
        <v>23</v>
      </c>
      <c r="H42" s="221">
        <v>23</v>
      </c>
      <c r="I42" s="220">
        <v>24</v>
      </c>
      <c r="J42" s="76">
        <v>24</v>
      </c>
      <c r="K42" s="79">
        <v>24</v>
      </c>
      <c r="L42" s="73">
        <v>27</v>
      </c>
      <c r="M42" s="108">
        <v>28</v>
      </c>
    </row>
    <row r="43" spans="1:13" s="222" customFormat="1" ht="78.599999999999994" customHeight="1" x14ac:dyDescent="0.3">
      <c r="A43" s="46"/>
      <c r="B43" s="161" t="s">
        <v>196</v>
      </c>
      <c r="C43" s="220">
        <v>55</v>
      </c>
      <c r="D43" s="221">
        <v>55</v>
      </c>
      <c r="E43" s="220">
        <v>55</v>
      </c>
      <c r="F43" s="221">
        <v>58</v>
      </c>
      <c r="G43" s="220">
        <v>59</v>
      </c>
      <c r="H43" s="221">
        <v>61</v>
      </c>
      <c r="I43" s="220">
        <v>62</v>
      </c>
      <c r="J43" s="76">
        <v>62</v>
      </c>
      <c r="K43" s="79">
        <v>64</v>
      </c>
      <c r="L43" s="73">
        <v>64</v>
      </c>
      <c r="M43" s="108">
        <v>67</v>
      </c>
    </row>
    <row r="44" spans="1:13" s="222" customFormat="1" ht="78.599999999999994" customHeight="1" x14ac:dyDescent="0.3">
      <c r="A44" s="46"/>
      <c r="B44" s="161" t="s">
        <v>197</v>
      </c>
      <c r="C44" s="220">
        <v>1</v>
      </c>
      <c r="D44" s="221">
        <v>1</v>
      </c>
      <c r="E44" s="220">
        <v>1</v>
      </c>
      <c r="F44" s="221">
        <v>1</v>
      </c>
      <c r="G44" s="220">
        <v>1</v>
      </c>
      <c r="H44" s="221">
        <v>1</v>
      </c>
      <c r="I44" s="220">
        <v>1</v>
      </c>
      <c r="J44" s="76">
        <v>1</v>
      </c>
      <c r="K44" s="79">
        <v>1</v>
      </c>
      <c r="L44" s="73">
        <v>1</v>
      </c>
      <c r="M44" s="108">
        <v>1</v>
      </c>
    </row>
    <row r="45" spans="1:13" s="222" customFormat="1" ht="78.599999999999994" customHeight="1" x14ac:dyDescent="0.3">
      <c r="A45" s="46"/>
      <c r="B45" s="161" t="s">
        <v>198</v>
      </c>
      <c r="C45" s="220">
        <v>5</v>
      </c>
      <c r="D45" s="221">
        <v>5</v>
      </c>
      <c r="E45" s="220">
        <v>5</v>
      </c>
      <c r="F45" s="221">
        <v>5</v>
      </c>
      <c r="G45" s="220">
        <v>6</v>
      </c>
      <c r="H45" s="221">
        <v>6</v>
      </c>
      <c r="I45" s="220">
        <v>7</v>
      </c>
      <c r="J45" s="76">
        <v>7</v>
      </c>
      <c r="K45" s="79">
        <v>7</v>
      </c>
      <c r="L45" s="73">
        <v>7</v>
      </c>
      <c r="M45" s="108">
        <v>7</v>
      </c>
    </row>
    <row r="46" spans="1:13" s="222" customFormat="1" ht="78.599999999999994" customHeight="1" x14ac:dyDescent="0.3">
      <c r="A46" s="46"/>
      <c r="B46" s="161" t="s">
        <v>199</v>
      </c>
      <c r="C46" s="220">
        <v>28</v>
      </c>
      <c r="D46" s="221">
        <v>31</v>
      </c>
      <c r="E46" s="220">
        <v>33</v>
      </c>
      <c r="F46" s="221">
        <v>34</v>
      </c>
      <c r="G46" s="220">
        <v>38</v>
      </c>
      <c r="H46" s="221">
        <v>38</v>
      </c>
      <c r="I46" s="220">
        <v>40</v>
      </c>
      <c r="J46" s="76">
        <v>40</v>
      </c>
      <c r="K46" s="79">
        <v>41</v>
      </c>
      <c r="L46" s="73">
        <v>44</v>
      </c>
      <c r="M46" s="108">
        <v>48</v>
      </c>
    </row>
    <row r="47" spans="1:13" s="222" customFormat="1" ht="78.599999999999994" customHeight="1" x14ac:dyDescent="0.3">
      <c r="A47" s="46"/>
      <c r="B47" s="161" t="s">
        <v>80</v>
      </c>
      <c r="C47" s="220">
        <v>6281</v>
      </c>
      <c r="D47" s="221">
        <v>6495</v>
      </c>
      <c r="E47" s="220">
        <v>6725</v>
      </c>
      <c r="F47" s="221">
        <v>7343</v>
      </c>
      <c r="G47" s="220">
        <v>8032</v>
      </c>
      <c r="H47" s="221">
        <v>8024</v>
      </c>
      <c r="I47" s="220">
        <v>8428</v>
      </c>
      <c r="J47" s="76">
        <v>8432</v>
      </c>
      <c r="K47" s="79">
        <v>8799</v>
      </c>
      <c r="L47" s="73">
        <v>9138</v>
      </c>
      <c r="M47" s="108">
        <v>9848</v>
      </c>
    </row>
    <row r="48" spans="1:13" s="239" customFormat="1" ht="78.599999999999994" customHeight="1" x14ac:dyDescent="0.3">
      <c r="A48" s="46"/>
      <c r="B48" s="161" t="s">
        <v>200</v>
      </c>
      <c r="C48" s="220">
        <v>13</v>
      </c>
      <c r="D48" s="221">
        <v>14</v>
      </c>
      <c r="E48" s="220">
        <v>15</v>
      </c>
      <c r="F48" s="221">
        <v>15</v>
      </c>
      <c r="G48" s="220">
        <v>15</v>
      </c>
      <c r="H48" s="221">
        <v>15</v>
      </c>
      <c r="I48" s="220">
        <v>15</v>
      </c>
      <c r="J48" s="76">
        <v>15</v>
      </c>
      <c r="K48" s="79">
        <v>15</v>
      </c>
      <c r="L48" s="73">
        <v>17</v>
      </c>
      <c r="M48" s="108">
        <v>19</v>
      </c>
    </row>
    <row r="49" spans="1:13" s="222" customFormat="1" ht="78.599999999999994" customHeight="1" x14ac:dyDescent="0.3">
      <c r="A49" s="46"/>
      <c r="B49" s="161" t="s">
        <v>201</v>
      </c>
      <c r="C49" s="220">
        <v>101</v>
      </c>
      <c r="D49" s="221">
        <v>102</v>
      </c>
      <c r="E49" s="220">
        <v>102</v>
      </c>
      <c r="F49" s="221">
        <v>106</v>
      </c>
      <c r="G49" s="220">
        <v>108</v>
      </c>
      <c r="H49" s="221">
        <v>108</v>
      </c>
      <c r="I49" s="220">
        <v>109</v>
      </c>
      <c r="J49" s="76">
        <v>111</v>
      </c>
      <c r="K49" s="79">
        <v>119</v>
      </c>
      <c r="L49" s="73">
        <v>125</v>
      </c>
      <c r="M49" s="108">
        <v>129</v>
      </c>
    </row>
    <row r="50" spans="1:13" s="222" customFormat="1" ht="78.599999999999994" customHeight="1" x14ac:dyDescent="0.3">
      <c r="A50" s="46"/>
      <c r="B50" s="161" t="s">
        <v>202</v>
      </c>
      <c r="C50" s="220">
        <v>778</v>
      </c>
      <c r="D50" s="221">
        <v>781</v>
      </c>
      <c r="E50" s="220">
        <v>787</v>
      </c>
      <c r="F50" s="221">
        <v>818</v>
      </c>
      <c r="G50" s="220">
        <v>841</v>
      </c>
      <c r="H50" s="221">
        <v>841</v>
      </c>
      <c r="I50" s="220">
        <v>862</v>
      </c>
      <c r="J50" s="76">
        <v>862</v>
      </c>
      <c r="K50" s="79">
        <v>913</v>
      </c>
      <c r="L50" s="73">
        <v>924</v>
      </c>
      <c r="M50" s="108">
        <v>978</v>
      </c>
    </row>
    <row r="51" spans="1:13" s="222" customFormat="1" ht="78.599999999999994" customHeight="1" x14ac:dyDescent="0.3">
      <c r="A51" s="46"/>
      <c r="B51" s="161" t="s">
        <v>203</v>
      </c>
      <c r="C51" s="220">
        <v>27</v>
      </c>
      <c r="D51" s="221">
        <v>27</v>
      </c>
      <c r="E51" s="220">
        <v>27</v>
      </c>
      <c r="F51" s="221">
        <v>28</v>
      </c>
      <c r="G51" s="220">
        <v>28</v>
      </c>
      <c r="H51" s="221">
        <v>27</v>
      </c>
      <c r="I51" s="220">
        <v>28</v>
      </c>
      <c r="J51" s="76">
        <v>28</v>
      </c>
      <c r="K51" s="79">
        <v>28</v>
      </c>
      <c r="L51" s="73">
        <v>34</v>
      </c>
      <c r="M51" s="108">
        <v>36</v>
      </c>
    </row>
    <row r="52" spans="1:13" s="222" customFormat="1" ht="78.599999999999994" customHeight="1" x14ac:dyDescent="0.3">
      <c r="A52" s="46"/>
      <c r="B52" s="161" t="s">
        <v>204</v>
      </c>
      <c r="C52" s="220">
        <v>9</v>
      </c>
      <c r="D52" s="221">
        <v>9</v>
      </c>
      <c r="E52" s="220">
        <v>9</v>
      </c>
      <c r="F52" s="221">
        <v>9</v>
      </c>
      <c r="G52" s="220">
        <v>9</v>
      </c>
      <c r="H52" s="221">
        <v>9</v>
      </c>
      <c r="I52" s="220">
        <v>9</v>
      </c>
      <c r="J52" s="76">
        <v>9</v>
      </c>
      <c r="K52" s="79">
        <v>9</v>
      </c>
      <c r="L52" s="73">
        <v>9</v>
      </c>
      <c r="M52" s="108">
        <v>9</v>
      </c>
    </row>
    <row r="53" spans="1:13" s="222" customFormat="1" ht="78.599999999999994" customHeight="1" x14ac:dyDescent="0.3">
      <c r="A53" s="46"/>
      <c r="B53" s="161" t="s">
        <v>205</v>
      </c>
      <c r="C53" s="220">
        <v>218</v>
      </c>
      <c r="D53" s="221">
        <v>227</v>
      </c>
      <c r="E53" s="220">
        <v>235</v>
      </c>
      <c r="F53" s="221">
        <v>241</v>
      </c>
      <c r="G53" s="220">
        <v>251</v>
      </c>
      <c r="H53" s="221">
        <v>251</v>
      </c>
      <c r="I53" s="220">
        <v>262</v>
      </c>
      <c r="J53" s="76">
        <v>264</v>
      </c>
      <c r="K53" s="79">
        <v>281</v>
      </c>
      <c r="L53" s="73">
        <v>302</v>
      </c>
      <c r="M53" s="108">
        <v>312</v>
      </c>
    </row>
    <row r="54" spans="1:13" s="222" customFormat="1" ht="78.599999999999994" customHeight="1" x14ac:dyDescent="0.3">
      <c r="A54" s="46"/>
      <c r="B54" s="161" t="s">
        <v>99</v>
      </c>
      <c r="C54" s="220">
        <v>414</v>
      </c>
      <c r="D54" s="221">
        <v>451</v>
      </c>
      <c r="E54" s="220">
        <v>457</v>
      </c>
      <c r="F54" s="221">
        <v>817</v>
      </c>
      <c r="G54" s="220">
        <v>830</v>
      </c>
      <c r="H54" s="221">
        <v>514</v>
      </c>
      <c r="I54" s="220">
        <v>537</v>
      </c>
      <c r="J54" s="76">
        <v>537</v>
      </c>
      <c r="K54" s="79">
        <v>627</v>
      </c>
      <c r="L54" s="73">
        <v>801</v>
      </c>
      <c r="M54" s="108">
        <v>849</v>
      </c>
    </row>
    <row r="55" spans="1:13" s="222" customFormat="1" ht="78.599999999999994" customHeight="1" x14ac:dyDescent="0.3">
      <c r="A55" s="46"/>
      <c r="B55" s="161" t="s">
        <v>206</v>
      </c>
      <c r="C55" s="220">
        <v>5</v>
      </c>
      <c r="D55" s="221">
        <v>6</v>
      </c>
      <c r="E55" s="220">
        <v>6</v>
      </c>
      <c r="F55" s="221">
        <v>6</v>
      </c>
      <c r="G55" s="220">
        <v>7</v>
      </c>
      <c r="H55" s="221">
        <v>7</v>
      </c>
      <c r="I55" s="220">
        <v>9</v>
      </c>
      <c r="J55" s="76">
        <v>9</v>
      </c>
      <c r="K55" s="79">
        <v>9</v>
      </c>
      <c r="L55" s="73">
        <v>9</v>
      </c>
      <c r="M55" s="108">
        <v>9</v>
      </c>
    </row>
    <row r="56" spans="1:13" s="222" customFormat="1" ht="78.599999999999994" customHeight="1" x14ac:dyDescent="0.3">
      <c r="A56" s="46"/>
      <c r="B56" s="161" t="s">
        <v>207</v>
      </c>
      <c r="C56" s="220">
        <v>21</v>
      </c>
      <c r="D56" s="221">
        <v>21</v>
      </c>
      <c r="E56" s="220">
        <v>21</v>
      </c>
      <c r="F56" s="221">
        <v>21</v>
      </c>
      <c r="G56" s="220">
        <v>21</v>
      </c>
      <c r="H56" s="221">
        <v>21</v>
      </c>
      <c r="I56" s="220">
        <v>21</v>
      </c>
      <c r="J56" s="76">
        <v>21</v>
      </c>
      <c r="K56" s="79">
        <v>22</v>
      </c>
      <c r="L56" s="73">
        <v>22</v>
      </c>
      <c r="M56" s="108">
        <v>23</v>
      </c>
    </row>
    <row r="57" spans="1:13" s="222" customFormat="1" ht="78.599999999999994" customHeight="1" x14ac:dyDescent="0.3">
      <c r="A57" s="46"/>
      <c r="B57" s="161" t="s">
        <v>208</v>
      </c>
      <c r="C57" s="220">
        <v>0</v>
      </c>
      <c r="D57" s="221">
        <v>0</v>
      </c>
      <c r="E57" s="220">
        <v>0</v>
      </c>
      <c r="F57" s="221">
        <v>1</v>
      </c>
      <c r="G57" s="220">
        <v>1</v>
      </c>
      <c r="H57" s="221">
        <v>1</v>
      </c>
      <c r="I57" s="220">
        <v>1</v>
      </c>
      <c r="J57" s="76">
        <v>1</v>
      </c>
      <c r="K57" s="79">
        <v>1</v>
      </c>
      <c r="L57" s="73">
        <v>1</v>
      </c>
      <c r="M57" s="108">
        <v>1</v>
      </c>
    </row>
    <row r="58" spans="1:13" s="222" customFormat="1" ht="78.599999999999994" customHeight="1" x14ac:dyDescent="0.3">
      <c r="A58" s="46"/>
      <c r="B58" s="161" t="s">
        <v>209</v>
      </c>
      <c r="C58" s="220">
        <v>6</v>
      </c>
      <c r="D58" s="221">
        <v>7</v>
      </c>
      <c r="E58" s="220">
        <v>7</v>
      </c>
      <c r="F58" s="221">
        <v>7</v>
      </c>
      <c r="G58" s="220">
        <v>7</v>
      </c>
      <c r="H58" s="221">
        <v>7</v>
      </c>
      <c r="I58" s="220">
        <v>7</v>
      </c>
      <c r="J58" s="76">
        <v>7</v>
      </c>
      <c r="K58" s="79">
        <v>7</v>
      </c>
      <c r="L58" s="73">
        <v>7</v>
      </c>
      <c r="M58" s="108">
        <v>7</v>
      </c>
    </row>
    <row r="59" spans="1:13" s="222" customFormat="1" ht="78.599999999999994" customHeight="1" x14ac:dyDescent="0.3">
      <c r="A59" s="46"/>
      <c r="B59" s="161" t="s">
        <v>210</v>
      </c>
      <c r="C59" s="220">
        <v>10</v>
      </c>
      <c r="D59" s="221">
        <v>10</v>
      </c>
      <c r="E59" s="220">
        <v>10</v>
      </c>
      <c r="F59" s="221">
        <v>10</v>
      </c>
      <c r="G59" s="220">
        <v>10</v>
      </c>
      <c r="H59" s="221">
        <v>10</v>
      </c>
      <c r="I59" s="220">
        <v>10</v>
      </c>
      <c r="J59" s="76">
        <v>10</v>
      </c>
      <c r="K59" s="79">
        <v>10</v>
      </c>
      <c r="L59" s="73">
        <v>11</v>
      </c>
      <c r="M59" s="108">
        <v>11</v>
      </c>
    </row>
    <row r="60" spans="1:13" s="222" customFormat="1" ht="78.599999999999994" customHeight="1" x14ac:dyDescent="0.3">
      <c r="A60" s="46"/>
      <c r="B60" s="161" t="s">
        <v>211</v>
      </c>
      <c r="C60" s="220">
        <v>0</v>
      </c>
      <c r="D60" s="221">
        <v>0</v>
      </c>
      <c r="E60" s="220">
        <v>5</v>
      </c>
      <c r="F60" s="221">
        <v>5</v>
      </c>
      <c r="G60" s="220">
        <v>5</v>
      </c>
      <c r="H60" s="221">
        <v>6</v>
      </c>
      <c r="I60" s="220">
        <v>6</v>
      </c>
      <c r="J60" s="76">
        <v>6</v>
      </c>
      <c r="K60" s="79">
        <v>8</v>
      </c>
      <c r="L60" s="73">
        <v>8</v>
      </c>
      <c r="M60" s="108">
        <v>8</v>
      </c>
    </row>
    <row r="61" spans="1:13" s="222" customFormat="1" ht="78.599999999999994" customHeight="1" x14ac:dyDescent="0.3">
      <c r="A61" s="46"/>
      <c r="B61" s="161" t="s">
        <v>74</v>
      </c>
      <c r="C61" s="220">
        <v>23931</v>
      </c>
      <c r="D61" s="221">
        <v>25228</v>
      </c>
      <c r="E61" s="220">
        <v>26006</v>
      </c>
      <c r="F61" s="221">
        <v>28063</v>
      </c>
      <c r="G61" s="220">
        <v>29327</v>
      </c>
      <c r="H61" s="221">
        <v>29192</v>
      </c>
      <c r="I61" s="220">
        <v>30622</v>
      </c>
      <c r="J61" s="76">
        <v>30731</v>
      </c>
      <c r="K61" s="79">
        <v>32032</v>
      </c>
      <c r="L61" s="73">
        <v>33985</v>
      </c>
      <c r="M61" s="108">
        <v>36714</v>
      </c>
    </row>
    <row r="62" spans="1:13" s="222" customFormat="1" ht="78.599999999999994" customHeight="1" x14ac:dyDescent="0.3">
      <c r="A62" s="46"/>
      <c r="B62" s="161" t="s">
        <v>101</v>
      </c>
      <c r="C62" s="220">
        <v>50</v>
      </c>
      <c r="D62" s="221">
        <v>50</v>
      </c>
      <c r="E62" s="220">
        <v>50</v>
      </c>
      <c r="F62" s="221">
        <v>54</v>
      </c>
      <c r="G62" s="220">
        <v>57</v>
      </c>
      <c r="H62" s="221">
        <v>57</v>
      </c>
      <c r="I62" s="220">
        <v>59</v>
      </c>
      <c r="J62" s="76">
        <v>59</v>
      </c>
      <c r="K62" s="79">
        <v>59</v>
      </c>
      <c r="L62" s="73">
        <v>59</v>
      </c>
      <c r="M62" s="108">
        <v>59</v>
      </c>
    </row>
    <row r="63" spans="1:13" s="239" customFormat="1" ht="78.599999999999994" customHeight="1" x14ac:dyDescent="0.3">
      <c r="A63" s="46"/>
      <c r="B63" s="161" t="s">
        <v>107</v>
      </c>
      <c r="C63" s="220">
        <v>19</v>
      </c>
      <c r="D63" s="221">
        <v>22</v>
      </c>
      <c r="E63" s="220">
        <v>23</v>
      </c>
      <c r="F63" s="221">
        <v>24</v>
      </c>
      <c r="G63" s="220">
        <v>24</v>
      </c>
      <c r="H63" s="221">
        <v>24</v>
      </c>
      <c r="I63" s="220">
        <v>28</v>
      </c>
      <c r="J63" s="76">
        <v>28</v>
      </c>
      <c r="K63" s="79">
        <v>33</v>
      </c>
      <c r="L63" s="73">
        <v>35</v>
      </c>
      <c r="M63" s="108">
        <v>44</v>
      </c>
    </row>
    <row r="64" spans="1:13" s="222" customFormat="1" ht="78.599999999999994" customHeight="1" x14ac:dyDescent="0.3">
      <c r="A64" s="46"/>
      <c r="B64" s="161" t="s">
        <v>212</v>
      </c>
      <c r="C64" s="220">
        <v>12</v>
      </c>
      <c r="D64" s="221">
        <v>14</v>
      </c>
      <c r="E64" s="220">
        <v>14</v>
      </c>
      <c r="F64" s="221">
        <v>16</v>
      </c>
      <c r="G64" s="220">
        <v>18</v>
      </c>
      <c r="H64" s="221">
        <v>18</v>
      </c>
      <c r="I64" s="220">
        <v>22</v>
      </c>
      <c r="J64" s="76">
        <v>22</v>
      </c>
      <c r="K64" s="79">
        <v>22</v>
      </c>
      <c r="L64" s="73">
        <v>26</v>
      </c>
      <c r="M64" s="108">
        <v>26</v>
      </c>
    </row>
    <row r="65" spans="1:13" s="222" customFormat="1" ht="78.599999999999994" customHeight="1" x14ac:dyDescent="0.3">
      <c r="A65" s="46"/>
      <c r="B65" s="161" t="s">
        <v>79</v>
      </c>
      <c r="C65" s="220">
        <v>6384</v>
      </c>
      <c r="D65" s="221">
        <v>6581</v>
      </c>
      <c r="E65" s="220">
        <v>6689</v>
      </c>
      <c r="F65" s="221">
        <v>7139</v>
      </c>
      <c r="G65" s="220">
        <v>7394</v>
      </c>
      <c r="H65" s="221">
        <v>7405</v>
      </c>
      <c r="I65" s="220">
        <v>7765</v>
      </c>
      <c r="J65" s="76">
        <v>7765</v>
      </c>
      <c r="K65" s="79">
        <v>7963</v>
      </c>
      <c r="L65" s="73">
        <v>8394</v>
      </c>
      <c r="M65" s="108">
        <v>8836</v>
      </c>
    </row>
    <row r="66" spans="1:13" s="222" customFormat="1" ht="78.599999999999994" customHeight="1" x14ac:dyDescent="0.3">
      <c r="A66" s="46"/>
      <c r="B66" s="161" t="s">
        <v>122</v>
      </c>
      <c r="C66" s="220">
        <v>117</v>
      </c>
      <c r="D66" s="221">
        <v>121</v>
      </c>
      <c r="E66" s="220">
        <v>125</v>
      </c>
      <c r="F66" s="221">
        <v>129</v>
      </c>
      <c r="G66" s="220">
        <v>134</v>
      </c>
      <c r="H66" s="221">
        <v>134</v>
      </c>
      <c r="I66" s="220">
        <v>136</v>
      </c>
      <c r="J66" s="76">
        <v>136</v>
      </c>
      <c r="K66" s="79">
        <v>140</v>
      </c>
      <c r="L66" s="73">
        <v>148</v>
      </c>
      <c r="M66" s="108">
        <v>158</v>
      </c>
    </row>
    <row r="67" spans="1:13" s="222" customFormat="1" ht="78.599999999999994" customHeight="1" x14ac:dyDescent="0.3">
      <c r="A67" s="46"/>
      <c r="B67" s="161" t="s">
        <v>213</v>
      </c>
      <c r="C67" s="220">
        <v>4</v>
      </c>
      <c r="D67" s="221">
        <v>4</v>
      </c>
      <c r="E67" s="220">
        <v>4</v>
      </c>
      <c r="F67" s="221">
        <v>4</v>
      </c>
      <c r="G67" s="220">
        <v>4</v>
      </c>
      <c r="H67" s="221">
        <v>4</v>
      </c>
      <c r="I67" s="220">
        <v>4</v>
      </c>
      <c r="J67" s="76">
        <v>4</v>
      </c>
      <c r="K67" s="79">
        <v>4</v>
      </c>
      <c r="L67" s="73">
        <v>4</v>
      </c>
      <c r="M67" s="108">
        <v>4</v>
      </c>
    </row>
    <row r="68" spans="1:13" ht="78.599999999999994" customHeight="1" x14ac:dyDescent="0.3">
      <c r="A68" s="46"/>
      <c r="B68" s="161" t="s">
        <v>214</v>
      </c>
      <c r="C68" s="220">
        <v>31</v>
      </c>
      <c r="D68" s="221">
        <v>32</v>
      </c>
      <c r="E68" s="220">
        <v>33</v>
      </c>
      <c r="F68" s="221">
        <v>35</v>
      </c>
      <c r="G68" s="220">
        <v>37</v>
      </c>
      <c r="H68" s="221">
        <v>37</v>
      </c>
      <c r="I68" s="220">
        <v>37</v>
      </c>
      <c r="J68" s="76">
        <v>37</v>
      </c>
      <c r="K68" s="79">
        <v>37</v>
      </c>
      <c r="L68" s="73">
        <v>38</v>
      </c>
      <c r="M68" s="108">
        <v>38</v>
      </c>
    </row>
    <row r="69" spans="1:13" s="222" customFormat="1" ht="78.599999999999994" customHeight="1" x14ac:dyDescent="0.3">
      <c r="A69" s="46"/>
      <c r="B69" s="161" t="s">
        <v>215</v>
      </c>
      <c r="C69" s="220">
        <v>22</v>
      </c>
      <c r="D69" s="221">
        <v>23</v>
      </c>
      <c r="E69" s="220">
        <v>24</v>
      </c>
      <c r="F69" s="221">
        <v>26</v>
      </c>
      <c r="G69" s="220">
        <v>26</v>
      </c>
      <c r="H69" s="221">
        <v>26</v>
      </c>
      <c r="I69" s="220">
        <v>29</v>
      </c>
      <c r="J69" s="76">
        <v>29</v>
      </c>
      <c r="K69" s="79">
        <v>31</v>
      </c>
      <c r="L69" s="73">
        <v>32</v>
      </c>
      <c r="M69" s="108">
        <v>34</v>
      </c>
    </row>
    <row r="70" spans="1:13" ht="78.599999999999994" customHeight="1" x14ac:dyDescent="0.3">
      <c r="A70" s="46"/>
      <c r="B70" s="161" t="s">
        <v>216</v>
      </c>
      <c r="C70" s="220">
        <v>22</v>
      </c>
      <c r="D70" s="221">
        <v>23</v>
      </c>
      <c r="E70" s="220">
        <v>23</v>
      </c>
      <c r="F70" s="221">
        <v>23</v>
      </c>
      <c r="G70" s="220">
        <v>24</v>
      </c>
      <c r="H70" s="221">
        <v>24</v>
      </c>
      <c r="I70" s="220">
        <v>24</v>
      </c>
      <c r="J70" s="76">
        <v>24</v>
      </c>
      <c r="K70" s="79">
        <v>24</v>
      </c>
      <c r="L70" s="73">
        <v>26</v>
      </c>
      <c r="M70" s="108">
        <v>27</v>
      </c>
    </row>
    <row r="71" spans="1:13" ht="78.599999999999994" customHeight="1" x14ac:dyDescent="0.3">
      <c r="A71" s="46"/>
      <c r="B71" s="161" t="s">
        <v>217</v>
      </c>
      <c r="C71" s="220">
        <v>85</v>
      </c>
      <c r="D71" s="221">
        <v>88</v>
      </c>
      <c r="E71" s="220">
        <v>90</v>
      </c>
      <c r="F71" s="221">
        <v>90</v>
      </c>
      <c r="G71" s="220">
        <v>91</v>
      </c>
      <c r="H71" s="221">
        <v>91</v>
      </c>
      <c r="I71" s="220">
        <v>93</v>
      </c>
      <c r="J71" s="76">
        <v>93</v>
      </c>
      <c r="K71" s="79">
        <v>93</v>
      </c>
      <c r="L71" s="73">
        <v>94</v>
      </c>
      <c r="M71" s="108">
        <v>98</v>
      </c>
    </row>
    <row r="72" spans="1:13" ht="78.599999999999994" customHeight="1" x14ac:dyDescent="0.3">
      <c r="A72" s="46"/>
      <c r="B72" s="161" t="s">
        <v>125</v>
      </c>
      <c r="C72" s="220">
        <v>732</v>
      </c>
      <c r="D72" s="221">
        <v>740</v>
      </c>
      <c r="E72" s="220">
        <v>741</v>
      </c>
      <c r="F72" s="221">
        <v>743</v>
      </c>
      <c r="G72" s="220">
        <v>760</v>
      </c>
      <c r="H72" s="221">
        <v>759</v>
      </c>
      <c r="I72" s="220">
        <v>769</v>
      </c>
      <c r="J72" s="76">
        <v>769</v>
      </c>
      <c r="K72" s="79">
        <v>807</v>
      </c>
      <c r="L72" s="73">
        <v>816</v>
      </c>
      <c r="M72" s="108">
        <v>868</v>
      </c>
    </row>
    <row r="73" spans="1:13" ht="78.599999999999994" customHeight="1" x14ac:dyDescent="0.3">
      <c r="A73" s="46"/>
      <c r="B73" s="161" t="s">
        <v>218</v>
      </c>
      <c r="C73" s="220">
        <v>1</v>
      </c>
      <c r="D73" s="221">
        <v>1</v>
      </c>
      <c r="E73" s="220">
        <v>1</v>
      </c>
      <c r="F73" s="221">
        <v>1</v>
      </c>
      <c r="G73" s="220">
        <v>1</v>
      </c>
      <c r="H73" s="221">
        <v>1</v>
      </c>
      <c r="I73" s="220">
        <v>1</v>
      </c>
      <c r="J73" s="76">
        <v>1</v>
      </c>
      <c r="K73" s="79">
        <v>1</v>
      </c>
      <c r="L73" s="73">
        <v>1</v>
      </c>
      <c r="M73" s="108">
        <v>1</v>
      </c>
    </row>
    <row r="74" spans="1:13" ht="78.599999999999994" customHeight="1" x14ac:dyDescent="0.3">
      <c r="A74" s="46"/>
      <c r="B74" s="161" t="s">
        <v>219</v>
      </c>
      <c r="C74" s="220">
        <v>1281</v>
      </c>
      <c r="D74" s="221">
        <v>1367</v>
      </c>
      <c r="E74" s="220">
        <v>1407</v>
      </c>
      <c r="F74" s="221">
        <v>1549</v>
      </c>
      <c r="G74" s="220">
        <v>1607</v>
      </c>
      <c r="H74" s="221">
        <v>1598</v>
      </c>
      <c r="I74" s="220">
        <v>1687</v>
      </c>
      <c r="J74" s="76">
        <v>1687</v>
      </c>
      <c r="K74" s="79">
        <v>1757</v>
      </c>
      <c r="L74" s="73">
        <v>1901</v>
      </c>
      <c r="M74" s="108">
        <v>2078</v>
      </c>
    </row>
    <row r="75" spans="1:13" ht="78.599999999999994" customHeight="1" x14ac:dyDescent="0.3">
      <c r="A75" s="46"/>
      <c r="B75" s="161" t="s">
        <v>35</v>
      </c>
      <c r="C75" s="220">
        <v>5893</v>
      </c>
      <c r="D75" s="221">
        <v>6078</v>
      </c>
      <c r="E75" s="220">
        <v>6285</v>
      </c>
      <c r="F75" s="221">
        <v>6712</v>
      </c>
      <c r="G75" s="220">
        <v>6915</v>
      </c>
      <c r="H75" s="221">
        <v>6916</v>
      </c>
      <c r="I75" s="220">
        <v>7207</v>
      </c>
      <c r="J75" s="76">
        <v>7208</v>
      </c>
      <c r="K75" s="79">
        <v>7531</v>
      </c>
      <c r="L75" s="73">
        <v>7775</v>
      </c>
      <c r="M75" s="108">
        <v>8271</v>
      </c>
    </row>
    <row r="76" spans="1:13" ht="78.599999999999994" customHeight="1" x14ac:dyDescent="0.3">
      <c r="A76" s="46"/>
      <c r="B76" s="161" t="s">
        <v>220</v>
      </c>
      <c r="C76" s="220">
        <v>268</v>
      </c>
      <c r="D76" s="221">
        <v>270</v>
      </c>
      <c r="E76" s="220">
        <v>276</v>
      </c>
      <c r="F76" s="221">
        <v>296</v>
      </c>
      <c r="G76" s="220">
        <v>304</v>
      </c>
      <c r="H76" s="221">
        <v>304</v>
      </c>
      <c r="I76" s="220">
        <v>310</v>
      </c>
      <c r="J76" s="76">
        <v>310</v>
      </c>
      <c r="K76" s="79">
        <v>312</v>
      </c>
      <c r="L76" s="73">
        <v>315</v>
      </c>
      <c r="M76" s="108">
        <v>321</v>
      </c>
    </row>
    <row r="77" spans="1:13" ht="78.599999999999994" customHeight="1" x14ac:dyDescent="0.3">
      <c r="A77" s="46"/>
      <c r="B77" s="161" t="s">
        <v>221</v>
      </c>
      <c r="C77" s="220">
        <v>36</v>
      </c>
      <c r="D77" s="221">
        <v>37</v>
      </c>
      <c r="E77" s="220">
        <v>37</v>
      </c>
      <c r="F77" s="221">
        <v>37</v>
      </c>
      <c r="G77" s="220">
        <v>37</v>
      </c>
      <c r="H77" s="221">
        <v>37</v>
      </c>
      <c r="I77" s="220">
        <v>37</v>
      </c>
      <c r="J77" s="76">
        <v>37</v>
      </c>
      <c r="K77" s="79">
        <v>41</v>
      </c>
      <c r="L77" s="73">
        <v>53</v>
      </c>
      <c r="M77" s="108">
        <v>59</v>
      </c>
    </row>
    <row r="78" spans="1:13" ht="78.599999999999994" customHeight="1" x14ac:dyDescent="0.3">
      <c r="A78" s="46"/>
      <c r="B78" s="161" t="s">
        <v>222</v>
      </c>
      <c r="C78" s="220">
        <v>201</v>
      </c>
      <c r="D78" s="221">
        <v>208</v>
      </c>
      <c r="E78" s="220">
        <v>213</v>
      </c>
      <c r="F78" s="221">
        <v>222</v>
      </c>
      <c r="G78" s="220">
        <v>223</v>
      </c>
      <c r="H78" s="221">
        <v>223</v>
      </c>
      <c r="I78" s="220">
        <v>244</v>
      </c>
      <c r="J78" s="76">
        <v>245</v>
      </c>
      <c r="K78" s="79">
        <v>255</v>
      </c>
      <c r="L78" s="73">
        <v>281</v>
      </c>
      <c r="M78" s="108">
        <v>296</v>
      </c>
    </row>
    <row r="79" spans="1:13" ht="78.599999999999994" customHeight="1" x14ac:dyDescent="0.3">
      <c r="A79" s="46"/>
      <c r="B79" s="161" t="s">
        <v>120</v>
      </c>
      <c r="C79" s="220">
        <v>159</v>
      </c>
      <c r="D79" s="221">
        <v>160</v>
      </c>
      <c r="E79" s="220">
        <v>159</v>
      </c>
      <c r="F79" s="221">
        <v>160</v>
      </c>
      <c r="G79" s="220">
        <v>165</v>
      </c>
      <c r="H79" s="221">
        <v>165</v>
      </c>
      <c r="I79" s="220">
        <v>169</v>
      </c>
      <c r="J79" s="76">
        <v>169</v>
      </c>
      <c r="K79" s="79">
        <v>175</v>
      </c>
      <c r="L79" s="73">
        <v>183</v>
      </c>
      <c r="M79" s="108">
        <v>189</v>
      </c>
    </row>
    <row r="80" spans="1:13" ht="78.599999999999994" customHeight="1" x14ac:dyDescent="0.3">
      <c r="A80" s="46"/>
      <c r="B80" s="161" t="s">
        <v>223</v>
      </c>
      <c r="C80" s="220">
        <v>12</v>
      </c>
      <c r="D80" s="221">
        <v>12</v>
      </c>
      <c r="E80" s="220">
        <v>12</v>
      </c>
      <c r="F80" s="221">
        <v>13</v>
      </c>
      <c r="G80" s="220">
        <v>14</v>
      </c>
      <c r="H80" s="221">
        <v>14</v>
      </c>
      <c r="I80" s="220">
        <v>14</v>
      </c>
      <c r="J80" s="76">
        <v>14</v>
      </c>
      <c r="K80" s="79">
        <v>14</v>
      </c>
      <c r="L80" s="73">
        <v>14</v>
      </c>
      <c r="M80" s="108">
        <v>14</v>
      </c>
    </row>
    <row r="81" spans="1:13" ht="78.599999999999994" customHeight="1" x14ac:dyDescent="0.3">
      <c r="A81" s="46"/>
      <c r="B81" s="161" t="s">
        <v>224</v>
      </c>
      <c r="C81" s="220">
        <v>31</v>
      </c>
      <c r="D81" s="221">
        <v>34</v>
      </c>
      <c r="E81" s="220">
        <v>34</v>
      </c>
      <c r="F81" s="221">
        <v>34</v>
      </c>
      <c r="G81" s="220">
        <v>34</v>
      </c>
      <c r="H81" s="221">
        <v>34</v>
      </c>
      <c r="I81" s="220">
        <v>35</v>
      </c>
      <c r="J81" s="76">
        <v>35</v>
      </c>
      <c r="K81" s="79">
        <v>35</v>
      </c>
      <c r="L81" s="73">
        <v>64</v>
      </c>
      <c r="M81" s="108">
        <v>72</v>
      </c>
    </row>
    <row r="82" spans="1:13" ht="78.599999999999994" customHeight="1" x14ac:dyDescent="0.3">
      <c r="A82" s="46"/>
      <c r="B82" s="161" t="s">
        <v>225</v>
      </c>
      <c r="C82" s="220">
        <v>1</v>
      </c>
      <c r="D82" s="221">
        <v>2</v>
      </c>
      <c r="E82" s="220">
        <v>2</v>
      </c>
      <c r="F82" s="221">
        <v>5</v>
      </c>
      <c r="G82" s="220">
        <v>5</v>
      </c>
      <c r="H82" s="221">
        <v>5</v>
      </c>
      <c r="I82" s="220">
        <v>6</v>
      </c>
      <c r="J82" s="76">
        <v>6</v>
      </c>
      <c r="K82" s="79">
        <v>6</v>
      </c>
      <c r="L82" s="73">
        <v>7</v>
      </c>
      <c r="M82" s="108">
        <v>7</v>
      </c>
    </row>
    <row r="83" spans="1:13" ht="78.599999999999994" customHeight="1" x14ac:dyDescent="0.3">
      <c r="A83" s="46"/>
      <c r="B83" s="161" t="s">
        <v>78</v>
      </c>
      <c r="C83" s="220">
        <v>16569</v>
      </c>
      <c r="D83" s="221">
        <v>17050</v>
      </c>
      <c r="E83" s="220">
        <v>17277</v>
      </c>
      <c r="F83" s="221">
        <v>18063</v>
      </c>
      <c r="G83" s="220">
        <v>18359</v>
      </c>
      <c r="H83" s="221">
        <v>18392</v>
      </c>
      <c r="I83" s="220">
        <v>19050</v>
      </c>
      <c r="J83" s="76">
        <v>19088</v>
      </c>
      <c r="K83" s="79">
        <v>20360</v>
      </c>
      <c r="L83" s="73">
        <v>21352</v>
      </c>
      <c r="M83" s="108">
        <v>23006</v>
      </c>
    </row>
    <row r="84" spans="1:13" ht="78.599999999999994" customHeight="1" x14ac:dyDescent="0.3">
      <c r="A84" s="46"/>
      <c r="B84" s="161" t="s">
        <v>226</v>
      </c>
      <c r="C84" s="220">
        <v>7</v>
      </c>
      <c r="D84" s="221">
        <v>8</v>
      </c>
      <c r="E84" s="220">
        <v>8</v>
      </c>
      <c r="F84" s="221">
        <v>10</v>
      </c>
      <c r="G84" s="220">
        <v>10</v>
      </c>
      <c r="H84" s="221">
        <v>9</v>
      </c>
      <c r="I84" s="220">
        <v>9</v>
      </c>
      <c r="J84" s="76">
        <v>9</v>
      </c>
      <c r="K84" s="79">
        <v>9</v>
      </c>
      <c r="L84" s="73">
        <v>10</v>
      </c>
      <c r="M84" s="108">
        <v>15</v>
      </c>
    </row>
    <row r="85" spans="1:13" ht="78.599999999999994" customHeight="1" x14ac:dyDescent="0.3">
      <c r="A85" s="46"/>
      <c r="B85" s="161" t="s">
        <v>227</v>
      </c>
      <c r="C85" s="220">
        <v>61</v>
      </c>
      <c r="D85" s="221">
        <v>61</v>
      </c>
      <c r="E85" s="220">
        <v>61</v>
      </c>
      <c r="F85" s="221">
        <v>61</v>
      </c>
      <c r="G85" s="220">
        <v>65</v>
      </c>
      <c r="H85" s="221">
        <v>65</v>
      </c>
      <c r="I85" s="220">
        <v>67</v>
      </c>
      <c r="J85" s="76">
        <v>67</v>
      </c>
      <c r="K85" s="79">
        <v>70</v>
      </c>
      <c r="L85" s="73">
        <v>80</v>
      </c>
      <c r="M85" s="108">
        <v>85</v>
      </c>
    </row>
    <row r="86" spans="1:13" ht="78.599999999999994" customHeight="1" x14ac:dyDescent="0.3">
      <c r="A86" s="46"/>
      <c r="B86" s="161" t="s">
        <v>228</v>
      </c>
      <c r="C86" s="220">
        <v>64</v>
      </c>
      <c r="D86" s="221">
        <v>71</v>
      </c>
      <c r="E86" s="220">
        <v>72</v>
      </c>
      <c r="F86" s="221">
        <v>78</v>
      </c>
      <c r="G86" s="220">
        <v>90</v>
      </c>
      <c r="H86" s="221">
        <v>90</v>
      </c>
      <c r="I86" s="220">
        <v>95</v>
      </c>
      <c r="J86" s="76">
        <v>95</v>
      </c>
      <c r="K86" s="79">
        <v>95</v>
      </c>
      <c r="L86" s="73">
        <v>117</v>
      </c>
      <c r="M86" s="108">
        <v>132</v>
      </c>
    </row>
    <row r="87" spans="1:13" ht="78.599999999999994" customHeight="1" x14ac:dyDescent="0.3">
      <c r="A87" s="46"/>
      <c r="B87" s="161" t="s">
        <v>229</v>
      </c>
      <c r="C87" s="220">
        <v>33</v>
      </c>
      <c r="D87" s="221">
        <v>33</v>
      </c>
      <c r="E87" s="220">
        <v>33</v>
      </c>
      <c r="F87" s="221">
        <v>33</v>
      </c>
      <c r="G87" s="220">
        <v>35</v>
      </c>
      <c r="H87" s="221">
        <v>35</v>
      </c>
      <c r="I87" s="220">
        <v>37</v>
      </c>
      <c r="J87" s="76">
        <v>37</v>
      </c>
      <c r="K87" s="79">
        <v>37</v>
      </c>
      <c r="L87" s="73">
        <v>37</v>
      </c>
      <c r="M87" s="108">
        <v>38</v>
      </c>
    </row>
    <row r="88" spans="1:13" ht="78.599999999999994" customHeight="1" x14ac:dyDescent="0.3">
      <c r="A88" s="46"/>
      <c r="B88" s="161" t="s">
        <v>53</v>
      </c>
      <c r="C88" s="220">
        <v>1867</v>
      </c>
      <c r="D88" s="221">
        <v>1947</v>
      </c>
      <c r="E88" s="220">
        <v>1983</v>
      </c>
      <c r="F88" s="221">
        <v>2721</v>
      </c>
      <c r="G88" s="220">
        <v>4373</v>
      </c>
      <c r="H88" s="221">
        <v>4317</v>
      </c>
      <c r="I88" s="220">
        <v>4358</v>
      </c>
      <c r="J88" s="76">
        <v>4369</v>
      </c>
      <c r="K88" s="79">
        <v>6268</v>
      </c>
      <c r="L88" s="73">
        <v>9194</v>
      </c>
      <c r="M88" s="108">
        <v>10967</v>
      </c>
    </row>
    <row r="89" spans="1:13" ht="78.599999999999994" customHeight="1" x14ac:dyDescent="0.3">
      <c r="A89" s="46"/>
      <c r="B89" s="161" t="s">
        <v>230</v>
      </c>
      <c r="C89" s="220">
        <v>0</v>
      </c>
      <c r="D89" s="221">
        <v>0</v>
      </c>
      <c r="E89" s="220">
        <v>2</v>
      </c>
      <c r="F89" s="221">
        <v>2</v>
      </c>
      <c r="G89" s="220">
        <v>2</v>
      </c>
      <c r="H89" s="221">
        <v>2</v>
      </c>
      <c r="I89" s="220">
        <v>2</v>
      </c>
      <c r="J89" s="76">
        <v>2</v>
      </c>
      <c r="K89" s="79">
        <v>2</v>
      </c>
      <c r="L89" s="73">
        <v>2</v>
      </c>
      <c r="M89" s="108">
        <v>2</v>
      </c>
    </row>
    <row r="90" spans="1:13" ht="78.599999999999994" customHeight="1" x14ac:dyDescent="0.3">
      <c r="A90" s="46"/>
      <c r="B90" s="161" t="s">
        <v>231</v>
      </c>
      <c r="C90" s="220">
        <v>128</v>
      </c>
      <c r="D90" s="221">
        <v>128</v>
      </c>
      <c r="E90" s="220">
        <v>128</v>
      </c>
      <c r="F90" s="221">
        <v>130</v>
      </c>
      <c r="G90" s="220">
        <v>130</v>
      </c>
      <c r="H90" s="221">
        <v>130</v>
      </c>
      <c r="I90" s="220">
        <v>130</v>
      </c>
      <c r="J90" s="76">
        <v>130</v>
      </c>
      <c r="K90" s="79">
        <v>137</v>
      </c>
      <c r="L90" s="73">
        <v>138</v>
      </c>
      <c r="M90" s="108">
        <v>158</v>
      </c>
    </row>
    <row r="91" spans="1:13" ht="78.599999999999994" customHeight="1" x14ac:dyDescent="0.3">
      <c r="A91" s="46"/>
      <c r="B91" s="161" t="s">
        <v>232</v>
      </c>
      <c r="C91" s="220">
        <v>1</v>
      </c>
      <c r="D91" s="221">
        <v>1</v>
      </c>
      <c r="E91" s="220">
        <v>1</v>
      </c>
      <c r="F91" s="221">
        <v>1</v>
      </c>
      <c r="G91" s="220">
        <v>1</v>
      </c>
      <c r="H91" s="221">
        <v>1</v>
      </c>
      <c r="I91" s="220">
        <v>1</v>
      </c>
      <c r="J91" s="76">
        <v>1</v>
      </c>
      <c r="K91" s="79">
        <v>1</v>
      </c>
      <c r="L91" s="73">
        <v>1</v>
      </c>
      <c r="M91" s="108">
        <v>1</v>
      </c>
    </row>
    <row r="92" spans="1:13" ht="78.599999999999994" customHeight="1" x14ac:dyDescent="0.3">
      <c r="A92" s="46"/>
      <c r="B92" s="161" t="s">
        <v>233</v>
      </c>
      <c r="C92" s="220">
        <v>33</v>
      </c>
      <c r="D92" s="221">
        <v>38</v>
      </c>
      <c r="E92" s="220">
        <v>39</v>
      </c>
      <c r="F92" s="221">
        <v>41</v>
      </c>
      <c r="G92" s="220">
        <v>47</v>
      </c>
      <c r="H92" s="221">
        <v>47</v>
      </c>
      <c r="I92" s="220">
        <v>51</v>
      </c>
      <c r="J92" s="76">
        <v>51</v>
      </c>
      <c r="K92" s="79">
        <v>54</v>
      </c>
      <c r="L92" s="73">
        <v>67</v>
      </c>
      <c r="M92" s="108">
        <v>71</v>
      </c>
    </row>
    <row r="93" spans="1:13" ht="78.599999999999994" customHeight="1" x14ac:dyDescent="0.3">
      <c r="A93" s="46"/>
      <c r="B93" s="161" t="s">
        <v>234</v>
      </c>
      <c r="C93" s="220">
        <v>55</v>
      </c>
      <c r="D93" s="221">
        <v>67</v>
      </c>
      <c r="E93" s="220">
        <v>68</v>
      </c>
      <c r="F93" s="221">
        <v>78</v>
      </c>
      <c r="G93" s="220">
        <v>87</v>
      </c>
      <c r="H93" s="221">
        <v>87</v>
      </c>
      <c r="I93" s="220">
        <v>98</v>
      </c>
      <c r="J93" s="76">
        <v>98</v>
      </c>
      <c r="K93" s="79">
        <v>99</v>
      </c>
      <c r="L93" s="73">
        <v>123</v>
      </c>
      <c r="M93" s="108">
        <v>131</v>
      </c>
    </row>
    <row r="94" spans="1:13" ht="78.599999999999994" customHeight="1" x14ac:dyDescent="0.3">
      <c r="A94" s="46"/>
      <c r="B94" s="161" t="s">
        <v>235</v>
      </c>
      <c r="C94" s="220">
        <v>49</v>
      </c>
      <c r="D94" s="221">
        <v>53</v>
      </c>
      <c r="E94" s="220">
        <v>54</v>
      </c>
      <c r="F94" s="221">
        <v>56</v>
      </c>
      <c r="G94" s="220">
        <v>56</v>
      </c>
      <c r="H94" s="221">
        <v>55</v>
      </c>
      <c r="I94" s="220">
        <v>58</v>
      </c>
      <c r="J94" s="76">
        <v>58</v>
      </c>
      <c r="K94" s="79">
        <v>63</v>
      </c>
      <c r="L94" s="73">
        <v>69</v>
      </c>
      <c r="M94" s="108">
        <v>83</v>
      </c>
    </row>
    <row r="95" spans="1:13" ht="78.599999999999994" customHeight="1" x14ac:dyDescent="0.3">
      <c r="A95" s="46"/>
      <c r="B95" s="161" t="s">
        <v>236</v>
      </c>
      <c r="C95" s="220">
        <v>703</v>
      </c>
      <c r="D95" s="221">
        <v>771</v>
      </c>
      <c r="E95" s="220">
        <v>789</v>
      </c>
      <c r="F95" s="221">
        <v>855</v>
      </c>
      <c r="G95" s="220">
        <v>890</v>
      </c>
      <c r="H95" s="221">
        <v>890</v>
      </c>
      <c r="I95" s="220">
        <v>964</v>
      </c>
      <c r="J95" s="76">
        <v>968</v>
      </c>
      <c r="K95" s="79">
        <v>1062</v>
      </c>
      <c r="L95" s="73">
        <v>1244</v>
      </c>
      <c r="M95" s="108">
        <v>1383</v>
      </c>
    </row>
    <row r="96" spans="1:13" ht="78.599999999999994" customHeight="1" x14ac:dyDescent="0.3">
      <c r="A96" s="46"/>
      <c r="B96" s="161" t="s">
        <v>237</v>
      </c>
      <c r="C96" s="220">
        <v>1167</v>
      </c>
      <c r="D96" s="221">
        <v>1169</v>
      </c>
      <c r="E96" s="220">
        <v>1175</v>
      </c>
      <c r="F96" s="221">
        <v>1241</v>
      </c>
      <c r="G96" s="220">
        <v>1333</v>
      </c>
      <c r="H96" s="221">
        <v>1333</v>
      </c>
      <c r="I96" s="220">
        <v>1432</v>
      </c>
      <c r="J96" s="76">
        <v>1427</v>
      </c>
      <c r="K96" s="79">
        <v>1464</v>
      </c>
      <c r="L96" s="73">
        <v>1596</v>
      </c>
      <c r="M96" s="108">
        <v>1727</v>
      </c>
    </row>
    <row r="97" spans="1:13" ht="78.599999999999994" customHeight="1" x14ac:dyDescent="0.3">
      <c r="A97" s="46"/>
      <c r="B97" s="161" t="s">
        <v>124</v>
      </c>
      <c r="C97" s="220">
        <v>124</v>
      </c>
      <c r="D97" s="221">
        <v>126</v>
      </c>
      <c r="E97" s="220">
        <v>126</v>
      </c>
      <c r="F97" s="221">
        <v>133</v>
      </c>
      <c r="G97" s="220">
        <v>138</v>
      </c>
      <c r="H97" s="221">
        <v>138</v>
      </c>
      <c r="I97" s="220">
        <v>139</v>
      </c>
      <c r="J97" s="76">
        <v>140</v>
      </c>
      <c r="K97" s="79">
        <v>146</v>
      </c>
      <c r="L97" s="73">
        <v>157</v>
      </c>
      <c r="M97" s="108">
        <v>165</v>
      </c>
    </row>
    <row r="98" spans="1:13" ht="78.599999999999994" customHeight="1" x14ac:dyDescent="0.3">
      <c r="A98" s="46"/>
      <c r="B98" s="161" t="s">
        <v>238</v>
      </c>
      <c r="C98" s="220">
        <v>545</v>
      </c>
      <c r="D98" s="221">
        <v>546</v>
      </c>
      <c r="E98" s="220">
        <v>555</v>
      </c>
      <c r="F98" s="221">
        <v>576</v>
      </c>
      <c r="G98" s="220">
        <v>600</v>
      </c>
      <c r="H98" s="221">
        <v>600</v>
      </c>
      <c r="I98" s="220">
        <v>615</v>
      </c>
      <c r="J98" s="76">
        <v>615</v>
      </c>
      <c r="K98" s="79">
        <v>637</v>
      </c>
      <c r="L98" s="73">
        <v>641</v>
      </c>
      <c r="M98" s="108">
        <v>674</v>
      </c>
    </row>
    <row r="99" spans="1:13" ht="78.599999999999994" customHeight="1" x14ac:dyDescent="0.3">
      <c r="A99" s="46"/>
      <c r="B99" s="161" t="s">
        <v>239</v>
      </c>
      <c r="C99" s="220">
        <v>74</v>
      </c>
      <c r="D99" s="221">
        <v>77</v>
      </c>
      <c r="E99" s="220">
        <v>77</v>
      </c>
      <c r="F99" s="221">
        <v>77</v>
      </c>
      <c r="G99" s="220">
        <v>77</v>
      </c>
      <c r="H99" s="221">
        <v>77</v>
      </c>
      <c r="I99" s="220">
        <v>79</v>
      </c>
      <c r="J99" s="76">
        <v>79</v>
      </c>
      <c r="K99" s="79">
        <v>84</v>
      </c>
      <c r="L99" s="73">
        <v>87</v>
      </c>
      <c r="M99" s="108">
        <v>91</v>
      </c>
    </row>
    <row r="100" spans="1:13" ht="78.599999999999994" customHeight="1" x14ac:dyDescent="0.3">
      <c r="A100" s="46"/>
      <c r="B100" s="161" t="s">
        <v>240</v>
      </c>
      <c r="C100" s="220">
        <v>13</v>
      </c>
      <c r="D100" s="221">
        <v>13</v>
      </c>
      <c r="E100" s="220">
        <v>13</v>
      </c>
      <c r="F100" s="221">
        <v>13</v>
      </c>
      <c r="G100" s="220">
        <v>13</v>
      </c>
      <c r="H100" s="221">
        <v>13</v>
      </c>
      <c r="I100" s="220">
        <v>13</v>
      </c>
      <c r="J100" s="76">
        <v>13</v>
      </c>
      <c r="K100" s="79">
        <v>13</v>
      </c>
      <c r="L100" s="73">
        <v>15</v>
      </c>
      <c r="M100" s="108">
        <v>15</v>
      </c>
    </row>
    <row r="101" spans="1:13" ht="78.599999999999994" customHeight="1" x14ac:dyDescent="0.3">
      <c r="A101" s="46"/>
      <c r="B101" s="161" t="s">
        <v>241</v>
      </c>
      <c r="C101" s="220">
        <v>114</v>
      </c>
      <c r="D101" s="221">
        <v>114</v>
      </c>
      <c r="E101" s="220">
        <v>114</v>
      </c>
      <c r="F101" s="221">
        <v>121</v>
      </c>
      <c r="G101" s="220">
        <v>123</v>
      </c>
      <c r="H101" s="221">
        <v>115</v>
      </c>
      <c r="I101" s="220">
        <v>115</v>
      </c>
      <c r="J101" s="76">
        <v>115</v>
      </c>
      <c r="K101" s="79">
        <v>122</v>
      </c>
      <c r="L101" s="73">
        <v>124</v>
      </c>
      <c r="M101" s="108">
        <v>128</v>
      </c>
    </row>
    <row r="102" spans="1:13" ht="78.599999999999994" customHeight="1" x14ac:dyDescent="0.3">
      <c r="A102" s="46"/>
      <c r="B102" s="161" t="s">
        <v>242</v>
      </c>
      <c r="C102" s="220">
        <v>5</v>
      </c>
      <c r="D102" s="221">
        <v>6</v>
      </c>
      <c r="E102" s="220">
        <v>6</v>
      </c>
      <c r="F102" s="221">
        <v>6</v>
      </c>
      <c r="G102" s="220">
        <v>6</v>
      </c>
      <c r="H102" s="221">
        <v>6</v>
      </c>
      <c r="I102" s="220">
        <v>6</v>
      </c>
      <c r="J102" s="76">
        <v>6</v>
      </c>
      <c r="K102" s="79">
        <v>7</v>
      </c>
      <c r="L102" s="73">
        <v>8</v>
      </c>
      <c r="M102" s="108">
        <v>11</v>
      </c>
    </row>
    <row r="103" spans="1:13" ht="78.599999999999994" customHeight="1" x14ac:dyDescent="0.3">
      <c r="A103" s="46"/>
      <c r="B103" s="161" t="s">
        <v>243</v>
      </c>
      <c r="C103" s="220">
        <v>14</v>
      </c>
      <c r="D103" s="221">
        <v>14</v>
      </c>
      <c r="E103" s="220">
        <v>14</v>
      </c>
      <c r="F103" s="221">
        <v>14</v>
      </c>
      <c r="G103" s="220">
        <v>14</v>
      </c>
      <c r="H103" s="221">
        <v>15</v>
      </c>
      <c r="I103" s="220">
        <v>16</v>
      </c>
      <c r="J103" s="76">
        <v>16</v>
      </c>
      <c r="K103" s="79">
        <v>16</v>
      </c>
      <c r="L103" s="73">
        <v>16</v>
      </c>
      <c r="M103" s="108">
        <v>17</v>
      </c>
    </row>
    <row r="104" spans="1:13" ht="78.599999999999994" customHeight="1" x14ac:dyDescent="0.3">
      <c r="A104" s="46"/>
      <c r="B104" s="161" t="s">
        <v>244</v>
      </c>
      <c r="C104" s="220">
        <v>114</v>
      </c>
      <c r="D104" s="221">
        <v>115</v>
      </c>
      <c r="E104" s="220">
        <v>115</v>
      </c>
      <c r="F104" s="221">
        <v>128</v>
      </c>
      <c r="G104" s="220">
        <v>142</v>
      </c>
      <c r="H104" s="221">
        <v>141</v>
      </c>
      <c r="I104" s="220">
        <v>154</v>
      </c>
      <c r="J104" s="76">
        <v>154</v>
      </c>
      <c r="K104" s="79">
        <v>160</v>
      </c>
      <c r="L104" s="73">
        <v>170</v>
      </c>
      <c r="M104" s="108">
        <v>185</v>
      </c>
    </row>
    <row r="105" spans="1:13" ht="78.599999999999994" customHeight="1" x14ac:dyDescent="0.3">
      <c r="A105" s="46"/>
      <c r="B105" s="161" t="s">
        <v>73</v>
      </c>
      <c r="C105" s="220">
        <v>44333</v>
      </c>
      <c r="D105" s="221">
        <v>46900</v>
      </c>
      <c r="E105" s="220">
        <v>47561</v>
      </c>
      <c r="F105" s="221">
        <v>51309</v>
      </c>
      <c r="G105" s="220">
        <v>53618</v>
      </c>
      <c r="H105" s="221">
        <v>53476</v>
      </c>
      <c r="I105" s="220">
        <v>56863</v>
      </c>
      <c r="J105" s="76">
        <v>57165</v>
      </c>
      <c r="K105" s="79">
        <v>60198</v>
      </c>
      <c r="L105" s="73">
        <v>64530</v>
      </c>
      <c r="M105" s="108">
        <v>68957</v>
      </c>
    </row>
    <row r="106" spans="1:13" ht="78.599999999999994" customHeight="1" x14ac:dyDescent="0.3">
      <c r="A106" s="46"/>
      <c r="B106" s="161" t="s">
        <v>97</v>
      </c>
      <c r="C106" s="220">
        <v>326</v>
      </c>
      <c r="D106" s="221">
        <v>332</v>
      </c>
      <c r="E106" s="220">
        <v>332</v>
      </c>
      <c r="F106" s="221">
        <v>341</v>
      </c>
      <c r="G106" s="220">
        <v>349</v>
      </c>
      <c r="H106" s="221">
        <v>349</v>
      </c>
      <c r="I106" s="220">
        <v>358</v>
      </c>
      <c r="J106" s="76">
        <v>358</v>
      </c>
      <c r="K106" s="79">
        <v>397</v>
      </c>
      <c r="L106" s="73">
        <v>401</v>
      </c>
      <c r="M106" s="108">
        <v>441</v>
      </c>
    </row>
    <row r="107" spans="1:13" ht="78.599999999999994" customHeight="1" x14ac:dyDescent="0.3">
      <c r="A107" s="46"/>
      <c r="B107" s="161" t="s">
        <v>245</v>
      </c>
      <c r="C107" s="220">
        <v>15</v>
      </c>
      <c r="D107" s="221">
        <v>15</v>
      </c>
      <c r="E107" s="220">
        <v>10</v>
      </c>
      <c r="F107" s="221">
        <v>10</v>
      </c>
      <c r="G107" s="220">
        <v>11</v>
      </c>
      <c r="H107" s="221">
        <v>11</v>
      </c>
      <c r="I107" s="220">
        <v>12</v>
      </c>
      <c r="J107" s="76">
        <v>12</v>
      </c>
      <c r="K107" s="79">
        <v>12</v>
      </c>
      <c r="L107" s="73">
        <v>12</v>
      </c>
      <c r="M107" s="108">
        <v>12</v>
      </c>
    </row>
    <row r="108" spans="1:13" ht="78.599999999999994" customHeight="1" x14ac:dyDescent="0.3">
      <c r="A108" s="46"/>
      <c r="B108" s="161" t="s">
        <v>246</v>
      </c>
      <c r="C108" s="220">
        <v>24</v>
      </c>
      <c r="D108" s="221">
        <v>24</v>
      </c>
      <c r="E108" s="220">
        <v>24</v>
      </c>
      <c r="F108" s="221">
        <v>28</v>
      </c>
      <c r="G108" s="220">
        <v>28</v>
      </c>
      <c r="H108" s="221">
        <v>24</v>
      </c>
      <c r="I108" s="220">
        <v>24</v>
      </c>
      <c r="J108" s="76">
        <v>24</v>
      </c>
      <c r="K108" s="79">
        <v>25</v>
      </c>
      <c r="L108" s="73">
        <v>25</v>
      </c>
      <c r="M108" s="108">
        <v>25</v>
      </c>
    </row>
    <row r="109" spans="1:13" ht="78.599999999999994" customHeight="1" x14ac:dyDescent="0.3">
      <c r="A109" s="46"/>
      <c r="B109" s="161" t="s">
        <v>93</v>
      </c>
      <c r="C109" s="220">
        <v>2013</v>
      </c>
      <c r="D109" s="221">
        <v>2018</v>
      </c>
      <c r="E109" s="220">
        <v>2020</v>
      </c>
      <c r="F109" s="221">
        <v>2072</v>
      </c>
      <c r="G109" s="220">
        <v>2095</v>
      </c>
      <c r="H109" s="221">
        <v>2093</v>
      </c>
      <c r="I109" s="220">
        <v>2118</v>
      </c>
      <c r="J109" s="76">
        <v>2119</v>
      </c>
      <c r="K109" s="79">
        <v>2229</v>
      </c>
      <c r="L109" s="73">
        <v>2251</v>
      </c>
      <c r="M109" s="108">
        <v>2317</v>
      </c>
    </row>
    <row r="110" spans="1:13" ht="78.599999999999994" customHeight="1" x14ac:dyDescent="0.3">
      <c r="A110" s="46"/>
      <c r="B110" s="161" t="s">
        <v>247</v>
      </c>
      <c r="C110" s="220">
        <v>39</v>
      </c>
      <c r="D110" s="221">
        <v>41</v>
      </c>
      <c r="E110" s="220">
        <v>41</v>
      </c>
      <c r="F110" s="221">
        <v>41</v>
      </c>
      <c r="G110" s="220">
        <v>41</v>
      </c>
      <c r="H110" s="221">
        <v>41</v>
      </c>
      <c r="I110" s="220">
        <v>44</v>
      </c>
      <c r="J110" s="76">
        <v>44</v>
      </c>
      <c r="K110" s="79">
        <v>44</v>
      </c>
      <c r="L110" s="73">
        <v>47</v>
      </c>
      <c r="M110" s="108">
        <v>49</v>
      </c>
    </row>
    <row r="111" spans="1:13" ht="78.599999999999994" customHeight="1" x14ac:dyDescent="0.3">
      <c r="A111" s="46"/>
      <c r="B111" s="161" t="s">
        <v>248</v>
      </c>
      <c r="C111" s="220">
        <v>176</v>
      </c>
      <c r="D111" s="221">
        <v>178</v>
      </c>
      <c r="E111" s="220">
        <v>188</v>
      </c>
      <c r="F111" s="221">
        <v>191</v>
      </c>
      <c r="G111" s="220">
        <v>199</v>
      </c>
      <c r="H111" s="221">
        <v>200</v>
      </c>
      <c r="I111" s="220">
        <v>208</v>
      </c>
      <c r="J111" s="76">
        <v>208</v>
      </c>
      <c r="K111" s="79">
        <v>219</v>
      </c>
      <c r="L111" s="73">
        <v>235</v>
      </c>
      <c r="M111" s="108">
        <v>247</v>
      </c>
    </row>
    <row r="112" spans="1:13" ht="78.599999999999994" customHeight="1" x14ac:dyDescent="0.3">
      <c r="A112" s="46"/>
      <c r="B112" s="161" t="s">
        <v>85</v>
      </c>
      <c r="C112" s="220">
        <v>3201</v>
      </c>
      <c r="D112" s="221">
        <v>3249</v>
      </c>
      <c r="E112" s="220">
        <v>3263</v>
      </c>
      <c r="F112" s="221">
        <v>3504</v>
      </c>
      <c r="G112" s="220">
        <v>3655</v>
      </c>
      <c r="H112" s="221">
        <v>3684</v>
      </c>
      <c r="I112" s="220">
        <v>3741</v>
      </c>
      <c r="J112" s="76">
        <v>3742</v>
      </c>
      <c r="K112" s="79">
        <v>4451</v>
      </c>
      <c r="L112" s="73">
        <v>4703</v>
      </c>
      <c r="M112" s="108">
        <v>4994</v>
      </c>
    </row>
    <row r="113" spans="1:13" ht="78.599999999999994" customHeight="1" x14ac:dyDescent="0.3">
      <c r="A113" s="46"/>
      <c r="B113" s="161" t="s">
        <v>249</v>
      </c>
      <c r="C113" s="220">
        <v>230</v>
      </c>
      <c r="D113" s="221">
        <v>233</v>
      </c>
      <c r="E113" s="220">
        <v>233</v>
      </c>
      <c r="F113" s="221">
        <v>236</v>
      </c>
      <c r="G113" s="220">
        <v>238</v>
      </c>
      <c r="H113" s="221">
        <v>237</v>
      </c>
      <c r="I113" s="220">
        <v>238</v>
      </c>
      <c r="J113" s="76">
        <v>238</v>
      </c>
      <c r="K113" s="79">
        <v>249</v>
      </c>
      <c r="L113" s="73">
        <v>264</v>
      </c>
      <c r="M113" s="108">
        <v>285</v>
      </c>
    </row>
    <row r="114" spans="1:13" ht="78.599999999999994" customHeight="1" x14ac:dyDescent="0.3">
      <c r="A114" s="46"/>
      <c r="B114" s="161" t="s">
        <v>250</v>
      </c>
      <c r="C114" s="220">
        <v>5</v>
      </c>
      <c r="D114" s="221">
        <v>5</v>
      </c>
      <c r="E114" s="220">
        <v>5</v>
      </c>
      <c r="F114" s="221">
        <v>6</v>
      </c>
      <c r="G114" s="220">
        <v>9</v>
      </c>
      <c r="H114" s="221">
        <v>9</v>
      </c>
      <c r="I114" s="220">
        <v>9</v>
      </c>
      <c r="J114" s="76">
        <v>9</v>
      </c>
      <c r="K114" s="79">
        <v>9</v>
      </c>
      <c r="L114" s="73">
        <v>10</v>
      </c>
      <c r="M114" s="108">
        <v>11</v>
      </c>
    </row>
    <row r="115" spans="1:13" ht="78.599999999999994" customHeight="1" x14ac:dyDescent="0.3">
      <c r="A115" s="46"/>
      <c r="B115" s="161" t="s">
        <v>251</v>
      </c>
      <c r="C115" s="220">
        <v>166</v>
      </c>
      <c r="D115" s="221">
        <v>168</v>
      </c>
      <c r="E115" s="220">
        <v>174</v>
      </c>
      <c r="F115" s="221">
        <v>190</v>
      </c>
      <c r="G115" s="220">
        <v>208</v>
      </c>
      <c r="H115" s="221">
        <v>207</v>
      </c>
      <c r="I115" s="220">
        <v>219</v>
      </c>
      <c r="J115" s="76">
        <v>219</v>
      </c>
      <c r="K115" s="79">
        <v>222</v>
      </c>
      <c r="L115" s="73">
        <v>233</v>
      </c>
      <c r="M115" s="108">
        <v>273</v>
      </c>
    </row>
    <row r="116" spans="1:13" ht="78.599999999999994" customHeight="1" x14ac:dyDescent="0.3">
      <c r="A116" s="46"/>
      <c r="B116" s="161" t="s">
        <v>252</v>
      </c>
      <c r="C116" s="220">
        <v>38</v>
      </c>
      <c r="D116" s="221">
        <v>40</v>
      </c>
      <c r="E116" s="220">
        <v>41</v>
      </c>
      <c r="F116" s="221">
        <v>43</v>
      </c>
      <c r="G116" s="220">
        <v>45</v>
      </c>
      <c r="H116" s="221">
        <v>45</v>
      </c>
      <c r="I116" s="220">
        <v>46</v>
      </c>
      <c r="J116" s="76">
        <v>46</v>
      </c>
      <c r="K116" s="79">
        <v>48</v>
      </c>
      <c r="L116" s="73">
        <v>49</v>
      </c>
      <c r="M116" s="108">
        <v>56</v>
      </c>
    </row>
    <row r="117" spans="1:13" ht="78.599999999999994" customHeight="1" x14ac:dyDescent="0.3">
      <c r="A117" s="46"/>
      <c r="B117" s="161" t="s">
        <v>51</v>
      </c>
      <c r="C117" s="220">
        <v>90</v>
      </c>
      <c r="D117" s="221">
        <v>93</v>
      </c>
      <c r="E117" s="220">
        <v>94</v>
      </c>
      <c r="F117" s="221">
        <v>113</v>
      </c>
      <c r="G117" s="220">
        <v>123</v>
      </c>
      <c r="H117" s="221">
        <v>123</v>
      </c>
      <c r="I117" s="220">
        <v>125</v>
      </c>
      <c r="J117" s="76">
        <v>125</v>
      </c>
      <c r="K117" s="79">
        <v>145</v>
      </c>
      <c r="L117" s="73">
        <v>152</v>
      </c>
      <c r="M117" s="108">
        <v>159</v>
      </c>
    </row>
    <row r="118" spans="1:13" ht="78.599999999999994" customHeight="1" x14ac:dyDescent="0.3">
      <c r="A118" s="46"/>
      <c r="B118" s="161" t="s">
        <v>253</v>
      </c>
      <c r="C118" s="220">
        <v>64</v>
      </c>
      <c r="D118" s="221">
        <v>64</v>
      </c>
      <c r="E118" s="220">
        <v>64</v>
      </c>
      <c r="F118" s="221">
        <v>66</v>
      </c>
      <c r="G118" s="220">
        <v>66</v>
      </c>
      <c r="H118" s="221">
        <v>66</v>
      </c>
      <c r="I118" s="220">
        <v>67</v>
      </c>
      <c r="J118" s="76">
        <v>67</v>
      </c>
      <c r="K118" s="79">
        <v>70</v>
      </c>
      <c r="L118" s="73">
        <v>73</v>
      </c>
      <c r="M118" s="108">
        <v>75</v>
      </c>
    </row>
    <row r="119" spans="1:13" ht="78.599999999999994" customHeight="1" x14ac:dyDescent="0.3">
      <c r="A119" s="46"/>
      <c r="B119" s="161" t="s">
        <v>254</v>
      </c>
      <c r="C119" s="220">
        <v>3</v>
      </c>
      <c r="D119" s="221">
        <v>4</v>
      </c>
      <c r="E119" s="220">
        <v>5</v>
      </c>
      <c r="F119" s="221">
        <v>5</v>
      </c>
      <c r="G119" s="220">
        <v>5</v>
      </c>
      <c r="H119" s="221">
        <v>5</v>
      </c>
      <c r="I119" s="220">
        <v>7</v>
      </c>
      <c r="J119" s="76">
        <v>7</v>
      </c>
      <c r="K119" s="79">
        <v>11</v>
      </c>
      <c r="L119" s="73">
        <v>11</v>
      </c>
      <c r="M119" s="108">
        <v>12</v>
      </c>
    </row>
    <row r="120" spans="1:13" ht="78.599999999999994" customHeight="1" x14ac:dyDescent="0.3">
      <c r="A120" s="46"/>
      <c r="B120" s="161" t="s">
        <v>121</v>
      </c>
      <c r="C120" s="220">
        <v>814</v>
      </c>
      <c r="D120" s="221">
        <v>841</v>
      </c>
      <c r="E120" s="220">
        <v>850</v>
      </c>
      <c r="F120" s="221">
        <v>884</v>
      </c>
      <c r="G120" s="220">
        <v>899</v>
      </c>
      <c r="H120" s="221">
        <v>899</v>
      </c>
      <c r="I120" s="220">
        <v>955</v>
      </c>
      <c r="J120" s="76">
        <v>955</v>
      </c>
      <c r="K120" s="79">
        <v>977</v>
      </c>
      <c r="L120" s="73">
        <v>1000</v>
      </c>
      <c r="M120" s="108">
        <v>1062</v>
      </c>
    </row>
    <row r="121" spans="1:13" ht="78.599999999999994" customHeight="1" x14ac:dyDescent="0.3">
      <c r="A121" s="46"/>
      <c r="B121" s="161" t="s">
        <v>255</v>
      </c>
      <c r="C121" s="220">
        <v>87</v>
      </c>
      <c r="D121" s="221">
        <v>94</v>
      </c>
      <c r="E121" s="220">
        <v>95</v>
      </c>
      <c r="F121" s="221">
        <v>100</v>
      </c>
      <c r="G121" s="220">
        <v>105</v>
      </c>
      <c r="H121" s="221">
        <v>105</v>
      </c>
      <c r="I121" s="220">
        <v>112</v>
      </c>
      <c r="J121" s="76">
        <v>112</v>
      </c>
      <c r="K121" s="79">
        <v>114</v>
      </c>
      <c r="L121" s="73">
        <v>118</v>
      </c>
      <c r="M121" s="108">
        <v>123</v>
      </c>
    </row>
    <row r="122" spans="1:13" ht="78.599999999999994" customHeight="1" x14ac:dyDescent="0.3">
      <c r="A122" s="46"/>
      <c r="B122" s="161" t="s">
        <v>256</v>
      </c>
      <c r="C122" s="220">
        <v>0</v>
      </c>
      <c r="D122" s="221">
        <v>0</v>
      </c>
      <c r="E122" s="220">
        <v>0</v>
      </c>
      <c r="F122" s="221">
        <v>0</v>
      </c>
      <c r="G122" s="220">
        <v>0</v>
      </c>
      <c r="H122" s="221">
        <v>0</v>
      </c>
      <c r="I122" s="220">
        <v>0</v>
      </c>
      <c r="J122" s="76">
        <v>0</v>
      </c>
      <c r="K122" s="79">
        <v>0</v>
      </c>
      <c r="L122" s="73">
        <v>0</v>
      </c>
      <c r="M122" s="108">
        <v>0</v>
      </c>
    </row>
    <row r="123" spans="1:13" ht="78.599999999999994" customHeight="1" x14ac:dyDescent="0.3">
      <c r="A123" s="46"/>
      <c r="B123" s="161" t="s">
        <v>257</v>
      </c>
      <c r="C123" s="220">
        <v>34</v>
      </c>
      <c r="D123" s="221">
        <v>35</v>
      </c>
      <c r="E123" s="220">
        <v>35</v>
      </c>
      <c r="F123" s="221">
        <v>38</v>
      </c>
      <c r="G123" s="220">
        <v>38</v>
      </c>
      <c r="H123" s="221">
        <v>38</v>
      </c>
      <c r="I123" s="220">
        <v>38</v>
      </c>
      <c r="J123" s="76">
        <v>38</v>
      </c>
      <c r="K123" s="79">
        <v>38</v>
      </c>
      <c r="L123" s="73">
        <v>38</v>
      </c>
      <c r="M123" s="108">
        <v>39</v>
      </c>
    </row>
    <row r="124" spans="1:13" ht="78.599999999999994" customHeight="1" x14ac:dyDescent="0.3">
      <c r="A124" s="46"/>
      <c r="B124" s="161" t="s">
        <v>258</v>
      </c>
      <c r="C124" s="220">
        <v>188</v>
      </c>
      <c r="D124" s="221">
        <v>193</v>
      </c>
      <c r="E124" s="220">
        <v>194</v>
      </c>
      <c r="F124" s="221">
        <v>186</v>
      </c>
      <c r="G124" s="220">
        <v>200</v>
      </c>
      <c r="H124" s="221">
        <v>200</v>
      </c>
      <c r="I124" s="220">
        <v>203</v>
      </c>
      <c r="J124" s="76">
        <v>203</v>
      </c>
      <c r="K124" s="79">
        <v>213</v>
      </c>
      <c r="L124" s="73">
        <v>222</v>
      </c>
      <c r="M124" s="108">
        <v>237</v>
      </c>
    </row>
    <row r="125" spans="1:13" ht="78.599999999999994" customHeight="1" x14ac:dyDescent="0.3">
      <c r="A125" s="46"/>
      <c r="B125" s="161" t="s">
        <v>259</v>
      </c>
      <c r="C125" s="220">
        <v>54</v>
      </c>
      <c r="D125" s="221">
        <v>56</v>
      </c>
      <c r="E125" s="220">
        <v>56</v>
      </c>
      <c r="F125" s="221">
        <v>66</v>
      </c>
      <c r="G125" s="220">
        <v>76</v>
      </c>
      <c r="H125" s="221">
        <v>76</v>
      </c>
      <c r="I125" s="220">
        <v>86</v>
      </c>
      <c r="J125" s="76">
        <v>86</v>
      </c>
      <c r="K125" s="79">
        <v>89</v>
      </c>
      <c r="L125" s="73">
        <v>95</v>
      </c>
      <c r="M125" s="108">
        <v>110</v>
      </c>
    </row>
    <row r="126" spans="1:13" ht="78.599999999999994" customHeight="1" x14ac:dyDescent="0.3">
      <c r="A126" s="46"/>
      <c r="B126" s="161" t="s">
        <v>260</v>
      </c>
      <c r="C126" s="220">
        <v>0</v>
      </c>
      <c r="D126" s="221">
        <v>0</v>
      </c>
      <c r="E126" s="220">
        <v>0</v>
      </c>
      <c r="F126" s="221">
        <v>0</v>
      </c>
      <c r="G126" s="220">
        <v>0</v>
      </c>
      <c r="H126" s="221">
        <v>0</v>
      </c>
      <c r="I126" s="220">
        <v>0</v>
      </c>
      <c r="J126" s="76">
        <v>0</v>
      </c>
      <c r="K126" s="79">
        <v>0</v>
      </c>
      <c r="L126" s="73">
        <v>0</v>
      </c>
      <c r="M126" s="108">
        <v>0</v>
      </c>
    </row>
    <row r="127" spans="1:13" ht="78.599999999999994" customHeight="1" x14ac:dyDescent="0.3">
      <c r="A127" s="46"/>
      <c r="B127" s="161" t="s">
        <v>87</v>
      </c>
      <c r="C127" s="220">
        <v>2716</v>
      </c>
      <c r="D127" s="221">
        <v>3485</v>
      </c>
      <c r="E127" s="220">
        <v>3491</v>
      </c>
      <c r="F127" s="221">
        <v>3995</v>
      </c>
      <c r="G127" s="220">
        <v>4294</v>
      </c>
      <c r="H127" s="221">
        <v>4290</v>
      </c>
      <c r="I127" s="220">
        <v>4491</v>
      </c>
      <c r="J127" s="76">
        <v>4494</v>
      </c>
      <c r="K127" s="79">
        <v>4541</v>
      </c>
      <c r="L127" s="73">
        <v>4842</v>
      </c>
      <c r="M127" s="108">
        <v>5523</v>
      </c>
    </row>
    <row r="128" spans="1:13" ht="78.599999999999994" customHeight="1" x14ac:dyDescent="0.3">
      <c r="A128" s="46"/>
      <c r="B128" s="161" t="s">
        <v>261</v>
      </c>
      <c r="C128" s="220">
        <v>7</v>
      </c>
      <c r="D128" s="221">
        <v>11</v>
      </c>
      <c r="E128" s="220">
        <v>39</v>
      </c>
      <c r="F128" s="221">
        <v>41</v>
      </c>
      <c r="G128" s="220">
        <v>41</v>
      </c>
      <c r="H128" s="221">
        <v>41</v>
      </c>
      <c r="I128" s="220">
        <v>41</v>
      </c>
      <c r="J128" s="76">
        <v>41</v>
      </c>
      <c r="K128" s="79">
        <v>41</v>
      </c>
      <c r="L128" s="73">
        <v>43</v>
      </c>
      <c r="M128" s="108">
        <v>43</v>
      </c>
    </row>
    <row r="129" spans="1:13" ht="78.599999999999994" customHeight="1" x14ac:dyDescent="0.3">
      <c r="A129" s="46"/>
      <c r="B129" s="161" t="s">
        <v>262</v>
      </c>
      <c r="C129" s="220">
        <v>155</v>
      </c>
      <c r="D129" s="221">
        <v>159</v>
      </c>
      <c r="E129" s="220">
        <v>160</v>
      </c>
      <c r="F129" s="221">
        <v>162</v>
      </c>
      <c r="G129" s="220">
        <v>165</v>
      </c>
      <c r="H129" s="221">
        <v>165</v>
      </c>
      <c r="I129" s="220">
        <v>170</v>
      </c>
      <c r="J129" s="76">
        <v>170</v>
      </c>
      <c r="K129" s="79">
        <v>176</v>
      </c>
      <c r="L129" s="73">
        <v>177</v>
      </c>
      <c r="M129" s="108">
        <v>184</v>
      </c>
    </row>
    <row r="130" spans="1:13" ht="78.599999999999994" customHeight="1" x14ac:dyDescent="0.3">
      <c r="A130" s="46"/>
      <c r="B130" s="161" t="s">
        <v>263</v>
      </c>
      <c r="C130" s="220">
        <v>1046</v>
      </c>
      <c r="D130" s="221">
        <v>1091</v>
      </c>
      <c r="E130" s="220">
        <v>1099</v>
      </c>
      <c r="F130" s="221">
        <v>1164</v>
      </c>
      <c r="G130" s="220">
        <v>1201</v>
      </c>
      <c r="H130" s="221">
        <v>1201</v>
      </c>
      <c r="I130" s="220">
        <v>1263</v>
      </c>
      <c r="J130" s="76">
        <v>1263</v>
      </c>
      <c r="K130" s="79">
        <v>1293</v>
      </c>
      <c r="L130" s="73">
        <v>1411</v>
      </c>
      <c r="M130" s="108">
        <v>1510</v>
      </c>
    </row>
    <row r="131" spans="1:13" ht="78.599999999999994" customHeight="1" x14ac:dyDescent="0.3">
      <c r="A131" s="46"/>
      <c r="B131" s="161" t="s">
        <v>264</v>
      </c>
      <c r="C131" s="220">
        <v>25</v>
      </c>
      <c r="D131" s="221">
        <v>51</v>
      </c>
      <c r="E131" s="220">
        <v>52</v>
      </c>
      <c r="F131" s="221">
        <v>56</v>
      </c>
      <c r="G131" s="220">
        <v>57</v>
      </c>
      <c r="H131" s="221">
        <v>55</v>
      </c>
      <c r="I131" s="220">
        <v>58</v>
      </c>
      <c r="J131" s="76">
        <v>58</v>
      </c>
      <c r="K131" s="79">
        <v>58</v>
      </c>
      <c r="L131" s="73">
        <v>65</v>
      </c>
      <c r="M131" s="108">
        <v>82</v>
      </c>
    </row>
    <row r="132" spans="1:13" ht="78.599999999999994" customHeight="1" x14ac:dyDescent="0.3">
      <c r="A132" s="46"/>
      <c r="B132" s="161" t="s">
        <v>265</v>
      </c>
      <c r="C132" s="220">
        <v>33</v>
      </c>
      <c r="D132" s="221">
        <v>34</v>
      </c>
      <c r="E132" s="220">
        <v>34</v>
      </c>
      <c r="F132" s="221">
        <v>35</v>
      </c>
      <c r="G132" s="220">
        <v>36</v>
      </c>
      <c r="H132" s="221">
        <v>36</v>
      </c>
      <c r="I132" s="220">
        <v>38</v>
      </c>
      <c r="J132" s="76">
        <v>38</v>
      </c>
      <c r="K132" s="79">
        <v>39</v>
      </c>
      <c r="L132" s="73">
        <v>40</v>
      </c>
      <c r="M132" s="108">
        <v>47</v>
      </c>
    </row>
    <row r="133" spans="1:13" ht="78.599999999999994" customHeight="1" x14ac:dyDescent="0.3">
      <c r="A133" s="46"/>
      <c r="B133" s="161" t="s">
        <v>113</v>
      </c>
      <c r="C133" s="220">
        <v>688</v>
      </c>
      <c r="D133" s="221">
        <v>745</v>
      </c>
      <c r="E133" s="220">
        <v>758</v>
      </c>
      <c r="F133" s="221">
        <v>816</v>
      </c>
      <c r="G133" s="220">
        <v>858</v>
      </c>
      <c r="H133" s="221">
        <v>858</v>
      </c>
      <c r="I133" s="220">
        <v>899</v>
      </c>
      <c r="J133" s="76">
        <v>898</v>
      </c>
      <c r="K133" s="79">
        <v>924</v>
      </c>
      <c r="L133" s="73">
        <v>976</v>
      </c>
      <c r="M133" s="108">
        <v>1058</v>
      </c>
    </row>
    <row r="134" spans="1:13" ht="78.599999999999994" customHeight="1" x14ac:dyDescent="0.3">
      <c r="A134" s="46"/>
      <c r="B134" s="161" t="s">
        <v>266</v>
      </c>
      <c r="C134" s="220">
        <v>213</v>
      </c>
      <c r="D134" s="221">
        <v>215</v>
      </c>
      <c r="E134" s="220">
        <v>218</v>
      </c>
      <c r="F134" s="221">
        <v>239</v>
      </c>
      <c r="G134" s="220">
        <v>271</v>
      </c>
      <c r="H134" s="221">
        <v>271</v>
      </c>
      <c r="I134" s="220">
        <v>296</v>
      </c>
      <c r="J134" s="76">
        <v>296</v>
      </c>
      <c r="K134" s="79">
        <v>299</v>
      </c>
      <c r="L134" s="73">
        <v>301</v>
      </c>
      <c r="M134" s="108">
        <v>311</v>
      </c>
    </row>
    <row r="135" spans="1:13" ht="78.599999999999994" customHeight="1" x14ac:dyDescent="0.3">
      <c r="A135" s="46"/>
      <c r="B135" s="161" t="s">
        <v>267</v>
      </c>
      <c r="C135" s="220">
        <v>0</v>
      </c>
      <c r="D135" s="221">
        <v>0</v>
      </c>
      <c r="E135" s="220">
        <v>0</v>
      </c>
      <c r="F135" s="221">
        <v>0</v>
      </c>
      <c r="G135" s="220">
        <v>0</v>
      </c>
      <c r="H135" s="221">
        <v>0</v>
      </c>
      <c r="I135" s="220">
        <v>0</v>
      </c>
      <c r="J135" s="76">
        <v>0</v>
      </c>
      <c r="K135" s="79">
        <v>0</v>
      </c>
      <c r="L135" s="73">
        <v>0</v>
      </c>
      <c r="M135" s="108">
        <v>0</v>
      </c>
    </row>
    <row r="136" spans="1:13" ht="78.599999999999994" customHeight="1" x14ac:dyDescent="0.3">
      <c r="A136" s="46"/>
      <c r="B136" s="161" t="s">
        <v>268</v>
      </c>
      <c r="C136" s="220">
        <v>1</v>
      </c>
      <c r="D136" s="221">
        <v>1</v>
      </c>
      <c r="E136" s="220">
        <v>1</v>
      </c>
      <c r="F136" s="221">
        <v>1</v>
      </c>
      <c r="G136" s="220">
        <v>1</v>
      </c>
      <c r="H136" s="221">
        <v>1</v>
      </c>
      <c r="I136" s="220">
        <v>1</v>
      </c>
      <c r="J136" s="76">
        <v>1</v>
      </c>
      <c r="K136" s="79">
        <v>1</v>
      </c>
      <c r="L136" s="73">
        <v>1</v>
      </c>
      <c r="M136" s="108">
        <v>1</v>
      </c>
    </row>
    <row r="137" spans="1:13" ht="78.599999999999994" customHeight="1" x14ac:dyDescent="0.3">
      <c r="A137" s="46"/>
      <c r="B137" s="161" t="s">
        <v>269</v>
      </c>
      <c r="C137" s="220">
        <v>357</v>
      </c>
      <c r="D137" s="221">
        <v>357</v>
      </c>
      <c r="E137" s="220">
        <v>357</v>
      </c>
      <c r="F137" s="221">
        <v>368</v>
      </c>
      <c r="G137" s="220">
        <v>369</v>
      </c>
      <c r="H137" s="221">
        <v>369</v>
      </c>
      <c r="I137" s="220">
        <v>369</v>
      </c>
      <c r="J137" s="76">
        <v>369</v>
      </c>
      <c r="K137" s="79">
        <v>381</v>
      </c>
      <c r="L137" s="73">
        <v>386</v>
      </c>
      <c r="M137" s="108">
        <v>418</v>
      </c>
    </row>
    <row r="138" spans="1:13" ht="78.599999999999994" customHeight="1" x14ac:dyDescent="0.3">
      <c r="A138" s="46"/>
      <c r="B138" s="161" t="s">
        <v>270</v>
      </c>
      <c r="C138" s="220">
        <v>2</v>
      </c>
      <c r="D138" s="221">
        <v>2</v>
      </c>
      <c r="E138" s="220">
        <v>2</v>
      </c>
      <c r="F138" s="221">
        <v>2</v>
      </c>
      <c r="G138" s="220">
        <v>5</v>
      </c>
      <c r="H138" s="221">
        <v>5</v>
      </c>
      <c r="I138" s="220">
        <v>7</v>
      </c>
      <c r="J138" s="76">
        <v>7</v>
      </c>
      <c r="K138" s="79">
        <v>8</v>
      </c>
      <c r="L138" s="73">
        <v>8</v>
      </c>
      <c r="M138" s="108">
        <v>9</v>
      </c>
    </row>
    <row r="139" spans="1:13" ht="78.599999999999994" customHeight="1" x14ac:dyDescent="0.3">
      <c r="A139" s="46"/>
      <c r="B139" s="161" t="s">
        <v>271</v>
      </c>
      <c r="C139" s="220">
        <v>0</v>
      </c>
      <c r="D139" s="221">
        <v>0</v>
      </c>
      <c r="E139" s="220">
        <v>0</v>
      </c>
      <c r="F139" s="221">
        <v>0</v>
      </c>
      <c r="G139" s="220">
        <v>0</v>
      </c>
      <c r="H139" s="221">
        <v>0</v>
      </c>
      <c r="I139" s="220">
        <v>0</v>
      </c>
      <c r="J139" s="76">
        <v>0</v>
      </c>
      <c r="K139" s="79">
        <v>0</v>
      </c>
      <c r="L139" s="73">
        <v>0</v>
      </c>
      <c r="M139" s="108">
        <v>0</v>
      </c>
    </row>
    <row r="140" spans="1:13" ht="78.599999999999994" customHeight="1" x14ac:dyDescent="0.3">
      <c r="A140" s="46"/>
      <c r="B140" s="161" t="s">
        <v>272</v>
      </c>
      <c r="C140" s="220">
        <v>1</v>
      </c>
      <c r="D140" s="221">
        <v>1</v>
      </c>
      <c r="E140" s="220">
        <v>1</v>
      </c>
      <c r="F140" s="221">
        <v>3</v>
      </c>
      <c r="G140" s="220">
        <v>3</v>
      </c>
      <c r="H140" s="221">
        <v>3</v>
      </c>
      <c r="I140" s="220">
        <v>4</v>
      </c>
      <c r="J140" s="76">
        <v>4</v>
      </c>
      <c r="K140" s="79">
        <v>4</v>
      </c>
      <c r="L140" s="73">
        <v>4</v>
      </c>
      <c r="M140" s="108">
        <v>4</v>
      </c>
    </row>
    <row r="141" spans="1:13" ht="78.599999999999994" customHeight="1" x14ac:dyDescent="0.3">
      <c r="A141" s="46"/>
      <c r="B141" s="161" t="s">
        <v>273</v>
      </c>
      <c r="C141" s="220">
        <v>167</v>
      </c>
      <c r="D141" s="221">
        <v>169</v>
      </c>
      <c r="E141" s="220">
        <v>170</v>
      </c>
      <c r="F141" s="221">
        <v>171</v>
      </c>
      <c r="G141" s="220">
        <v>172</v>
      </c>
      <c r="H141" s="221">
        <v>171</v>
      </c>
      <c r="I141" s="220">
        <v>172</v>
      </c>
      <c r="J141" s="76">
        <v>172</v>
      </c>
      <c r="K141" s="79">
        <v>176</v>
      </c>
      <c r="L141" s="73">
        <v>181</v>
      </c>
      <c r="M141" s="108">
        <v>190</v>
      </c>
    </row>
    <row r="142" spans="1:13" ht="78.599999999999994" customHeight="1" x14ac:dyDescent="0.3">
      <c r="A142" s="46"/>
      <c r="B142" s="161" t="s">
        <v>274</v>
      </c>
      <c r="C142" s="220">
        <v>16</v>
      </c>
      <c r="D142" s="221">
        <v>16</v>
      </c>
      <c r="E142" s="220">
        <v>16</v>
      </c>
      <c r="F142" s="221">
        <v>17</v>
      </c>
      <c r="G142" s="220">
        <v>18</v>
      </c>
      <c r="H142" s="221">
        <v>17</v>
      </c>
      <c r="I142" s="220">
        <v>17</v>
      </c>
      <c r="J142" s="76">
        <v>17</v>
      </c>
      <c r="K142" s="79">
        <v>17</v>
      </c>
      <c r="L142" s="73">
        <v>17</v>
      </c>
      <c r="M142" s="108">
        <v>17</v>
      </c>
    </row>
    <row r="143" spans="1:13" ht="78.599999999999994" customHeight="1" x14ac:dyDescent="0.3">
      <c r="A143" s="46"/>
      <c r="B143" s="161" t="s">
        <v>275</v>
      </c>
      <c r="C143" s="220">
        <v>163</v>
      </c>
      <c r="D143" s="221">
        <v>168</v>
      </c>
      <c r="E143" s="220">
        <v>170</v>
      </c>
      <c r="F143" s="221">
        <v>177</v>
      </c>
      <c r="G143" s="220">
        <v>189</v>
      </c>
      <c r="H143" s="221">
        <v>205</v>
      </c>
      <c r="I143" s="220">
        <v>222</v>
      </c>
      <c r="J143" s="76">
        <v>251</v>
      </c>
      <c r="K143" s="79">
        <v>303</v>
      </c>
      <c r="L143" s="73">
        <v>315</v>
      </c>
      <c r="M143" s="108">
        <v>350</v>
      </c>
    </row>
    <row r="144" spans="1:13" ht="78.599999999999994" customHeight="1" x14ac:dyDescent="0.3">
      <c r="A144" s="46"/>
      <c r="B144" s="161" t="s">
        <v>276</v>
      </c>
      <c r="C144" s="220">
        <v>12</v>
      </c>
      <c r="D144" s="221">
        <v>12</v>
      </c>
      <c r="E144" s="220">
        <v>15</v>
      </c>
      <c r="F144" s="221">
        <v>16</v>
      </c>
      <c r="G144" s="220">
        <v>17</v>
      </c>
      <c r="H144" s="221">
        <v>17</v>
      </c>
      <c r="I144" s="220">
        <v>18</v>
      </c>
      <c r="J144" s="76">
        <v>18</v>
      </c>
      <c r="K144" s="79">
        <v>18</v>
      </c>
      <c r="L144" s="73">
        <v>19</v>
      </c>
      <c r="M144" s="108">
        <v>21</v>
      </c>
    </row>
    <row r="145" spans="1:13" ht="78.599999999999994" customHeight="1" x14ac:dyDescent="0.3">
      <c r="A145" s="46"/>
      <c r="B145" s="161" t="s">
        <v>277</v>
      </c>
      <c r="C145" s="220">
        <v>152</v>
      </c>
      <c r="D145" s="221">
        <v>152</v>
      </c>
      <c r="E145" s="220">
        <v>150</v>
      </c>
      <c r="F145" s="221">
        <v>177</v>
      </c>
      <c r="G145" s="220">
        <v>183</v>
      </c>
      <c r="H145" s="221">
        <v>179</v>
      </c>
      <c r="I145" s="220">
        <v>196</v>
      </c>
      <c r="J145" s="76">
        <v>196</v>
      </c>
      <c r="K145" s="79">
        <v>257</v>
      </c>
      <c r="L145" s="73">
        <v>321</v>
      </c>
      <c r="M145" s="108">
        <v>327</v>
      </c>
    </row>
    <row r="146" spans="1:13" ht="78.599999999999994" customHeight="1" x14ac:dyDescent="0.3">
      <c r="A146" s="46"/>
      <c r="B146" s="161" t="s">
        <v>278</v>
      </c>
      <c r="C146" s="220">
        <v>21</v>
      </c>
      <c r="D146" s="221">
        <v>21</v>
      </c>
      <c r="E146" s="220">
        <v>21</v>
      </c>
      <c r="F146" s="221">
        <v>21</v>
      </c>
      <c r="G146" s="220">
        <v>21</v>
      </c>
      <c r="H146" s="221">
        <v>21</v>
      </c>
      <c r="I146" s="220">
        <v>21</v>
      </c>
      <c r="J146" s="76">
        <v>21</v>
      </c>
      <c r="K146" s="79">
        <v>21</v>
      </c>
      <c r="L146" s="73">
        <v>24</v>
      </c>
      <c r="M146" s="108">
        <v>27</v>
      </c>
    </row>
    <row r="147" spans="1:13" ht="78.599999999999994" customHeight="1" x14ac:dyDescent="0.3">
      <c r="A147" s="46"/>
      <c r="B147" s="161" t="s">
        <v>279</v>
      </c>
      <c r="C147" s="220">
        <v>124</v>
      </c>
      <c r="D147" s="221">
        <v>125</v>
      </c>
      <c r="E147" s="220">
        <v>126</v>
      </c>
      <c r="F147" s="221">
        <v>130</v>
      </c>
      <c r="G147" s="220">
        <v>134</v>
      </c>
      <c r="H147" s="221">
        <v>134</v>
      </c>
      <c r="I147" s="220">
        <v>141</v>
      </c>
      <c r="J147" s="76">
        <v>141</v>
      </c>
      <c r="K147" s="79">
        <v>146</v>
      </c>
      <c r="L147" s="73">
        <v>153</v>
      </c>
      <c r="M147" s="108">
        <v>169</v>
      </c>
    </row>
    <row r="148" spans="1:13" ht="78.599999999999994" customHeight="1" x14ac:dyDescent="0.3">
      <c r="A148" s="46"/>
      <c r="B148" s="161" t="s">
        <v>280</v>
      </c>
      <c r="C148" s="220">
        <v>77</v>
      </c>
      <c r="D148" s="221">
        <v>79</v>
      </c>
      <c r="E148" s="220">
        <v>80</v>
      </c>
      <c r="F148" s="221">
        <v>83</v>
      </c>
      <c r="G148" s="220">
        <v>83</v>
      </c>
      <c r="H148" s="221">
        <v>83</v>
      </c>
      <c r="I148" s="220">
        <v>83</v>
      </c>
      <c r="J148" s="76">
        <v>83</v>
      </c>
      <c r="K148" s="79">
        <v>83</v>
      </c>
      <c r="L148" s="73">
        <v>87</v>
      </c>
      <c r="M148" s="108">
        <v>92</v>
      </c>
    </row>
    <row r="149" spans="1:13" ht="78.599999999999994" customHeight="1" x14ac:dyDescent="0.3">
      <c r="A149" s="46"/>
      <c r="B149" s="161" t="s">
        <v>281</v>
      </c>
      <c r="C149" s="220">
        <v>41</v>
      </c>
      <c r="D149" s="221">
        <v>41</v>
      </c>
      <c r="E149" s="220">
        <v>43</v>
      </c>
      <c r="F149" s="221">
        <v>44</v>
      </c>
      <c r="G149" s="220">
        <v>46</v>
      </c>
      <c r="H149" s="221">
        <v>46</v>
      </c>
      <c r="I149" s="220">
        <v>49</v>
      </c>
      <c r="J149" s="76">
        <v>49</v>
      </c>
      <c r="K149" s="79">
        <v>51</v>
      </c>
      <c r="L149" s="73">
        <v>56</v>
      </c>
      <c r="M149" s="108">
        <v>60</v>
      </c>
    </row>
    <row r="150" spans="1:13" ht="78.599999999999994" customHeight="1" x14ac:dyDescent="0.3">
      <c r="A150" s="46"/>
      <c r="B150" s="161" t="s">
        <v>110</v>
      </c>
      <c r="C150" s="220">
        <v>438</v>
      </c>
      <c r="D150" s="221">
        <v>458</v>
      </c>
      <c r="E150" s="220">
        <v>465</v>
      </c>
      <c r="F150" s="221">
        <v>515</v>
      </c>
      <c r="G150" s="220">
        <v>531</v>
      </c>
      <c r="H150" s="221">
        <v>529</v>
      </c>
      <c r="I150" s="220">
        <v>569</v>
      </c>
      <c r="J150" s="76">
        <v>570</v>
      </c>
      <c r="K150" s="79">
        <v>596</v>
      </c>
      <c r="L150" s="73">
        <v>638</v>
      </c>
      <c r="M150" s="108">
        <v>669</v>
      </c>
    </row>
    <row r="151" spans="1:13" ht="78.599999999999994" customHeight="1" x14ac:dyDescent="0.3">
      <c r="A151" s="46"/>
      <c r="B151" s="161" t="s">
        <v>282</v>
      </c>
      <c r="C151" s="220">
        <v>134</v>
      </c>
      <c r="D151" s="221">
        <v>136</v>
      </c>
      <c r="E151" s="220">
        <v>136</v>
      </c>
      <c r="F151" s="221">
        <v>138</v>
      </c>
      <c r="G151" s="220">
        <v>139</v>
      </c>
      <c r="H151" s="221">
        <v>139</v>
      </c>
      <c r="I151" s="220">
        <v>140</v>
      </c>
      <c r="J151" s="76">
        <v>140</v>
      </c>
      <c r="K151" s="79">
        <v>142</v>
      </c>
      <c r="L151" s="73">
        <v>149</v>
      </c>
      <c r="M151" s="108">
        <v>265</v>
      </c>
    </row>
    <row r="152" spans="1:13" ht="78.599999999999994" customHeight="1" x14ac:dyDescent="0.3">
      <c r="A152" s="46"/>
      <c r="B152" s="161" t="s">
        <v>283</v>
      </c>
      <c r="C152" s="220">
        <v>3</v>
      </c>
      <c r="D152" s="221">
        <v>4</v>
      </c>
      <c r="E152" s="220">
        <v>5</v>
      </c>
      <c r="F152" s="221">
        <v>6</v>
      </c>
      <c r="G152" s="220">
        <v>6</v>
      </c>
      <c r="H152" s="221">
        <v>6</v>
      </c>
      <c r="I152" s="220">
        <v>6</v>
      </c>
      <c r="J152" s="76">
        <v>6</v>
      </c>
      <c r="K152" s="79">
        <v>6</v>
      </c>
      <c r="L152" s="73">
        <v>9</v>
      </c>
      <c r="M152" s="108">
        <v>11</v>
      </c>
    </row>
    <row r="153" spans="1:13" ht="78.599999999999994" customHeight="1" x14ac:dyDescent="0.3">
      <c r="A153" s="46"/>
      <c r="B153" s="161" t="s">
        <v>284</v>
      </c>
      <c r="C153" s="220">
        <v>51</v>
      </c>
      <c r="D153" s="221">
        <v>53</v>
      </c>
      <c r="E153" s="220">
        <v>53</v>
      </c>
      <c r="F153" s="221">
        <v>54</v>
      </c>
      <c r="G153" s="220">
        <v>54</v>
      </c>
      <c r="H153" s="221">
        <v>54</v>
      </c>
      <c r="I153" s="220">
        <v>54</v>
      </c>
      <c r="J153" s="76">
        <v>55</v>
      </c>
      <c r="K153" s="79">
        <v>55</v>
      </c>
      <c r="L153" s="73">
        <v>56</v>
      </c>
      <c r="M153" s="108">
        <v>59</v>
      </c>
    </row>
    <row r="154" spans="1:13" ht="78.599999999999994" customHeight="1" x14ac:dyDescent="0.3">
      <c r="A154" s="46"/>
      <c r="B154" s="161" t="s">
        <v>285</v>
      </c>
      <c r="C154" s="220">
        <v>50</v>
      </c>
      <c r="D154" s="221">
        <v>51</v>
      </c>
      <c r="E154" s="220">
        <v>51</v>
      </c>
      <c r="F154" s="221">
        <v>53</v>
      </c>
      <c r="G154" s="220">
        <v>53</v>
      </c>
      <c r="H154" s="221">
        <v>53</v>
      </c>
      <c r="I154" s="220">
        <v>55</v>
      </c>
      <c r="J154" s="76">
        <v>55</v>
      </c>
      <c r="K154" s="79">
        <v>55</v>
      </c>
      <c r="L154" s="73">
        <v>83</v>
      </c>
      <c r="M154" s="108">
        <v>98</v>
      </c>
    </row>
    <row r="155" spans="1:13" ht="78.599999999999994" customHeight="1" x14ac:dyDescent="0.3">
      <c r="A155" s="46"/>
      <c r="B155" s="161" t="s">
        <v>286</v>
      </c>
      <c r="C155" s="220">
        <v>0</v>
      </c>
      <c r="D155" s="221">
        <v>0</v>
      </c>
      <c r="E155" s="220">
        <v>0</v>
      </c>
      <c r="F155" s="221">
        <v>0</v>
      </c>
      <c r="G155" s="220">
        <v>0</v>
      </c>
      <c r="H155" s="221">
        <v>0</v>
      </c>
      <c r="I155" s="220">
        <v>0</v>
      </c>
      <c r="J155" s="76">
        <v>0</v>
      </c>
      <c r="K155" s="79">
        <v>0</v>
      </c>
      <c r="L155" s="73">
        <v>0</v>
      </c>
      <c r="M155" s="108">
        <v>0</v>
      </c>
    </row>
    <row r="156" spans="1:13" ht="78.599999999999994" customHeight="1" x14ac:dyDescent="0.3">
      <c r="A156" s="46"/>
      <c r="B156" s="161" t="s">
        <v>21</v>
      </c>
      <c r="C156" s="220">
        <v>3160</v>
      </c>
      <c r="D156" s="221">
        <v>3192</v>
      </c>
      <c r="E156" s="220">
        <v>3201</v>
      </c>
      <c r="F156" s="221">
        <v>3209</v>
      </c>
      <c r="G156" s="220">
        <v>3267</v>
      </c>
      <c r="H156" s="221">
        <v>3267</v>
      </c>
      <c r="I156" s="220">
        <v>3297</v>
      </c>
      <c r="J156" s="76">
        <v>3297</v>
      </c>
      <c r="K156" s="79">
        <v>3500</v>
      </c>
      <c r="L156" s="73">
        <v>3525</v>
      </c>
      <c r="M156" s="108">
        <v>3742</v>
      </c>
    </row>
    <row r="157" spans="1:13" ht="78.599999999999994" customHeight="1" x14ac:dyDescent="0.3">
      <c r="A157" s="46"/>
      <c r="B157" s="161" t="s">
        <v>287</v>
      </c>
      <c r="C157" s="220">
        <v>22</v>
      </c>
      <c r="D157" s="221">
        <v>23</v>
      </c>
      <c r="E157" s="220">
        <v>21</v>
      </c>
      <c r="F157" s="221">
        <v>22</v>
      </c>
      <c r="G157" s="220">
        <v>23</v>
      </c>
      <c r="H157" s="221">
        <v>23</v>
      </c>
      <c r="I157" s="220">
        <v>23</v>
      </c>
      <c r="J157" s="76">
        <v>23</v>
      </c>
      <c r="K157" s="79">
        <v>23</v>
      </c>
      <c r="L157" s="73">
        <v>24</v>
      </c>
      <c r="M157" s="108">
        <v>24</v>
      </c>
    </row>
    <row r="158" spans="1:13" ht="78.599999999999994" customHeight="1" x14ac:dyDescent="0.3">
      <c r="A158" s="46"/>
      <c r="B158" s="161" t="s">
        <v>288</v>
      </c>
      <c r="C158" s="220">
        <v>6</v>
      </c>
      <c r="D158" s="221">
        <v>6</v>
      </c>
      <c r="E158" s="220">
        <v>6</v>
      </c>
      <c r="F158" s="221">
        <v>7</v>
      </c>
      <c r="G158" s="220">
        <v>7</v>
      </c>
      <c r="H158" s="221">
        <v>7</v>
      </c>
      <c r="I158" s="220">
        <v>8</v>
      </c>
      <c r="J158" s="76">
        <v>8</v>
      </c>
      <c r="K158" s="79">
        <v>8</v>
      </c>
      <c r="L158" s="73">
        <v>10</v>
      </c>
      <c r="M158" s="108">
        <v>10</v>
      </c>
    </row>
    <row r="159" spans="1:13" ht="78.599999999999994" customHeight="1" x14ac:dyDescent="0.3">
      <c r="A159" s="46"/>
      <c r="B159" s="161" t="s">
        <v>289</v>
      </c>
      <c r="C159" s="220">
        <v>1098</v>
      </c>
      <c r="D159" s="221">
        <v>1110</v>
      </c>
      <c r="E159" s="220">
        <v>1115</v>
      </c>
      <c r="F159" s="221">
        <v>1144</v>
      </c>
      <c r="G159" s="220">
        <v>1149</v>
      </c>
      <c r="H159" s="221">
        <v>1127</v>
      </c>
      <c r="I159" s="220">
        <v>1159</v>
      </c>
      <c r="J159" s="76">
        <v>1159</v>
      </c>
      <c r="K159" s="79">
        <v>1217</v>
      </c>
      <c r="L159" s="73">
        <v>1416</v>
      </c>
      <c r="M159" s="108">
        <v>1530</v>
      </c>
    </row>
    <row r="160" spans="1:13" ht="78.599999999999994" customHeight="1" x14ac:dyDescent="0.3">
      <c r="A160" s="46"/>
      <c r="B160" s="161" t="s">
        <v>290</v>
      </c>
      <c r="C160" s="220">
        <v>1</v>
      </c>
      <c r="D160" s="221">
        <v>1</v>
      </c>
      <c r="E160" s="220">
        <v>1</v>
      </c>
      <c r="F160" s="221">
        <v>1</v>
      </c>
      <c r="G160" s="220">
        <v>1</v>
      </c>
      <c r="H160" s="221">
        <v>1</v>
      </c>
      <c r="I160" s="220">
        <v>1</v>
      </c>
      <c r="J160" s="76">
        <v>1</v>
      </c>
      <c r="K160" s="79">
        <v>2</v>
      </c>
      <c r="L160" s="73">
        <v>2</v>
      </c>
      <c r="M160" s="108">
        <v>3</v>
      </c>
    </row>
    <row r="161" spans="1:13" ht="78.599999999999994" customHeight="1" x14ac:dyDescent="0.3">
      <c r="A161" s="46"/>
      <c r="B161" s="161" t="s">
        <v>291</v>
      </c>
      <c r="C161" s="220">
        <v>36</v>
      </c>
      <c r="D161" s="221">
        <v>36</v>
      </c>
      <c r="E161" s="220">
        <v>36</v>
      </c>
      <c r="F161" s="221">
        <v>37</v>
      </c>
      <c r="G161" s="220">
        <v>39</v>
      </c>
      <c r="H161" s="221">
        <v>39</v>
      </c>
      <c r="I161" s="220">
        <v>40</v>
      </c>
      <c r="J161" s="76">
        <v>40</v>
      </c>
      <c r="K161" s="79">
        <v>44</v>
      </c>
      <c r="L161" s="73">
        <v>44</v>
      </c>
      <c r="M161" s="108">
        <v>51</v>
      </c>
    </row>
    <row r="162" spans="1:13" ht="78.599999999999994" customHeight="1" x14ac:dyDescent="0.3">
      <c r="A162" s="46"/>
      <c r="B162" s="161" t="s">
        <v>292</v>
      </c>
      <c r="C162" s="220">
        <v>6</v>
      </c>
      <c r="D162" s="221">
        <v>6</v>
      </c>
      <c r="E162" s="220">
        <v>6</v>
      </c>
      <c r="F162" s="221">
        <v>6</v>
      </c>
      <c r="G162" s="220">
        <v>6</v>
      </c>
      <c r="H162" s="221">
        <v>6</v>
      </c>
      <c r="I162" s="220">
        <v>6</v>
      </c>
      <c r="J162" s="76">
        <v>6</v>
      </c>
      <c r="K162" s="79">
        <v>7</v>
      </c>
      <c r="L162" s="73">
        <v>7</v>
      </c>
      <c r="M162" s="108">
        <v>14</v>
      </c>
    </row>
    <row r="163" spans="1:13" ht="78.599999999999994" customHeight="1" x14ac:dyDescent="0.3">
      <c r="A163" s="46"/>
      <c r="B163" s="161" t="s">
        <v>293</v>
      </c>
      <c r="C163" s="220">
        <v>45</v>
      </c>
      <c r="D163" s="221">
        <v>45</v>
      </c>
      <c r="E163" s="220">
        <v>45</v>
      </c>
      <c r="F163" s="221">
        <v>45</v>
      </c>
      <c r="G163" s="220">
        <v>45</v>
      </c>
      <c r="H163" s="221">
        <v>45</v>
      </c>
      <c r="I163" s="220">
        <v>45</v>
      </c>
      <c r="J163" s="76">
        <v>45</v>
      </c>
      <c r="K163" s="79">
        <v>47</v>
      </c>
      <c r="L163" s="73">
        <v>47</v>
      </c>
      <c r="M163" s="108">
        <v>48</v>
      </c>
    </row>
    <row r="164" spans="1:13" ht="78.599999999999994" customHeight="1" x14ac:dyDescent="0.3">
      <c r="A164" s="46"/>
      <c r="B164" s="161" t="s">
        <v>294</v>
      </c>
      <c r="C164" s="220">
        <v>4</v>
      </c>
      <c r="D164" s="221">
        <v>6</v>
      </c>
      <c r="E164" s="220">
        <v>11</v>
      </c>
      <c r="F164" s="221">
        <v>19</v>
      </c>
      <c r="G164" s="220">
        <v>25</v>
      </c>
      <c r="H164" s="221">
        <v>25</v>
      </c>
      <c r="I164" s="220">
        <v>39</v>
      </c>
      <c r="J164" s="76">
        <v>39</v>
      </c>
      <c r="K164" s="79">
        <v>41</v>
      </c>
      <c r="L164" s="73">
        <v>55</v>
      </c>
      <c r="M164" s="108">
        <v>78</v>
      </c>
    </row>
    <row r="165" spans="1:13" ht="78.599999999999994" customHeight="1" x14ac:dyDescent="0.3">
      <c r="A165" s="46"/>
      <c r="B165" s="161" t="s">
        <v>295</v>
      </c>
      <c r="C165" s="220">
        <v>357</v>
      </c>
      <c r="D165" s="221">
        <v>394</v>
      </c>
      <c r="E165" s="220">
        <v>402</v>
      </c>
      <c r="F165" s="221">
        <v>417</v>
      </c>
      <c r="G165" s="220">
        <v>437</v>
      </c>
      <c r="H165" s="221">
        <v>437</v>
      </c>
      <c r="I165" s="220">
        <v>485</v>
      </c>
      <c r="J165" s="76">
        <v>486</v>
      </c>
      <c r="K165" s="79">
        <v>499</v>
      </c>
      <c r="L165" s="73">
        <v>524</v>
      </c>
      <c r="M165" s="108">
        <v>538</v>
      </c>
    </row>
    <row r="166" spans="1:13" ht="78.599999999999994" customHeight="1" x14ac:dyDescent="0.3">
      <c r="A166" s="46"/>
      <c r="B166" s="161" t="s">
        <v>296</v>
      </c>
      <c r="C166" s="220">
        <v>282</v>
      </c>
      <c r="D166" s="221">
        <v>297</v>
      </c>
      <c r="E166" s="220">
        <v>300</v>
      </c>
      <c r="F166" s="221">
        <v>305</v>
      </c>
      <c r="G166" s="220">
        <v>313</v>
      </c>
      <c r="H166" s="221">
        <v>313</v>
      </c>
      <c r="I166" s="220">
        <v>320</v>
      </c>
      <c r="J166" s="76">
        <v>320</v>
      </c>
      <c r="K166" s="79">
        <v>330</v>
      </c>
      <c r="L166" s="73">
        <v>344</v>
      </c>
      <c r="M166" s="108">
        <v>362</v>
      </c>
    </row>
    <row r="167" spans="1:13" ht="78.599999999999994" customHeight="1" x14ac:dyDescent="0.3">
      <c r="A167" s="46"/>
      <c r="B167" s="161" t="s">
        <v>297</v>
      </c>
      <c r="C167" s="220">
        <v>116</v>
      </c>
      <c r="D167" s="221">
        <v>139</v>
      </c>
      <c r="E167" s="220">
        <v>142</v>
      </c>
      <c r="F167" s="221">
        <v>156</v>
      </c>
      <c r="G167" s="220">
        <v>167</v>
      </c>
      <c r="H167" s="221">
        <v>167</v>
      </c>
      <c r="I167" s="220">
        <v>170</v>
      </c>
      <c r="J167" s="76">
        <v>170</v>
      </c>
      <c r="K167" s="79">
        <v>174</v>
      </c>
      <c r="L167" s="73">
        <v>174</v>
      </c>
      <c r="M167" s="108">
        <v>194</v>
      </c>
    </row>
    <row r="168" spans="1:13" ht="78.599999999999994" customHeight="1" x14ac:dyDescent="0.3">
      <c r="A168" s="46"/>
      <c r="B168" s="161" t="s">
        <v>298</v>
      </c>
      <c r="C168" s="220">
        <v>3</v>
      </c>
      <c r="D168" s="221">
        <v>3</v>
      </c>
      <c r="E168" s="220">
        <v>3</v>
      </c>
      <c r="F168" s="221">
        <v>3</v>
      </c>
      <c r="G168" s="220">
        <v>3</v>
      </c>
      <c r="H168" s="221">
        <v>3</v>
      </c>
      <c r="I168" s="220">
        <v>3</v>
      </c>
      <c r="J168" s="76">
        <v>3</v>
      </c>
      <c r="K168" s="79">
        <v>3</v>
      </c>
      <c r="L168" s="73">
        <v>3</v>
      </c>
      <c r="M168" s="108">
        <v>3</v>
      </c>
    </row>
    <row r="169" spans="1:13" ht="78.599999999999994" customHeight="1" x14ac:dyDescent="0.3">
      <c r="A169" s="46"/>
      <c r="B169" s="161" t="s">
        <v>299</v>
      </c>
      <c r="C169" s="220">
        <v>1139</v>
      </c>
      <c r="D169" s="221">
        <v>1147</v>
      </c>
      <c r="E169" s="220">
        <v>1146</v>
      </c>
      <c r="F169" s="221">
        <v>1151</v>
      </c>
      <c r="G169" s="220">
        <v>1156</v>
      </c>
      <c r="H169" s="221">
        <v>1156</v>
      </c>
      <c r="I169" s="220">
        <v>1170</v>
      </c>
      <c r="J169" s="76">
        <v>1172</v>
      </c>
      <c r="K169" s="79">
        <v>1322</v>
      </c>
      <c r="L169" s="73">
        <v>1328</v>
      </c>
      <c r="M169" s="108">
        <v>1469</v>
      </c>
    </row>
    <row r="170" spans="1:13" ht="78.599999999999994" customHeight="1" x14ac:dyDescent="0.3">
      <c r="A170" s="46"/>
      <c r="B170" s="161" t="s">
        <v>117</v>
      </c>
      <c r="C170" s="220">
        <v>71</v>
      </c>
      <c r="D170" s="221">
        <v>72</v>
      </c>
      <c r="E170" s="220">
        <v>73</v>
      </c>
      <c r="F170" s="221">
        <v>77</v>
      </c>
      <c r="G170" s="220">
        <v>83</v>
      </c>
      <c r="H170" s="221">
        <v>83</v>
      </c>
      <c r="I170" s="220">
        <v>84</v>
      </c>
      <c r="J170" s="76">
        <v>84</v>
      </c>
      <c r="K170" s="79">
        <v>85</v>
      </c>
      <c r="L170" s="73">
        <v>127</v>
      </c>
      <c r="M170" s="108">
        <v>150</v>
      </c>
    </row>
    <row r="171" spans="1:13" ht="78.599999999999994" customHeight="1" x14ac:dyDescent="0.3">
      <c r="A171" s="46"/>
      <c r="B171" s="161" t="s">
        <v>300</v>
      </c>
      <c r="C171" s="220">
        <v>1</v>
      </c>
      <c r="D171" s="221">
        <v>1</v>
      </c>
      <c r="E171" s="220">
        <v>0</v>
      </c>
      <c r="F171" s="221">
        <v>2</v>
      </c>
      <c r="G171" s="220">
        <v>3</v>
      </c>
      <c r="H171" s="221">
        <v>2</v>
      </c>
      <c r="I171" s="220">
        <v>2</v>
      </c>
      <c r="J171" s="76">
        <v>2</v>
      </c>
      <c r="K171" s="79">
        <v>2</v>
      </c>
      <c r="L171" s="73">
        <v>4</v>
      </c>
      <c r="M171" s="108">
        <v>4</v>
      </c>
    </row>
    <row r="172" spans="1:13" ht="78.599999999999994" customHeight="1" x14ac:dyDescent="0.3">
      <c r="A172" s="46"/>
      <c r="B172" s="161" t="s">
        <v>301</v>
      </c>
      <c r="C172" s="220">
        <v>27</v>
      </c>
      <c r="D172" s="221">
        <v>29</v>
      </c>
      <c r="E172" s="220">
        <v>29</v>
      </c>
      <c r="F172" s="221">
        <v>29</v>
      </c>
      <c r="G172" s="220">
        <v>29</v>
      </c>
      <c r="H172" s="221">
        <v>29</v>
      </c>
      <c r="I172" s="220">
        <v>29</v>
      </c>
      <c r="J172" s="76">
        <v>29</v>
      </c>
      <c r="K172" s="79">
        <v>30</v>
      </c>
      <c r="L172" s="73">
        <v>30</v>
      </c>
      <c r="M172" s="108">
        <v>38</v>
      </c>
    </row>
    <row r="173" spans="1:13" ht="78.599999999999994" customHeight="1" x14ac:dyDescent="0.3">
      <c r="A173" s="46"/>
      <c r="B173" s="161" t="s">
        <v>302</v>
      </c>
      <c r="C173" s="220">
        <v>64</v>
      </c>
      <c r="D173" s="221">
        <v>68</v>
      </c>
      <c r="E173" s="220">
        <v>69</v>
      </c>
      <c r="F173" s="221">
        <v>70</v>
      </c>
      <c r="G173" s="220">
        <v>72</v>
      </c>
      <c r="H173" s="221">
        <v>72</v>
      </c>
      <c r="I173" s="220">
        <v>75</v>
      </c>
      <c r="J173" s="76">
        <v>75</v>
      </c>
      <c r="K173" s="79">
        <v>75</v>
      </c>
      <c r="L173" s="73">
        <v>78</v>
      </c>
      <c r="M173" s="108">
        <v>84</v>
      </c>
    </row>
    <row r="174" spans="1:13" ht="78.599999999999994" customHeight="1" x14ac:dyDescent="0.3">
      <c r="A174" s="46"/>
      <c r="B174" s="161" t="s">
        <v>81</v>
      </c>
      <c r="C174" s="220">
        <v>4497</v>
      </c>
      <c r="D174" s="221">
        <v>4749</v>
      </c>
      <c r="E174" s="220">
        <v>4808</v>
      </c>
      <c r="F174" s="221">
        <v>5234</v>
      </c>
      <c r="G174" s="220">
        <v>5410</v>
      </c>
      <c r="H174" s="221">
        <v>5407</v>
      </c>
      <c r="I174" s="220">
        <v>5726</v>
      </c>
      <c r="J174" s="76">
        <v>5751</v>
      </c>
      <c r="K174" s="79">
        <v>5994</v>
      </c>
      <c r="L174" s="73">
        <v>6478</v>
      </c>
      <c r="M174" s="108">
        <v>6879</v>
      </c>
    </row>
    <row r="175" spans="1:13" ht="78.599999999999994" customHeight="1" x14ac:dyDescent="0.3">
      <c r="A175" s="46"/>
      <c r="B175" s="161" t="s">
        <v>94</v>
      </c>
      <c r="C175" s="220">
        <v>165</v>
      </c>
      <c r="D175" s="221">
        <v>247</v>
      </c>
      <c r="E175" s="220">
        <v>273</v>
      </c>
      <c r="F175" s="221">
        <v>276</v>
      </c>
      <c r="G175" s="220">
        <v>310</v>
      </c>
      <c r="H175" s="221">
        <v>362</v>
      </c>
      <c r="I175" s="220">
        <v>376</v>
      </c>
      <c r="J175" s="76">
        <v>376</v>
      </c>
      <c r="K175" s="79">
        <v>465</v>
      </c>
      <c r="L175" s="73">
        <v>482</v>
      </c>
      <c r="M175" s="108">
        <v>555</v>
      </c>
    </row>
    <row r="176" spans="1:13" ht="78.599999999999994" customHeight="1" x14ac:dyDescent="0.3">
      <c r="A176" s="46"/>
      <c r="B176" s="161" t="s">
        <v>303</v>
      </c>
      <c r="C176" s="220">
        <v>22</v>
      </c>
      <c r="D176" s="221">
        <v>23</v>
      </c>
      <c r="E176" s="220">
        <v>23</v>
      </c>
      <c r="F176" s="221">
        <v>24</v>
      </c>
      <c r="G176" s="220">
        <v>24</v>
      </c>
      <c r="H176" s="221">
        <v>24</v>
      </c>
      <c r="I176" s="220">
        <v>25</v>
      </c>
      <c r="J176" s="76">
        <v>25</v>
      </c>
      <c r="K176" s="79">
        <v>27</v>
      </c>
      <c r="L176" s="73">
        <v>28</v>
      </c>
      <c r="M176" s="108">
        <v>31</v>
      </c>
    </row>
    <row r="177" spans="1:13" ht="78.599999999999994" customHeight="1" x14ac:dyDescent="0.3">
      <c r="A177" s="46"/>
      <c r="B177" s="161" t="s">
        <v>304</v>
      </c>
      <c r="C177" s="220">
        <v>9</v>
      </c>
      <c r="D177" s="221">
        <v>9</v>
      </c>
      <c r="E177" s="220">
        <v>9</v>
      </c>
      <c r="F177" s="221">
        <v>9</v>
      </c>
      <c r="G177" s="220">
        <v>11</v>
      </c>
      <c r="H177" s="221">
        <v>11</v>
      </c>
      <c r="I177" s="220">
        <v>12</v>
      </c>
      <c r="J177" s="76">
        <v>12</v>
      </c>
      <c r="K177" s="79">
        <v>12</v>
      </c>
      <c r="L177" s="73">
        <v>12</v>
      </c>
      <c r="M177" s="108">
        <v>12</v>
      </c>
    </row>
    <row r="178" spans="1:13" ht="78.599999999999994" customHeight="1" x14ac:dyDescent="0.3">
      <c r="A178" s="46"/>
      <c r="B178" s="161" t="s">
        <v>103</v>
      </c>
      <c r="C178" s="220">
        <v>755</v>
      </c>
      <c r="D178" s="221">
        <v>774</v>
      </c>
      <c r="E178" s="220">
        <v>823</v>
      </c>
      <c r="F178" s="221">
        <v>851</v>
      </c>
      <c r="G178" s="220">
        <v>874</v>
      </c>
      <c r="H178" s="221">
        <v>867</v>
      </c>
      <c r="I178" s="220">
        <v>897</v>
      </c>
      <c r="J178" s="76">
        <v>897</v>
      </c>
      <c r="K178" s="79">
        <v>947</v>
      </c>
      <c r="L178" s="73">
        <v>961</v>
      </c>
      <c r="M178" s="108">
        <v>999</v>
      </c>
    </row>
    <row r="179" spans="1:13" ht="78.599999999999994" customHeight="1" x14ac:dyDescent="0.3">
      <c r="A179" s="46"/>
      <c r="B179" s="161" t="s">
        <v>111</v>
      </c>
      <c r="C179" s="220">
        <v>205</v>
      </c>
      <c r="D179" s="221">
        <v>209</v>
      </c>
      <c r="E179" s="220">
        <v>213</v>
      </c>
      <c r="F179" s="221">
        <v>221</v>
      </c>
      <c r="G179" s="220">
        <v>226</v>
      </c>
      <c r="H179" s="221">
        <v>226</v>
      </c>
      <c r="I179" s="220">
        <v>229</v>
      </c>
      <c r="J179" s="76">
        <v>229</v>
      </c>
      <c r="K179" s="79">
        <v>240</v>
      </c>
      <c r="L179" s="73">
        <v>251</v>
      </c>
      <c r="M179" s="108">
        <v>268</v>
      </c>
    </row>
    <row r="180" spans="1:13" ht="78.599999999999994" customHeight="1" x14ac:dyDescent="0.3">
      <c r="A180" s="46"/>
      <c r="B180" s="161" t="s">
        <v>305</v>
      </c>
      <c r="C180" s="220">
        <v>38</v>
      </c>
      <c r="D180" s="221">
        <v>40</v>
      </c>
      <c r="E180" s="220">
        <v>39</v>
      </c>
      <c r="F180" s="221">
        <v>41</v>
      </c>
      <c r="G180" s="220">
        <v>44</v>
      </c>
      <c r="H180" s="221">
        <v>44</v>
      </c>
      <c r="I180" s="220">
        <v>43</v>
      </c>
      <c r="J180" s="76">
        <v>43</v>
      </c>
      <c r="K180" s="79">
        <v>49</v>
      </c>
      <c r="L180" s="73">
        <v>50</v>
      </c>
      <c r="M180" s="108">
        <v>56</v>
      </c>
    </row>
    <row r="181" spans="1:13" ht="78.599999999999994" customHeight="1" x14ac:dyDescent="0.3">
      <c r="A181" s="46"/>
      <c r="B181" s="161" t="s">
        <v>306</v>
      </c>
      <c r="C181" s="220">
        <v>65</v>
      </c>
      <c r="D181" s="221">
        <v>65</v>
      </c>
      <c r="E181" s="220">
        <v>65</v>
      </c>
      <c r="F181" s="221">
        <v>66</v>
      </c>
      <c r="G181" s="220">
        <v>66</v>
      </c>
      <c r="H181" s="221">
        <v>66</v>
      </c>
      <c r="I181" s="220">
        <v>67</v>
      </c>
      <c r="J181" s="76">
        <v>67</v>
      </c>
      <c r="K181" s="79">
        <v>67</v>
      </c>
      <c r="L181" s="73">
        <v>67</v>
      </c>
      <c r="M181" s="108">
        <v>73</v>
      </c>
    </row>
    <row r="182" spans="1:13" ht="78.599999999999994" customHeight="1" x14ac:dyDescent="0.3">
      <c r="A182" s="46"/>
      <c r="B182" s="161" t="s">
        <v>307</v>
      </c>
      <c r="C182" s="220">
        <v>1119</v>
      </c>
      <c r="D182" s="221">
        <v>1142</v>
      </c>
      <c r="E182" s="220">
        <v>1152</v>
      </c>
      <c r="F182" s="221">
        <v>1172</v>
      </c>
      <c r="G182" s="220">
        <v>1184</v>
      </c>
      <c r="H182" s="221">
        <v>1184</v>
      </c>
      <c r="I182" s="220">
        <v>1209</v>
      </c>
      <c r="J182" s="76">
        <v>1211</v>
      </c>
      <c r="K182" s="79">
        <v>1240</v>
      </c>
      <c r="L182" s="73">
        <v>1255</v>
      </c>
      <c r="M182" s="108">
        <v>1301</v>
      </c>
    </row>
    <row r="183" spans="1:13" ht="78.599999999999994" customHeight="1" x14ac:dyDescent="0.3">
      <c r="A183" s="46"/>
      <c r="B183" s="161" t="s">
        <v>308</v>
      </c>
      <c r="C183" s="220">
        <v>7</v>
      </c>
      <c r="D183" s="221">
        <v>8</v>
      </c>
      <c r="E183" s="220">
        <v>8</v>
      </c>
      <c r="F183" s="221">
        <v>8</v>
      </c>
      <c r="G183" s="220">
        <v>8</v>
      </c>
      <c r="H183" s="221">
        <v>8</v>
      </c>
      <c r="I183" s="220">
        <v>8</v>
      </c>
      <c r="J183" s="76">
        <v>8</v>
      </c>
      <c r="K183" s="79">
        <v>7</v>
      </c>
      <c r="L183" s="73">
        <v>8</v>
      </c>
      <c r="M183" s="108">
        <v>28</v>
      </c>
    </row>
    <row r="184" spans="1:13" ht="78.599999999999994" customHeight="1" x14ac:dyDescent="0.3">
      <c r="A184" s="46"/>
      <c r="B184" s="161" t="s">
        <v>309</v>
      </c>
      <c r="C184" s="220">
        <v>8</v>
      </c>
      <c r="D184" s="221">
        <v>9</v>
      </c>
      <c r="E184" s="220">
        <v>10</v>
      </c>
      <c r="F184" s="221">
        <v>10</v>
      </c>
      <c r="G184" s="220">
        <v>10</v>
      </c>
      <c r="H184" s="221">
        <v>10</v>
      </c>
      <c r="I184" s="220">
        <v>14</v>
      </c>
      <c r="J184" s="76">
        <v>14</v>
      </c>
      <c r="K184" s="79">
        <v>15</v>
      </c>
      <c r="L184" s="73">
        <v>16</v>
      </c>
      <c r="M184" s="108">
        <v>18</v>
      </c>
    </row>
    <row r="185" spans="1:13" ht="78.599999999999994" customHeight="1" x14ac:dyDescent="0.3">
      <c r="A185" s="46"/>
      <c r="B185" s="161" t="s">
        <v>310</v>
      </c>
      <c r="C185" s="220">
        <v>99</v>
      </c>
      <c r="D185" s="221">
        <v>110</v>
      </c>
      <c r="E185" s="220">
        <v>110</v>
      </c>
      <c r="F185" s="221">
        <v>146</v>
      </c>
      <c r="G185" s="220">
        <v>192</v>
      </c>
      <c r="H185" s="221">
        <v>192</v>
      </c>
      <c r="I185" s="220">
        <v>212</v>
      </c>
      <c r="J185" s="76">
        <v>214</v>
      </c>
      <c r="K185" s="79">
        <v>223</v>
      </c>
      <c r="L185" s="73">
        <v>239</v>
      </c>
      <c r="M185" s="108">
        <v>254</v>
      </c>
    </row>
    <row r="186" spans="1:13" ht="78.599999999999994" customHeight="1" x14ac:dyDescent="0.3">
      <c r="A186" s="46"/>
      <c r="B186" s="161" t="s">
        <v>311</v>
      </c>
      <c r="C186" s="220">
        <v>25</v>
      </c>
      <c r="D186" s="221">
        <v>27</v>
      </c>
      <c r="E186" s="220">
        <v>28</v>
      </c>
      <c r="F186" s="221">
        <v>32</v>
      </c>
      <c r="G186" s="220">
        <v>32</v>
      </c>
      <c r="H186" s="221">
        <v>32</v>
      </c>
      <c r="I186" s="220">
        <v>32</v>
      </c>
      <c r="J186" s="76">
        <v>32</v>
      </c>
      <c r="K186" s="79">
        <v>34</v>
      </c>
      <c r="L186" s="73">
        <v>34</v>
      </c>
      <c r="M186" s="108">
        <v>38</v>
      </c>
    </row>
    <row r="187" spans="1:13" ht="78.599999999999994" customHeight="1" x14ac:dyDescent="0.3">
      <c r="A187" s="46"/>
      <c r="B187" s="161" t="s">
        <v>96</v>
      </c>
      <c r="C187" s="220">
        <v>127</v>
      </c>
      <c r="D187" s="221">
        <v>129</v>
      </c>
      <c r="E187" s="220">
        <v>131</v>
      </c>
      <c r="F187" s="221">
        <v>133</v>
      </c>
      <c r="G187" s="220">
        <v>135</v>
      </c>
      <c r="H187" s="221">
        <v>135</v>
      </c>
      <c r="I187" s="220">
        <v>136</v>
      </c>
      <c r="J187" s="76">
        <v>137</v>
      </c>
      <c r="K187" s="79">
        <v>158</v>
      </c>
      <c r="L187" s="73">
        <v>158</v>
      </c>
      <c r="M187" s="108">
        <v>167</v>
      </c>
    </row>
    <row r="188" spans="1:13" ht="78.599999999999994" customHeight="1" x14ac:dyDescent="0.3">
      <c r="A188" s="46"/>
      <c r="B188" s="161" t="s">
        <v>114</v>
      </c>
      <c r="C188" s="220">
        <v>1416</v>
      </c>
      <c r="D188" s="221">
        <v>1432</v>
      </c>
      <c r="E188" s="220">
        <v>1442</v>
      </c>
      <c r="F188" s="221">
        <v>1464</v>
      </c>
      <c r="G188" s="220">
        <v>1477</v>
      </c>
      <c r="H188" s="221">
        <v>1478</v>
      </c>
      <c r="I188" s="220">
        <v>1498</v>
      </c>
      <c r="J188" s="76">
        <v>1498</v>
      </c>
      <c r="K188" s="79">
        <v>1657</v>
      </c>
      <c r="L188" s="73">
        <v>495</v>
      </c>
      <c r="M188" s="108">
        <v>517</v>
      </c>
    </row>
    <row r="189" spans="1:13" ht="78.599999999999994" customHeight="1" x14ac:dyDescent="0.3">
      <c r="A189" s="46"/>
      <c r="B189" s="161" t="s">
        <v>312</v>
      </c>
      <c r="C189" s="220">
        <v>5</v>
      </c>
      <c r="D189" s="221">
        <v>5</v>
      </c>
      <c r="E189" s="220">
        <v>6</v>
      </c>
      <c r="F189" s="221">
        <v>6</v>
      </c>
      <c r="G189" s="220">
        <v>6</v>
      </c>
      <c r="H189" s="221">
        <v>6</v>
      </c>
      <c r="I189" s="220">
        <v>6</v>
      </c>
      <c r="J189" s="76">
        <v>6</v>
      </c>
      <c r="K189" s="79">
        <v>6</v>
      </c>
      <c r="L189" s="73">
        <v>6</v>
      </c>
      <c r="M189" s="108">
        <v>7</v>
      </c>
    </row>
    <row r="190" spans="1:13" ht="78.599999999999994" customHeight="1" x14ac:dyDescent="0.3">
      <c r="A190" s="46"/>
      <c r="B190" s="161" t="s">
        <v>313</v>
      </c>
      <c r="C190" s="220">
        <v>45</v>
      </c>
      <c r="D190" s="221">
        <v>48</v>
      </c>
      <c r="E190" s="220">
        <v>48</v>
      </c>
      <c r="F190" s="221">
        <v>53</v>
      </c>
      <c r="G190" s="220">
        <v>55</v>
      </c>
      <c r="H190" s="221">
        <v>55</v>
      </c>
      <c r="I190" s="220">
        <v>58</v>
      </c>
      <c r="J190" s="76">
        <v>58</v>
      </c>
      <c r="K190" s="79">
        <v>58</v>
      </c>
      <c r="L190" s="73">
        <v>59</v>
      </c>
      <c r="M190" s="108">
        <v>61</v>
      </c>
    </row>
    <row r="191" spans="1:13" ht="78.599999999999994" customHeight="1" x14ac:dyDescent="0.3">
      <c r="A191" s="46"/>
      <c r="B191" s="161" t="s">
        <v>118</v>
      </c>
      <c r="C191" s="220">
        <v>238</v>
      </c>
      <c r="D191" s="221">
        <v>250</v>
      </c>
      <c r="E191" s="220">
        <v>255</v>
      </c>
      <c r="F191" s="221">
        <v>284</v>
      </c>
      <c r="G191" s="220">
        <v>309</v>
      </c>
      <c r="H191" s="221">
        <v>310</v>
      </c>
      <c r="I191" s="220">
        <v>318</v>
      </c>
      <c r="J191" s="76">
        <v>319</v>
      </c>
      <c r="K191" s="79">
        <v>331</v>
      </c>
      <c r="L191" s="73">
        <v>359</v>
      </c>
      <c r="M191" s="108">
        <v>366</v>
      </c>
    </row>
    <row r="192" spans="1:13" ht="78.599999999999994" customHeight="1" x14ac:dyDescent="0.3">
      <c r="A192" s="46"/>
      <c r="B192" s="161" t="s">
        <v>90</v>
      </c>
      <c r="C192" s="220">
        <v>1693</v>
      </c>
      <c r="D192" s="221">
        <v>1785</v>
      </c>
      <c r="E192" s="220">
        <v>1799</v>
      </c>
      <c r="F192" s="221">
        <v>1832</v>
      </c>
      <c r="G192" s="220">
        <v>1866</v>
      </c>
      <c r="H192" s="221">
        <v>1909</v>
      </c>
      <c r="I192" s="220">
        <v>1953</v>
      </c>
      <c r="J192" s="76">
        <v>1957</v>
      </c>
      <c r="K192" s="79">
        <v>2196</v>
      </c>
      <c r="L192" s="73">
        <v>2258</v>
      </c>
      <c r="M192" s="108">
        <v>2753</v>
      </c>
    </row>
    <row r="193" spans="1:13" ht="78.599999999999994" customHeight="1" x14ac:dyDescent="0.3">
      <c r="A193" s="46"/>
      <c r="B193" s="161" t="s">
        <v>314</v>
      </c>
      <c r="C193" s="220">
        <v>10</v>
      </c>
      <c r="D193" s="221">
        <v>10</v>
      </c>
      <c r="E193" s="220">
        <v>10</v>
      </c>
      <c r="F193" s="221">
        <v>10</v>
      </c>
      <c r="G193" s="220">
        <v>10</v>
      </c>
      <c r="H193" s="221">
        <v>10</v>
      </c>
      <c r="I193" s="220">
        <v>10</v>
      </c>
      <c r="J193" s="76">
        <v>10</v>
      </c>
      <c r="K193" s="79">
        <v>10</v>
      </c>
      <c r="L193" s="73">
        <v>10</v>
      </c>
      <c r="M193" s="108">
        <v>10</v>
      </c>
    </row>
    <row r="194" spans="1:13" ht="78.599999999999994" customHeight="1" x14ac:dyDescent="0.3">
      <c r="A194" s="46"/>
      <c r="B194" s="161" t="s">
        <v>315</v>
      </c>
      <c r="C194" s="220">
        <v>15</v>
      </c>
      <c r="D194" s="221">
        <v>17</v>
      </c>
      <c r="E194" s="220">
        <v>18</v>
      </c>
      <c r="F194" s="221">
        <v>18</v>
      </c>
      <c r="G194" s="220">
        <v>18</v>
      </c>
      <c r="H194" s="221">
        <v>18</v>
      </c>
      <c r="I194" s="220">
        <v>18</v>
      </c>
      <c r="J194" s="76">
        <v>18</v>
      </c>
      <c r="K194" s="79">
        <v>20</v>
      </c>
      <c r="L194" s="73">
        <v>21</v>
      </c>
      <c r="M194" s="108">
        <v>21</v>
      </c>
    </row>
    <row r="195" spans="1:13" ht="78.599999999999994" customHeight="1" x14ac:dyDescent="0.3">
      <c r="A195" s="46"/>
      <c r="B195" s="161" t="s">
        <v>115</v>
      </c>
      <c r="C195" s="220">
        <v>623</v>
      </c>
      <c r="D195" s="221">
        <v>676</v>
      </c>
      <c r="E195" s="220">
        <v>681</v>
      </c>
      <c r="F195" s="221">
        <v>708</v>
      </c>
      <c r="G195" s="220">
        <v>729</v>
      </c>
      <c r="H195" s="221">
        <v>729</v>
      </c>
      <c r="I195" s="220">
        <v>771</v>
      </c>
      <c r="J195" s="76">
        <v>771</v>
      </c>
      <c r="K195" s="79">
        <v>814</v>
      </c>
      <c r="L195" s="73">
        <v>876</v>
      </c>
      <c r="M195" s="108">
        <v>953</v>
      </c>
    </row>
    <row r="196" spans="1:13" ht="78.599999999999994" customHeight="1" x14ac:dyDescent="0.3">
      <c r="A196" s="46"/>
      <c r="B196" s="161" t="s">
        <v>316</v>
      </c>
      <c r="C196" s="220">
        <v>2</v>
      </c>
      <c r="D196" s="221">
        <v>2</v>
      </c>
      <c r="E196" s="220">
        <v>2</v>
      </c>
      <c r="F196" s="221">
        <v>2</v>
      </c>
      <c r="G196" s="220">
        <v>2</v>
      </c>
      <c r="H196" s="221">
        <v>2</v>
      </c>
      <c r="I196" s="220">
        <v>2</v>
      </c>
      <c r="J196" s="76">
        <v>2</v>
      </c>
      <c r="K196" s="79">
        <v>3</v>
      </c>
      <c r="L196" s="73">
        <v>3</v>
      </c>
      <c r="M196" s="108">
        <v>3</v>
      </c>
    </row>
    <row r="197" spans="1:13" ht="78.599999999999994" customHeight="1" x14ac:dyDescent="0.3">
      <c r="A197" s="46"/>
      <c r="B197" s="161" t="s">
        <v>317</v>
      </c>
      <c r="C197" s="220">
        <v>6</v>
      </c>
      <c r="D197" s="221">
        <v>6</v>
      </c>
      <c r="E197" s="220">
        <v>6</v>
      </c>
      <c r="F197" s="221">
        <v>6</v>
      </c>
      <c r="G197" s="220">
        <v>6</v>
      </c>
      <c r="H197" s="221">
        <v>6</v>
      </c>
      <c r="I197" s="220">
        <v>6</v>
      </c>
      <c r="J197" s="76">
        <v>6</v>
      </c>
      <c r="K197" s="79">
        <v>6</v>
      </c>
      <c r="L197" s="73">
        <v>6</v>
      </c>
      <c r="M197" s="108">
        <v>6</v>
      </c>
    </row>
    <row r="198" spans="1:13" ht="78.599999999999994" customHeight="1" x14ac:dyDescent="0.3">
      <c r="A198" s="46"/>
      <c r="B198" s="161" t="s">
        <v>318</v>
      </c>
      <c r="C198" s="220">
        <v>24</v>
      </c>
      <c r="D198" s="221">
        <v>24</v>
      </c>
      <c r="E198" s="220">
        <v>24</v>
      </c>
      <c r="F198" s="221">
        <v>27</v>
      </c>
      <c r="G198" s="220">
        <v>29</v>
      </c>
      <c r="H198" s="221">
        <v>31</v>
      </c>
      <c r="I198" s="220">
        <v>32</v>
      </c>
      <c r="J198" s="76">
        <v>32</v>
      </c>
      <c r="K198" s="79">
        <v>34</v>
      </c>
      <c r="L198" s="73">
        <v>36</v>
      </c>
      <c r="M198" s="108">
        <v>45</v>
      </c>
    </row>
    <row r="199" spans="1:13" ht="78.599999999999994" customHeight="1" x14ac:dyDescent="0.3">
      <c r="A199" s="46"/>
      <c r="B199" s="161" t="s">
        <v>319</v>
      </c>
      <c r="C199" s="220">
        <v>18</v>
      </c>
      <c r="D199" s="221">
        <v>18</v>
      </c>
      <c r="E199" s="220">
        <v>18</v>
      </c>
      <c r="F199" s="221">
        <v>18</v>
      </c>
      <c r="G199" s="220">
        <v>18</v>
      </c>
      <c r="H199" s="221">
        <v>18</v>
      </c>
      <c r="I199" s="220">
        <v>19</v>
      </c>
      <c r="J199" s="76">
        <v>19</v>
      </c>
      <c r="K199" s="79">
        <v>21</v>
      </c>
      <c r="L199" s="73">
        <v>21</v>
      </c>
      <c r="M199" s="108">
        <v>22</v>
      </c>
    </row>
    <row r="200" spans="1:13" ht="78.599999999999994" customHeight="1" x14ac:dyDescent="0.3">
      <c r="A200" s="46"/>
      <c r="B200" s="161" t="s">
        <v>320</v>
      </c>
      <c r="C200" s="220">
        <v>33</v>
      </c>
      <c r="D200" s="221">
        <v>33</v>
      </c>
      <c r="E200" s="220">
        <v>34</v>
      </c>
      <c r="F200" s="221">
        <v>35</v>
      </c>
      <c r="G200" s="220">
        <v>38</v>
      </c>
      <c r="H200" s="221">
        <v>38</v>
      </c>
      <c r="I200" s="220">
        <v>38</v>
      </c>
      <c r="J200" s="76">
        <v>38</v>
      </c>
      <c r="K200" s="79">
        <v>40</v>
      </c>
      <c r="L200" s="73">
        <v>43</v>
      </c>
      <c r="M200" s="108">
        <v>47</v>
      </c>
    </row>
    <row r="201" spans="1:13" ht="78.599999999999994" customHeight="1" x14ac:dyDescent="0.3">
      <c r="A201" s="46"/>
      <c r="B201" s="161" t="s">
        <v>321</v>
      </c>
      <c r="C201" s="220">
        <v>0</v>
      </c>
      <c r="D201" s="221">
        <v>0</v>
      </c>
      <c r="E201" s="220">
        <v>0</v>
      </c>
      <c r="F201" s="221">
        <v>0</v>
      </c>
      <c r="G201" s="220">
        <v>0</v>
      </c>
      <c r="H201" s="221">
        <v>0</v>
      </c>
      <c r="I201" s="220">
        <v>0</v>
      </c>
      <c r="J201" s="76">
        <v>0</v>
      </c>
      <c r="K201" s="79">
        <v>0</v>
      </c>
      <c r="L201" s="73">
        <v>0</v>
      </c>
      <c r="M201" s="108">
        <v>0</v>
      </c>
    </row>
    <row r="202" spans="1:13" ht="78.599999999999994" customHeight="1" x14ac:dyDescent="0.3">
      <c r="A202" s="46"/>
      <c r="B202" s="161" t="s">
        <v>322</v>
      </c>
      <c r="C202" s="220">
        <v>36</v>
      </c>
      <c r="D202" s="221">
        <v>36</v>
      </c>
      <c r="E202" s="220">
        <v>36</v>
      </c>
      <c r="F202" s="221">
        <v>38</v>
      </c>
      <c r="G202" s="220">
        <v>38</v>
      </c>
      <c r="H202" s="221">
        <v>38</v>
      </c>
      <c r="I202" s="220">
        <v>39</v>
      </c>
      <c r="J202" s="76">
        <v>39</v>
      </c>
      <c r="K202" s="79">
        <v>41</v>
      </c>
      <c r="L202" s="73">
        <v>51</v>
      </c>
      <c r="M202" s="108">
        <v>52</v>
      </c>
    </row>
    <row r="203" spans="1:13" ht="78.599999999999994" customHeight="1" x14ac:dyDescent="0.3">
      <c r="A203" s="46"/>
      <c r="B203" s="161" t="s">
        <v>108</v>
      </c>
      <c r="C203" s="220">
        <v>596</v>
      </c>
      <c r="D203" s="221">
        <v>632</v>
      </c>
      <c r="E203" s="220">
        <v>645</v>
      </c>
      <c r="F203" s="221">
        <v>685</v>
      </c>
      <c r="G203" s="220">
        <v>715</v>
      </c>
      <c r="H203" s="221">
        <v>717</v>
      </c>
      <c r="I203" s="220">
        <v>766</v>
      </c>
      <c r="J203" s="76">
        <v>768</v>
      </c>
      <c r="K203" s="79">
        <v>796</v>
      </c>
      <c r="L203" s="73">
        <v>821</v>
      </c>
      <c r="M203" s="108">
        <v>883</v>
      </c>
    </row>
    <row r="204" spans="1:13" ht="78.599999999999994" customHeight="1" x14ac:dyDescent="0.3">
      <c r="A204" s="46"/>
      <c r="B204" s="161" t="s">
        <v>323</v>
      </c>
      <c r="C204" s="220">
        <v>49</v>
      </c>
      <c r="D204" s="221">
        <v>50</v>
      </c>
      <c r="E204" s="220">
        <v>50</v>
      </c>
      <c r="F204" s="221">
        <v>50</v>
      </c>
      <c r="G204" s="220">
        <v>52</v>
      </c>
      <c r="H204" s="221">
        <v>52</v>
      </c>
      <c r="I204" s="220">
        <v>52</v>
      </c>
      <c r="J204" s="76">
        <v>52</v>
      </c>
      <c r="K204" s="79">
        <v>57</v>
      </c>
      <c r="L204" s="73">
        <v>64</v>
      </c>
      <c r="M204" s="108">
        <v>65</v>
      </c>
    </row>
    <row r="205" spans="1:13" ht="78.599999999999994" customHeight="1" x14ac:dyDescent="0.3">
      <c r="A205" s="46"/>
      <c r="B205" s="161" t="s">
        <v>109</v>
      </c>
      <c r="C205" s="220">
        <v>150</v>
      </c>
      <c r="D205" s="221">
        <v>152</v>
      </c>
      <c r="E205" s="220">
        <v>141</v>
      </c>
      <c r="F205" s="221">
        <v>142</v>
      </c>
      <c r="G205" s="220">
        <v>143</v>
      </c>
      <c r="H205" s="221">
        <v>143</v>
      </c>
      <c r="I205" s="220">
        <v>147</v>
      </c>
      <c r="J205" s="76">
        <v>147</v>
      </c>
      <c r="K205" s="79">
        <v>156</v>
      </c>
      <c r="L205" s="73">
        <v>156</v>
      </c>
      <c r="M205" s="108">
        <v>161</v>
      </c>
    </row>
    <row r="206" spans="1:13" ht="78.599999999999994" customHeight="1" x14ac:dyDescent="0.3">
      <c r="A206" s="46"/>
      <c r="B206" s="161" t="s">
        <v>324</v>
      </c>
      <c r="C206" s="220">
        <v>26</v>
      </c>
      <c r="D206" s="221">
        <v>26</v>
      </c>
      <c r="E206" s="220">
        <v>27</v>
      </c>
      <c r="F206" s="221">
        <v>30</v>
      </c>
      <c r="G206" s="220">
        <v>31</v>
      </c>
      <c r="H206" s="221">
        <v>31</v>
      </c>
      <c r="I206" s="220">
        <v>34</v>
      </c>
      <c r="J206" s="76">
        <v>34</v>
      </c>
      <c r="K206" s="79">
        <v>42</v>
      </c>
      <c r="L206" s="73">
        <v>44</v>
      </c>
      <c r="M206" s="108">
        <v>47</v>
      </c>
    </row>
    <row r="207" spans="1:13" ht="78.599999999999994" customHeight="1" x14ac:dyDescent="0.3">
      <c r="A207" s="46"/>
      <c r="B207" s="161" t="s">
        <v>119</v>
      </c>
      <c r="C207" s="220">
        <v>48</v>
      </c>
      <c r="D207" s="221">
        <v>51</v>
      </c>
      <c r="E207" s="220">
        <v>51</v>
      </c>
      <c r="F207" s="221">
        <v>52</v>
      </c>
      <c r="G207" s="220">
        <v>55</v>
      </c>
      <c r="H207" s="221">
        <v>55</v>
      </c>
      <c r="I207" s="220">
        <v>62</v>
      </c>
      <c r="J207" s="76">
        <v>63</v>
      </c>
      <c r="K207" s="79">
        <v>70</v>
      </c>
      <c r="L207" s="73">
        <v>73</v>
      </c>
      <c r="M207" s="108">
        <v>78</v>
      </c>
    </row>
    <row r="208" spans="1:13" ht="78.599999999999994" customHeight="1" x14ac:dyDescent="0.3">
      <c r="A208" s="46"/>
      <c r="B208" s="161" t="s">
        <v>325</v>
      </c>
      <c r="C208" s="220">
        <v>73</v>
      </c>
      <c r="D208" s="221">
        <v>76</v>
      </c>
      <c r="E208" s="220">
        <v>76</v>
      </c>
      <c r="F208" s="221">
        <v>85</v>
      </c>
      <c r="G208" s="220">
        <v>92</v>
      </c>
      <c r="H208" s="221">
        <v>92</v>
      </c>
      <c r="I208" s="220">
        <v>97</v>
      </c>
      <c r="J208" s="76">
        <v>98</v>
      </c>
      <c r="K208" s="79">
        <v>99</v>
      </c>
      <c r="L208" s="73">
        <v>104</v>
      </c>
      <c r="M208" s="108">
        <v>107</v>
      </c>
    </row>
    <row r="209" spans="1:13" ht="78.599999999999994" customHeight="1" x14ac:dyDescent="0.3">
      <c r="A209" s="46"/>
      <c r="B209" s="161" t="s">
        <v>326</v>
      </c>
      <c r="C209" s="220">
        <v>187</v>
      </c>
      <c r="D209" s="221">
        <v>193</v>
      </c>
      <c r="E209" s="220">
        <v>192</v>
      </c>
      <c r="F209" s="221">
        <v>195</v>
      </c>
      <c r="G209" s="220">
        <v>201</v>
      </c>
      <c r="H209" s="221">
        <v>201</v>
      </c>
      <c r="I209" s="220">
        <v>203</v>
      </c>
      <c r="J209" s="76">
        <v>203</v>
      </c>
      <c r="K209" s="79">
        <v>209</v>
      </c>
      <c r="L209" s="73">
        <v>218</v>
      </c>
      <c r="M209" s="108">
        <v>223</v>
      </c>
    </row>
    <row r="210" spans="1:13" ht="78.599999999999994" customHeight="1" x14ac:dyDescent="0.3">
      <c r="A210" s="46"/>
      <c r="B210" s="161" t="s">
        <v>327</v>
      </c>
      <c r="C210" s="220">
        <v>5</v>
      </c>
      <c r="D210" s="221">
        <v>5</v>
      </c>
      <c r="E210" s="220">
        <v>5</v>
      </c>
      <c r="F210" s="221">
        <v>5</v>
      </c>
      <c r="G210" s="220">
        <v>5</v>
      </c>
      <c r="H210" s="221">
        <v>5</v>
      </c>
      <c r="I210" s="220">
        <v>5</v>
      </c>
      <c r="J210" s="76">
        <v>5</v>
      </c>
      <c r="K210" s="79">
        <v>7</v>
      </c>
      <c r="L210" s="73">
        <v>13</v>
      </c>
      <c r="M210" s="108">
        <v>17</v>
      </c>
    </row>
    <row r="211" spans="1:13" ht="78.599999999999994" customHeight="1" x14ac:dyDescent="0.3">
      <c r="A211" s="46"/>
      <c r="B211" s="161" t="s">
        <v>328</v>
      </c>
      <c r="C211" s="220">
        <v>5</v>
      </c>
      <c r="D211" s="221">
        <v>6</v>
      </c>
      <c r="E211" s="220">
        <v>6</v>
      </c>
      <c r="F211" s="221">
        <v>6</v>
      </c>
      <c r="G211" s="220">
        <v>6</v>
      </c>
      <c r="H211" s="221">
        <v>6</v>
      </c>
      <c r="I211" s="220">
        <v>6</v>
      </c>
      <c r="J211" s="76">
        <v>6</v>
      </c>
      <c r="K211" s="79">
        <v>6</v>
      </c>
      <c r="L211" s="73">
        <v>7</v>
      </c>
      <c r="M211" s="108">
        <v>8</v>
      </c>
    </row>
    <row r="212" spans="1:13" ht="78.599999999999994" customHeight="1" x14ac:dyDescent="0.3">
      <c r="A212" s="46"/>
      <c r="B212" s="161" t="s">
        <v>329</v>
      </c>
      <c r="C212" s="220">
        <v>20</v>
      </c>
      <c r="D212" s="221">
        <v>20</v>
      </c>
      <c r="E212" s="220">
        <v>20</v>
      </c>
      <c r="F212" s="221">
        <v>20</v>
      </c>
      <c r="G212" s="220">
        <v>21</v>
      </c>
      <c r="H212" s="221">
        <v>21</v>
      </c>
      <c r="I212" s="220">
        <v>22</v>
      </c>
      <c r="J212" s="76">
        <v>22</v>
      </c>
      <c r="K212" s="79">
        <v>22</v>
      </c>
      <c r="L212" s="73">
        <v>22</v>
      </c>
      <c r="M212" s="108">
        <v>22</v>
      </c>
    </row>
    <row r="213" spans="1:13" ht="78.599999999999994" customHeight="1" x14ac:dyDescent="0.3">
      <c r="A213" s="46"/>
      <c r="B213" s="161" t="s">
        <v>330</v>
      </c>
      <c r="C213" s="220">
        <v>418</v>
      </c>
      <c r="D213" s="221">
        <v>427</v>
      </c>
      <c r="E213" s="220">
        <v>6</v>
      </c>
      <c r="F213" s="221">
        <v>7</v>
      </c>
      <c r="G213" s="220">
        <v>9</v>
      </c>
      <c r="H213" s="221">
        <v>9</v>
      </c>
      <c r="I213" s="220">
        <v>11</v>
      </c>
      <c r="J213" s="76">
        <v>11</v>
      </c>
      <c r="K213" s="79">
        <v>11</v>
      </c>
      <c r="L213" s="73">
        <v>11</v>
      </c>
      <c r="M213" s="108">
        <v>12</v>
      </c>
    </row>
    <row r="214" spans="1:13" ht="78.599999999999994" customHeight="1" x14ac:dyDescent="0.3">
      <c r="A214" s="46"/>
      <c r="B214" s="161" t="s">
        <v>105</v>
      </c>
      <c r="C214" s="220">
        <v>319</v>
      </c>
      <c r="D214" s="221">
        <v>336</v>
      </c>
      <c r="E214" s="220">
        <v>338</v>
      </c>
      <c r="F214" s="221">
        <v>343</v>
      </c>
      <c r="G214" s="220">
        <v>351</v>
      </c>
      <c r="H214" s="221">
        <v>351</v>
      </c>
      <c r="I214" s="220">
        <v>365</v>
      </c>
      <c r="J214" s="76">
        <v>366</v>
      </c>
      <c r="K214" s="79">
        <v>393</v>
      </c>
      <c r="L214" s="73">
        <v>425</v>
      </c>
      <c r="M214" s="108">
        <v>449</v>
      </c>
    </row>
    <row r="215" spans="1:13" ht="78.599999999999994" customHeight="1" x14ac:dyDescent="0.3">
      <c r="A215" s="46"/>
      <c r="B215" s="161" t="s">
        <v>331</v>
      </c>
      <c r="C215" s="220">
        <v>5</v>
      </c>
      <c r="D215" s="221">
        <v>7</v>
      </c>
      <c r="E215" s="220">
        <v>8</v>
      </c>
      <c r="F215" s="221">
        <v>9</v>
      </c>
      <c r="G215" s="220">
        <v>9</v>
      </c>
      <c r="H215" s="221">
        <v>10</v>
      </c>
      <c r="I215" s="220">
        <v>10</v>
      </c>
      <c r="J215" s="76">
        <v>10</v>
      </c>
      <c r="K215" s="79">
        <v>13</v>
      </c>
      <c r="L215" s="73">
        <v>13</v>
      </c>
      <c r="M215" s="108">
        <v>14</v>
      </c>
    </row>
    <row r="216" spans="1:13" ht="78.599999999999994" customHeight="1" x14ac:dyDescent="0.3">
      <c r="A216" s="46"/>
      <c r="B216" s="161" t="s">
        <v>92</v>
      </c>
      <c r="C216" s="220">
        <v>1775</v>
      </c>
      <c r="D216" s="221">
        <v>1789</v>
      </c>
      <c r="E216" s="220">
        <v>1804</v>
      </c>
      <c r="F216" s="221">
        <v>1829</v>
      </c>
      <c r="G216" s="220">
        <v>1915</v>
      </c>
      <c r="H216" s="221">
        <v>1915</v>
      </c>
      <c r="I216" s="220">
        <v>1977</v>
      </c>
      <c r="J216" s="76">
        <v>1976</v>
      </c>
      <c r="K216" s="79">
        <v>2047</v>
      </c>
      <c r="L216" s="73">
        <v>2151</v>
      </c>
      <c r="M216" s="108">
        <v>2215</v>
      </c>
    </row>
    <row r="217" spans="1:13" ht="78.599999999999994" customHeight="1" x14ac:dyDescent="0.3">
      <c r="A217" s="46"/>
      <c r="B217" s="161" t="s">
        <v>332</v>
      </c>
      <c r="C217" s="220">
        <v>62</v>
      </c>
      <c r="D217" s="221">
        <v>62</v>
      </c>
      <c r="E217" s="220">
        <v>62</v>
      </c>
      <c r="F217" s="221">
        <v>63</v>
      </c>
      <c r="G217" s="220">
        <v>65</v>
      </c>
      <c r="H217" s="221">
        <v>65</v>
      </c>
      <c r="I217" s="220">
        <v>65</v>
      </c>
      <c r="J217" s="76">
        <v>65</v>
      </c>
      <c r="K217" s="79">
        <v>65</v>
      </c>
      <c r="L217" s="73">
        <v>66</v>
      </c>
      <c r="M217" s="108">
        <v>82</v>
      </c>
    </row>
    <row r="218" spans="1:13" ht="78.599999999999994" customHeight="1" x14ac:dyDescent="0.3">
      <c r="A218" s="46"/>
      <c r="B218" s="161" t="s">
        <v>333</v>
      </c>
      <c r="C218" s="220">
        <v>52</v>
      </c>
      <c r="D218" s="221">
        <v>56</v>
      </c>
      <c r="E218" s="220">
        <v>55</v>
      </c>
      <c r="F218" s="221">
        <v>77</v>
      </c>
      <c r="G218" s="220">
        <v>91</v>
      </c>
      <c r="H218" s="221">
        <v>92</v>
      </c>
      <c r="I218" s="220">
        <v>93</v>
      </c>
      <c r="J218" s="76">
        <v>93</v>
      </c>
      <c r="K218" s="79">
        <v>125</v>
      </c>
      <c r="L218" s="73">
        <v>150</v>
      </c>
      <c r="M218" s="108">
        <v>160</v>
      </c>
    </row>
    <row r="219" spans="1:13" ht="78.599999999999994" customHeight="1" x14ac:dyDescent="0.3">
      <c r="A219" s="46"/>
      <c r="B219" s="161" t="s">
        <v>334</v>
      </c>
      <c r="C219" s="220">
        <v>20</v>
      </c>
      <c r="D219" s="221">
        <v>21</v>
      </c>
      <c r="E219" s="220">
        <v>22</v>
      </c>
      <c r="F219" s="221">
        <v>22</v>
      </c>
      <c r="G219" s="220">
        <v>23</v>
      </c>
      <c r="H219" s="221">
        <v>23</v>
      </c>
      <c r="I219" s="220">
        <v>24</v>
      </c>
      <c r="J219" s="76">
        <v>24</v>
      </c>
      <c r="K219" s="79">
        <v>24</v>
      </c>
      <c r="L219" s="73">
        <v>26</v>
      </c>
      <c r="M219" s="108">
        <v>28</v>
      </c>
    </row>
    <row r="220" spans="1:13" ht="78.599999999999994" customHeight="1" x14ac:dyDescent="0.3">
      <c r="A220" s="46"/>
      <c r="B220" s="161" t="s">
        <v>335</v>
      </c>
      <c r="C220" s="220">
        <v>2</v>
      </c>
      <c r="D220" s="221">
        <v>2</v>
      </c>
      <c r="E220" s="220">
        <v>2</v>
      </c>
      <c r="F220" s="221">
        <v>2</v>
      </c>
      <c r="G220" s="220">
        <v>2</v>
      </c>
      <c r="H220" s="221">
        <v>2</v>
      </c>
      <c r="I220" s="220">
        <v>2</v>
      </c>
      <c r="J220" s="76">
        <v>2</v>
      </c>
      <c r="K220" s="79">
        <v>2</v>
      </c>
      <c r="L220" s="73">
        <v>2</v>
      </c>
      <c r="M220" s="108">
        <v>2</v>
      </c>
    </row>
    <row r="221" spans="1:13" ht="78.599999999999994" customHeight="1" x14ac:dyDescent="0.3">
      <c r="A221" s="46"/>
      <c r="B221" s="161" t="s">
        <v>336</v>
      </c>
      <c r="C221" s="220">
        <v>0</v>
      </c>
      <c r="D221" s="221">
        <v>0</v>
      </c>
      <c r="E221" s="220">
        <v>0</v>
      </c>
      <c r="F221" s="221">
        <v>0</v>
      </c>
      <c r="G221" s="220">
        <v>0</v>
      </c>
      <c r="H221" s="221">
        <v>0</v>
      </c>
      <c r="I221" s="220">
        <v>0</v>
      </c>
      <c r="J221" s="76">
        <v>0</v>
      </c>
      <c r="K221" s="79">
        <v>0</v>
      </c>
      <c r="L221" s="73">
        <v>0</v>
      </c>
      <c r="M221" s="108">
        <v>0</v>
      </c>
    </row>
    <row r="222" spans="1:13" ht="78.599999999999994" customHeight="1" x14ac:dyDescent="0.3">
      <c r="A222" s="46"/>
      <c r="B222" s="161" t="s">
        <v>337</v>
      </c>
      <c r="C222" s="220">
        <v>7</v>
      </c>
      <c r="D222" s="221">
        <v>7</v>
      </c>
      <c r="E222" s="220">
        <v>7</v>
      </c>
      <c r="F222" s="221">
        <v>7</v>
      </c>
      <c r="G222" s="220">
        <v>7</v>
      </c>
      <c r="H222" s="221">
        <v>7</v>
      </c>
      <c r="I222" s="220">
        <v>8</v>
      </c>
      <c r="J222" s="76">
        <v>8</v>
      </c>
      <c r="K222" s="79">
        <v>8</v>
      </c>
      <c r="L222" s="73">
        <v>8</v>
      </c>
      <c r="M222" s="108">
        <v>8</v>
      </c>
    </row>
    <row r="223" spans="1:13" ht="78.599999999999994" customHeight="1" x14ac:dyDescent="0.3">
      <c r="A223" s="46"/>
      <c r="B223" s="161" t="s">
        <v>338</v>
      </c>
      <c r="C223" s="220">
        <v>13</v>
      </c>
      <c r="D223" s="221">
        <v>13</v>
      </c>
      <c r="E223" s="220">
        <v>14</v>
      </c>
      <c r="F223" s="221">
        <v>14</v>
      </c>
      <c r="G223" s="220">
        <v>14</v>
      </c>
      <c r="H223" s="221">
        <v>14</v>
      </c>
      <c r="I223" s="220">
        <v>14</v>
      </c>
      <c r="J223" s="76">
        <v>14</v>
      </c>
      <c r="K223" s="79">
        <v>15</v>
      </c>
      <c r="L223" s="73">
        <v>16</v>
      </c>
      <c r="M223" s="108">
        <v>16</v>
      </c>
    </row>
    <row r="224" spans="1:13" ht="78.599999999999994" customHeight="1" x14ac:dyDescent="0.3">
      <c r="A224" s="46"/>
      <c r="B224" s="161" t="s">
        <v>75</v>
      </c>
      <c r="C224" s="220">
        <v>13616</v>
      </c>
      <c r="D224" s="221">
        <v>14273</v>
      </c>
      <c r="E224" s="220">
        <v>14573</v>
      </c>
      <c r="F224" s="221">
        <v>15619</v>
      </c>
      <c r="G224" s="220">
        <v>16256</v>
      </c>
      <c r="H224" s="221">
        <v>16297</v>
      </c>
      <c r="I224" s="220">
        <v>17173</v>
      </c>
      <c r="J224" s="76">
        <v>17172</v>
      </c>
      <c r="K224" s="79">
        <v>17751</v>
      </c>
      <c r="L224" s="73">
        <v>20099</v>
      </c>
      <c r="M224" s="108">
        <v>21606</v>
      </c>
    </row>
    <row r="225" spans="1:13" ht="78.599999999999994" customHeight="1" x14ac:dyDescent="0.3">
      <c r="A225" s="46"/>
      <c r="B225" s="161" t="s">
        <v>89</v>
      </c>
      <c r="C225" s="220">
        <v>1207</v>
      </c>
      <c r="D225" s="221">
        <v>1258</v>
      </c>
      <c r="E225" s="220">
        <v>1690</v>
      </c>
      <c r="F225" s="221">
        <v>1702</v>
      </c>
      <c r="G225" s="220">
        <v>1749</v>
      </c>
      <c r="H225" s="221">
        <v>1749</v>
      </c>
      <c r="I225" s="220">
        <v>1827</v>
      </c>
      <c r="J225" s="76">
        <v>1827</v>
      </c>
      <c r="K225" s="79">
        <v>1854</v>
      </c>
      <c r="L225" s="73">
        <v>1913</v>
      </c>
      <c r="M225" s="108">
        <v>2096</v>
      </c>
    </row>
    <row r="226" spans="1:13" ht="78.599999999999994" customHeight="1" x14ac:dyDescent="0.3">
      <c r="A226" s="46"/>
      <c r="B226" s="161" t="s">
        <v>339</v>
      </c>
      <c r="C226" s="220">
        <v>0</v>
      </c>
      <c r="D226" s="221">
        <v>0</v>
      </c>
      <c r="E226" s="220">
        <v>0</v>
      </c>
      <c r="F226" s="221">
        <v>0</v>
      </c>
      <c r="G226" s="220">
        <v>0</v>
      </c>
      <c r="H226" s="221">
        <v>0</v>
      </c>
      <c r="I226" s="220">
        <v>0</v>
      </c>
      <c r="J226" s="76">
        <v>0</v>
      </c>
      <c r="K226" s="79">
        <v>0</v>
      </c>
      <c r="L226" s="73">
        <v>0</v>
      </c>
      <c r="M226" s="108">
        <v>0</v>
      </c>
    </row>
    <row r="227" spans="1:13" ht="78.599999999999994" customHeight="1" x14ac:dyDescent="0.3">
      <c r="A227" s="46"/>
      <c r="B227" s="161" t="s">
        <v>112</v>
      </c>
      <c r="C227" s="220">
        <v>63</v>
      </c>
      <c r="D227" s="221">
        <v>63</v>
      </c>
      <c r="E227" s="220">
        <v>64</v>
      </c>
      <c r="F227" s="221">
        <v>65</v>
      </c>
      <c r="G227" s="220">
        <v>67</v>
      </c>
      <c r="H227" s="221">
        <v>67</v>
      </c>
      <c r="I227" s="220">
        <v>73</v>
      </c>
      <c r="J227" s="76">
        <v>73</v>
      </c>
      <c r="K227" s="79">
        <v>75</v>
      </c>
      <c r="L227" s="73">
        <v>75</v>
      </c>
      <c r="M227" s="108">
        <v>90</v>
      </c>
    </row>
    <row r="228" spans="1:13" ht="78.599999999999994" customHeight="1" x14ac:dyDescent="0.3">
      <c r="A228" s="46"/>
      <c r="B228" s="161" t="s">
        <v>340</v>
      </c>
      <c r="C228" s="220">
        <v>4</v>
      </c>
      <c r="D228" s="221">
        <v>4</v>
      </c>
      <c r="E228" s="220">
        <v>4</v>
      </c>
      <c r="F228" s="221">
        <v>4</v>
      </c>
      <c r="G228" s="220">
        <v>4</v>
      </c>
      <c r="H228" s="221">
        <v>4</v>
      </c>
      <c r="I228" s="220">
        <v>4</v>
      </c>
      <c r="J228" s="76">
        <v>4</v>
      </c>
      <c r="K228" s="79">
        <v>4</v>
      </c>
      <c r="L228" s="73">
        <v>4</v>
      </c>
      <c r="M228" s="108">
        <v>4</v>
      </c>
    </row>
    <row r="229" spans="1:13" ht="78.599999999999994" customHeight="1" x14ac:dyDescent="0.3">
      <c r="A229" s="46"/>
      <c r="B229" s="161" t="s">
        <v>341</v>
      </c>
      <c r="C229" s="220">
        <v>38</v>
      </c>
      <c r="D229" s="221">
        <v>38</v>
      </c>
      <c r="E229" s="220">
        <v>38</v>
      </c>
      <c r="F229" s="221">
        <v>38</v>
      </c>
      <c r="G229" s="220">
        <v>40</v>
      </c>
      <c r="H229" s="221">
        <v>40</v>
      </c>
      <c r="I229" s="220">
        <v>40</v>
      </c>
      <c r="J229" s="76">
        <v>40</v>
      </c>
      <c r="K229" s="79">
        <v>45</v>
      </c>
      <c r="L229" s="73">
        <v>47</v>
      </c>
      <c r="M229" s="108">
        <v>58</v>
      </c>
    </row>
    <row r="230" spans="1:13" ht="78.599999999999994" customHeight="1" x14ac:dyDescent="0.3">
      <c r="A230" s="46"/>
      <c r="B230" s="161" t="s">
        <v>342</v>
      </c>
      <c r="C230" s="220">
        <v>958</v>
      </c>
      <c r="D230" s="221">
        <v>963</v>
      </c>
      <c r="E230" s="220">
        <v>963</v>
      </c>
      <c r="F230" s="221">
        <v>963</v>
      </c>
      <c r="G230" s="220">
        <v>990</v>
      </c>
      <c r="H230" s="221">
        <v>989</v>
      </c>
      <c r="I230" s="220">
        <v>1008</v>
      </c>
      <c r="J230" s="76">
        <v>1008</v>
      </c>
      <c r="K230" s="79">
        <v>1054</v>
      </c>
      <c r="L230" s="73">
        <v>1087</v>
      </c>
      <c r="M230" s="108">
        <v>1120</v>
      </c>
    </row>
    <row r="231" spans="1:13" ht="78.599999999999994" customHeight="1" x14ac:dyDescent="0.3">
      <c r="A231" s="46"/>
      <c r="B231" s="161" t="s">
        <v>76</v>
      </c>
      <c r="C231" s="220">
        <v>11855</v>
      </c>
      <c r="D231" s="221">
        <v>11932</v>
      </c>
      <c r="E231" s="220">
        <v>11953</v>
      </c>
      <c r="F231" s="221">
        <v>12359</v>
      </c>
      <c r="G231" s="220">
        <v>12605</v>
      </c>
      <c r="H231" s="221">
        <v>12601</v>
      </c>
      <c r="I231" s="220">
        <v>12816</v>
      </c>
      <c r="J231" s="76">
        <v>12820</v>
      </c>
      <c r="K231" s="79">
        <v>13360</v>
      </c>
      <c r="L231" s="73">
        <v>13577</v>
      </c>
      <c r="M231" s="108">
        <v>14168</v>
      </c>
    </row>
    <row r="232" spans="1:13" ht="78.599999999999994" customHeight="1" x14ac:dyDescent="0.3">
      <c r="A232" s="46"/>
      <c r="B232" s="161" t="s">
        <v>343</v>
      </c>
      <c r="C232" s="220">
        <v>44</v>
      </c>
      <c r="D232" s="221">
        <v>47</v>
      </c>
      <c r="E232" s="220">
        <v>47</v>
      </c>
      <c r="F232" s="221">
        <v>50</v>
      </c>
      <c r="G232" s="220">
        <v>52</v>
      </c>
      <c r="H232" s="221">
        <v>52</v>
      </c>
      <c r="I232" s="220">
        <v>53</v>
      </c>
      <c r="J232" s="76">
        <v>53</v>
      </c>
      <c r="K232" s="79">
        <v>53</v>
      </c>
      <c r="L232" s="73">
        <v>55</v>
      </c>
      <c r="M232" s="108">
        <v>61</v>
      </c>
    </row>
    <row r="233" spans="1:13" ht="78.599999999999994" customHeight="1" x14ac:dyDescent="0.3">
      <c r="A233" s="46"/>
      <c r="B233" s="161" t="s">
        <v>344</v>
      </c>
      <c r="C233" s="220">
        <v>25</v>
      </c>
      <c r="D233" s="221">
        <v>26</v>
      </c>
      <c r="E233" s="220">
        <v>27</v>
      </c>
      <c r="F233" s="221">
        <v>30</v>
      </c>
      <c r="G233" s="220">
        <v>35</v>
      </c>
      <c r="H233" s="221">
        <v>35</v>
      </c>
      <c r="I233" s="220">
        <v>38</v>
      </c>
      <c r="J233" s="76">
        <v>38</v>
      </c>
      <c r="K233" s="79">
        <v>45</v>
      </c>
      <c r="L233" s="73">
        <v>47</v>
      </c>
      <c r="M233" s="108">
        <v>54</v>
      </c>
    </row>
    <row r="234" spans="1:13" ht="78.599999999999994" customHeight="1" x14ac:dyDescent="0.3">
      <c r="A234" s="46"/>
      <c r="B234" s="161" t="s">
        <v>345</v>
      </c>
      <c r="C234" s="220">
        <v>62</v>
      </c>
      <c r="D234" s="221">
        <v>63</v>
      </c>
      <c r="E234" s="220">
        <v>63</v>
      </c>
      <c r="F234" s="221">
        <v>63</v>
      </c>
      <c r="G234" s="220">
        <v>63</v>
      </c>
      <c r="H234" s="221">
        <v>63</v>
      </c>
      <c r="I234" s="220">
        <v>67</v>
      </c>
      <c r="J234" s="76">
        <v>67</v>
      </c>
      <c r="K234" s="79">
        <v>71</v>
      </c>
      <c r="L234" s="73">
        <v>73</v>
      </c>
      <c r="M234" s="108">
        <v>79</v>
      </c>
    </row>
    <row r="235" spans="1:13" ht="78.599999999999994" customHeight="1" x14ac:dyDescent="0.3">
      <c r="A235" s="46"/>
      <c r="B235" s="161" t="s">
        <v>346</v>
      </c>
      <c r="C235" s="220">
        <v>6</v>
      </c>
      <c r="D235" s="221">
        <v>6</v>
      </c>
      <c r="E235" s="220">
        <v>6</v>
      </c>
      <c r="F235" s="221">
        <v>6</v>
      </c>
      <c r="G235" s="220">
        <v>7</v>
      </c>
      <c r="H235" s="221">
        <v>6</v>
      </c>
      <c r="I235" s="220">
        <v>6</v>
      </c>
      <c r="J235" s="76">
        <v>6</v>
      </c>
      <c r="K235" s="79">
        <v>8</v>
      </c>
      <c r="L235" s="73">
        <v>8</v>
      </c>
      <c r="M235" s="108">
        <v>8</v>
      </c>
    </row>
    <row r="236" spans="1:13" ht="78.599999999999994" customHeight="1" x14ac:dyDescent="0.3">
      <c r="A236" s="46"/>
      <c r="B236" s="161" t="s">
        <v>347</v>
      </c>
      <c r="C236" s="220">
        <v>82</v>
      </c>
      <c r="D236" s="221">
        <v>86</v>
      </c>
      <c r="E236" s="220">
        <v>86</v>
      </c>
      <c r="F236" s="221">
        <v>87</v>
      </c>
      <c r="G236" s="220">
        <v>87</v>
      </c>
      <c r="H236" s="221">
        <v>87</v>
      </c>
      <c r="I236" s="220">
        <v>87</v>
      </c>
      <c r="J236" s="76">
        <v>87</v>
      </c>
      <c r="K236" s="79">
        <v>94</v>
      </c>
      <c r="L236" s="73">
        <v>94</v>
      </c>
      <c r="M236" s="108">
        <v>99</v>
      </c>
    </row>
    <row r="237" spans="1:13" ht="78.599999999999994" customHeight="1" x14ac:dyDescent="0.3">
      <c r="A237" s="46"/>
      <c r="B237" s="161" t="s">
        <v>348</v>
      </c>
      <c r="C237" s="220">
        <v>120</v>
      </c>
      <c r="D237" s="221">
        <v>125</v>
      </c>
      <c r="E237" s="220">
        <v>126</v>
      </c>
      <c r="F237" s="221">
        <v>130</v>
      </c>
      <c r="G237" s="220">
        <v>130</v>
      </c>
      <c r="H237" s="221">
        <v>130</v>
      </c>
      <c r="I237" s="220">
        <v>139</v>
      </c>
      <c r="J237" s="76">
        <v>139</v>
      </c>
      <c r="K237" s="79">
        <v>141</v>
      </c>
      <c r="L237" s="73">
        <v>141</v>
      </c>
      <c r="M237" s="108">
        <v>147</v>
      </c>
    </row>
    <row r="238" spans="1:13" ht="78.599999999999994" customHeight="1" x14ac:dyDescent="0.3">
      <c r="A238" s="46"/>
      <c r="B238" s="161" t="s">
        <v>349</v>
      </c>
      <c r="C238" s="220">
        <v>152</v>
      </c>
      <c r="D238" s="221">
        <v>162</v>
      </c>
      <c r="E238" s="220">
        <v>167</v>
      </c>
      <c r="F238" s="221">
        <v>180</v>
      </c>
      <c r="G238" s="220">
        <v>185</v>
      </c>
      <c r="H238" s="221">
        <v>185</v>
      </c>
      <c r="I238" s="220">
        <v>196</v>
      </c>
      <c r="J238" s="76">
        <v>196</v>
      </c>
      <c r="K238" s="79">
        <v>198</v>
      </c>
      <c r="L238" s="73">
        <v>210</v>
      </c>
      <c r="M238" s="108">
        <v>228</v>
      </c>
    </row>
    <row r="239" spans="1:13" ht="78.599999999999994" customHeight="1" x14ac:dyDescent="0.3">
      <c r="A239" s="46"/>
      <c r="B239" s="161" t="s">
        <v>55</v>
      </c>
      <c r="C239" s="220">
        <v>1168</v>
      </c>
      <c r="D239" s="221">
        <v>1237</v>
      </c>
      <c r="E239" s="220">
        <v>1254</v>
      </c>
      <c r="F239" s="221">
        <v>1307</v>
      </c>
      <c r="G239" s="220">
        <v>1346</v>
      </c>
      <c r="H239" s="221">
        <v>1344</v>
      </c>
      <c r="I239" s="220">
        <v>1388</v>
      </c>
      <c r="J239" s="76">
        <v>1388</v>
      </c>
      <c r="K239" s="79">
        <v>1424</v>
      </c>
      <c r="L239" s="73">
        <v>1549</v>
      </c>
      <c r="M239" s="108">
        <v>1640</v>
      </c>
    </row>
    <row r="240" spans="1:13" ht="78.599999999999994" customHeight="1" x14ac:dyDescent="0.3">
      <c r="A240" s="46"/>
      <c r="B240" s="161" t="s">
        <v>95</v>
      </c>
      <c r="C240" s="220">
        <v>666</v>
      </c>
      <c r="D240" s="221">
        <v>719</v>
      </c>
      <c r="E240" s="220">
        <v>739</v>
      </c>
      <c r="F240" s="221">
        <v>928</v>
      </c>
      <c r="G240" s="220">
        <v>1033</v>
      </c>
      <c r="H240" s="221">
        <v>1033</v>
      </c>
      <c r="I240" s="220">
        <v>1055</v>
      </c>
      <c r="J240" s="76">
        <v>1057</v>
      </c>
      <c r="K240" s="79">
        <v>1400</v>
      </c>
      <c r="L240" s="73">
        <v>1646</v>
      </c>
      <c r="M240" s="108">
        <v>2052</v>
      </c>
    </row>
    <row r="241" spans="1:13" ht="78.599999999999994" customHeight="1" x14ac:dyDescent="0.3">
      <c r="A241" s="46"/>
      <c r="B241" s="161" t="s">
        <v>116</v>
      </c>
      <c r="C241" s="220">
        <v>209</v>
      </c>
      <c r="D241" s="221">
        <v>222</v>
      </c>
      <c r="E241" s="220">
        <v>224</v>
      </c>
      <c r="F241" s="221">
        <v>253</v>
      </c>
      <c r="G241" s="220">
        <v>256</v>
      </c>
      <c r="H241" s="221">
        <v>255</v>
      </c>
      <c r="I241" s="220">
        <v>272</v>
      </c>
      <c r="J241" s="76">
        <v>276</v>
      </c>
      <c r="K241" s="79">
        <v>284</v>
      </c>
      <c r="L241" s="73">
        <v>312</v>
      </c>
      <c r="M241" s="108">
        <v>337</v>
      </c>
    </row>
    <row r="242" spans="1:13" ht="78.599999999999994" customHeight="1" x14ac:dyDescent="0.3">
      <c r="A242" s="46"/>
      <c r="B242" s="161" t="s">
        <v>350</v>
      </c>
      <c r="C242" s="220">
        <v>50</v>
      </c>
      <c r="D242" s="221">
        <v>51</v>
      </c>
      <c r="E242" s="220">
        <v>51</v>
      </c>
      <c r="F242" s="221">
        <v>51</v>
      </c>
      <c r="G242" s="220">
        <v>51</v>
      </c>
      <c r="H242" s="221">
        <v>51</v>
      </c>
      <c r="I242" s="220">
        <v>51</v>
      </c>
      <c r="J242" s="76">
        <v>51</v>
      </c>
      <c r="K242" s="79">
        <v>51</v>
      </c>
      <c r="L242" s="73">
        <v>51</v>
      </c>
      <c r="M242" s="108">
        <v>51</v>
      </c>
    </row>
    <row r="243" spans="1:13" ht="78.599999999999994" customHeight="1" x14ac:dyDescent="0.3">
      <c r="A243" s="46"/>
      <c r="B243" s="161" t="s">
        <v>126</v>
      </c>
      <c r="C243" s="220">
        <v>148</v>
      </c>
      <c r="D243" s="221">
        <v>218</v>
      </c>
      <c r="E243" s="220">
        <v>222</v>
      </c>
      <c r="F243" s="221">
        <v>223</v>
      </c>
      <c r="G243" s="220">
        <v>237</v>
      </c>
      <c r="H243" s="221">
        <v>237</v>
      </c>
      <c r="I243" s="220">
        <v>238</v>
      </c>
      <c r="J243" s="76">
        <v>240</v>
      </c>
      <c r="K243" s="79">
        <v>241</v>
      </c>
      <c r="L243" s="73">
        <v>308</v>
      </c>
      <c r="M243" s="108">
        <v>361</v>
      </c>
    </row>
    <row r="244" spans="1:13" ht="78.599999999999994" customHeight="1" x14ac:dyDescent="0.3">
      <c r="A244" s="46"/>
      <c r="B244" s="161" t="s">
        <v>84</v>
      </c>
      <c r="C244" s="220">
        <v>1821</v>
      </c>
      <c r="D244" s="221">
        <v>1855</v>
      </c>
      <c r="E244" s="220">
        <v>1912</v>
      </c>
      <c r="F244" s="221">
        <v>1949</v>
      </c>
      <c r="G244" s="220">
        <v>1954</v>
      </c>
      <c r="H244" s="221">
        <v>1954</v>
      </c>
      <c r="I244" s="220">
        <v>1982</v>
      </c>
      <c r="J244" s="76">
        <v>1982</v>
      </c>
      <c r="K244" s="79">
        <v>2012</v>
      </c>
      <c r="L244" s="73">
        <v>2096</v>
      </c>
      <c r="M244" s="108">
        <v>2330</v>
      </c>
    </row>
    <row r="245" spans="1:13" ht="78.599999999999994" customHeight="1" x14ac:dyDescent="0.3">
      <c r="A245" s="46"/>
      <c r="B245" s="161" t="s">
        <v>351</v>
      </c>
      <c r="C245" s="220">
        <v>327</v>
      </c>
      <c r="D245" s="221">
        <v>332</v>
      </c>
      <c r="E245" s="220">
        <v>335</v>
      </c>
      <c r="F245" s="221">
        <v>343</v>
      </c>
      <c r="G245" s="220">
        <v>345</v>
      </c>
      <c r="H245" s="221">
        <v>345</v>
      </c>
      <c r="I245" s="220">
        <v>363</v>
      </c>
      <c r="J245" s="76">
        <v>366</v>
      </c>
      <c r="K245" s="79">
        <v>388</v>
      </c>
      <c r="L245" s="73">
        <v>429</v>
      </c>
      <c r="M245" s="108">
        <v>440</v>
      </c>
    </row>
    <row r="246" spans="1:13" ht="78.599999999999994" customHeight="1" x14ac:dyDescent="0.3">
      <c r="A246" s="46"/>
      <c r="B246" s="161" t="s">
        <v>352</v>
      </c>
      <c r="C246" s="220">
        <v>4</v>
      </c>
      <c r="D246" s="221">
        <v>6</v>
      </c>
      <c r="E246" s="220">
        <v>6</v>
      </c>
      <c r="F246" s="221">
        <v>6</v>
      </c>
      <c r="G246" s="220">
        <v>6</v>
      </c>
      <c r="H246" s="221">
        <v>6</v>
      </c>
      <c r="I246" s="220">
        <v>7</v>
      </c>
      <c r="J246" s="76">
        <v>7</v>
      </c>
      <c r="K246" s="79">
        <v>7</v>
      </c>
      <c r="L246" s="73">
        <v>9</v>
      </c>
      <c r="M246" s="108">
        <v>33</v>
      </c>
    </row>
    <row r="247" spans="1:13" ht="78.599999999999994" customHeight="1" x14ac:dyDescent="0.3">
      <c r="A247" s="46"/>
      <c r="B247" s="161" t="s">
        <v>353</v>
      </c>
      <c r="C247" s="220">
        <v>1824</v>
      </c>
      <c r="D247" s="221">
        <v>1834</v>
      </c>
      <c r="E247" s="220">
        <v>1842</v>
      </c>
      <c r="F247" s="221">
        <v>1874</v>
      </c>
      <c r="G247" s="220">
        <v>1889</v>
      </c>
      <c r="H247" s="221">
        <v>1860</v>
      </c>
      <c r="I247" s="220">
        <v>1886</v>
      </c>
      <c r="J247" s="76">
        <v>1886</v>
      </c>
      <c r="K247" s="79">
        <v>1933</v>
      </c>
      <c r="L247" s="73">
        <v>1942</v>
      </c>
      <c r="M247" s="108">
        <v>2073</v>
      </c>
    </row>
    <row r="248" spans="1:13" ht="78.599999999999994" customHeight="1" x14ac:dyDescent="0.3">
      <c r="A248" s="46"/>
      <c r="B248" s="161" t="s">
        <v>354</v>
      </c>
      <c r="C248" s="220">
        <v>16</v>
      </c>
      <c r="D248" s="221">
        <v>16</v>
      </c>
      <c r="E248" s="220">
        <v>18</v>
      </c>
      <c r="F248" s="221">
        <v>18</v>
      </c>
      <c r="G248" s="220">
        <v>18</v>
      </c>
      <c r="H248" s="221">
        <v>18</v>
      </c>
      <c r="I248" s="220">
        <v>19</v>
      </c>
      <c r="J248" s="76">
        <v>19</v>
      </c>
      <c r="K248" s="79">
        <v>20</v>
      </c>
      <c r="L248" s="73">
        <v>21</v>
      </c>
      <c r="M248" s="108">
        <v>22</v>
      </c>
    </row>
    <row r="249" spans="1:13" ht="78.599999999999994" customHeight="1" x14ac:dyDescent="0.3">
      <c r="A249" s="46"/>
      <c r="B249" s="161" t="s">
        <v>355</v>
      </c>
      <c r="C249" s="220">
        <v>242</v>
      </c>
      <c r="D249" s="221">
        <v>251</v>
      </c>
      <c r="E249" s="220">
        <v>253</v>
      </c>
      <c r="F249" s="221">
        <v>257</v>
      </c>
      <c r="G249" s="220">
        <v>258</v>
      </c>
      <c r="H249" s="221">
        <v>258</v>
      </c>
      <c r="I249" s="220">
        <v>262</v>
      </c>
      <c r="J249" s="76">
        <v>262</v>
      </c>
      <c r="K249" s="79">
        <v>267</v>
      </c>
      <c r="L249" s="73">
        <v>276</v>
      </c>
      <c r="M249" s="108">
        <v>290</v>
      </c>
    </row>
    <row r="250" spans="1:13" ht="78.599999999999994" customHeight="1" x14ac:dyDescent="0.3">
      <c r="A250" s="46"/>
      <c r="B250" s="161" t="s">
        <v>88</v>
      </c>
      <c r="C250" s="220">
        <v>3491</v>
      </c>
      <c r="D250" s="221">
        <v>3524</v>
      </c>
      <c r="E250" s="220">
        <v>3535</v>
      </c>
      <c r="F250" s="221">
        <v>3587</v>
      </c>
      <c r="G250" s="220">
        <v>3637</v>
      </c>
      <c r="H250" s="221">
        <v>3636</v>
      </c>
      <c r="I250" s="220">
        <v>3713</v>
      </c>
      <c r="J250" s="76">
        <v>3714</v>
      </c>
      <c r="K250" s="79">
        <v>3868</v>
      </c>
      <c r="L250" s="73">
        <v>4058</v>
      </c>
      <c r="M250" s="108">
        <v>4246</v>
      </c>
    </row>
    <row r="251" spans="1:13" ht="78.599999999999994" customHeight="1" x14ac:dyDescent="0.3">
      <c r="A251" s="46"/>
      <c r="B251" s="161" t="s">
        <v>102</v>
      </c>
      <c r="C251" s="220">
        <v>255</v>
      </c>
      <c r="D251" s="221">
        <v>260</v>
      </c>
      <c r="E251" s="220">
        <v>263</v>
      </c>
      <c r="F251" s="221">
        <v>271</v>
      </c>
      <c r="G251" s="220">
        <v>274</v>
      </c>
      <c r="H251" s="221">
        <v>275</v>
      </c>
      <c r="I251" s="220">
        <v>277</v>
      </c>
      <c r="J251" s="76">
        <v>277</v>
      </c>
      <c r="K251" s="79">
        <v>280</v>
      </c>
      <c r="L251" s="73">
        <v>290</v>
      </c>
      <c r="M251" s="108">
        <v>303</v>
      </c>
    </row>
    <row r="252" spans="1:13" ht="78.599999999999994" customHeight="1" x14ac:dyDescent="0.3">
      <c r="A252" s="46"/>
      <c r="B252" s="161" t="s">
        <v>356</v>
      </c>
      <c r="C252" s="220">
        <v>16</v>
      </c>
      <c r="D252" s="221">
        <v>16</v>
      </c>
      <c r="E252" s="220">
        <v>16</v>
      </c>
      <c r="F252" s="221">
        <v>16</v>
      </c>
      <c r="G252" s="220">
        <v>16</v>
      </c>
      <c r="H252" s="221">
        <v>16</v>
      </c>
      <c r="I252" s="220">
        <v>16</v>
      </c>
      <c r="J252" s="76">
        <v>16</v>
      </c>
      <c r="K252" s="79">
        <v>16</v>
      </c>
      <c r="L252" s="73">
        <v>16</v>
      </c>
      <c r="M252" s="108">
        <v>17</v>
      </c>
    </row>
    <row r="253" spans="1:13" ht="78.599999999999994" customHeight="1" x14ac:dyDescent="0.3">
      <c r="A253" s="46"/>
      <c r="B253" s="161" t="s">
        <v>357</v>
      </c>
      <c r="C253" s="220">
        <v>297</v>
      </c>
      <c r="D253" s="221">
        <v>314</v>
      </c>
      <c r="E253" s="220">
        <v>316</v>
      </c>
      <c r="F253" s="221">
        <v>340</v>
      </c>
      <c r="G253" s="220">
        <v>346</v>
      </c>
      <c r="H253" s="221">
        <v>346</v>
      </c>
      <c r="I253" s="220">
        <v>358</v>
      </c>
      <c r="J253" s="76">
        <v>358</v>
      </c>
      <c r="K253" s="79">
        <v>368</v>
      </c>
      <c r="L253" s="73">
        <v>379</v>
      </c>
      <c r="M253" s="108">
        <v>399</v>
      </c>
    </row>
    <row r="254" spans="1:13" ht="78.599999999999994" customHeight="1" x14ac:dyDescent="0.3">
      <c r="A254" s="46"/>
      <c r="B254" s="161" t="s">
        <v>358</v>
      </c>
      <c r="C254" s="220">
        <v>84</v>
      </c>
      <c r="D254" s="221">
        <v>86</v>
      </c>
      <c r="E254" s="220">
        <v>86</v>
      </c>
      <c r="F254" s="221">
        <v>90</v>
      </c>
      <c r="G254" s="220">
        <v>91</v>
      </c>
      <c r="H254" s="221">
        <v>91</v>
      </c>
      <c r="I254" s="220">
        <v>94</v>
      </c>
      <c r="J254" s="76">
        <v>94</v>
      </c>
      <c r="K254" s="79">
        <v>105</v>
      </c>
      <c r="L254" s="73">
        <v>108</v>
      </c>
      <c r="M254" s="108">
        <v>112</v>
      </c>
    </row>
    <row r="255" spans="1:13" ht="78.599999999999994" customHeight="1" x14ac:dyDescent="0.3">
      <c r="A255" s="46"/>
      <c r="B255" s="161" t="s">
        <v>359</v>
      </c>
      <c r="C255" s="220">
        <v>12</v>
      </c>
      <c r="D255" s="221">
        <v>12</v>
      </c>
      <c r="E255" s="220">
        <v>12</v>
      </c>
      <c r="F255" s="221">
        <v>12</v>
      </c>
      <c r="G255" s="220">
        <v>12</v>
      </c>
      <c r="H255" s="221">
        <v>12</v>
      </c>
      <c r="I255" s="220">
        <v>12</v>
      </c>
      <c r="J255" s="76">
        <v>12</v>
      </c>
      <c r="K255" s="79">
        <v>12</v>
      </c>
      <c r="L255" s="73">
        <v>12</v>
      </c>
      <c r="M255" s="108">
        <v>13</v>
      </c>
    </row>
    <row r="256" spans="1:13" ht="78.599999999999994" customHeight="1" x14ac:dyDescent="0.3">
      <c r="A256" s="46"/>
      <c r="B256" s="161" t="s">
        <v>360</v>
      </c>
      <c r="C256" s="220">
        <v>279</v>
      </c>
      <c r="D256" s="221">
        <v>286</v>
      </c>
      <c r="E256" s="220">
        <v>286</v>
      </c>
      <c r="F256" s="221">
        <v>286</v>
      </c>
      <c r="G256" s="220">
        <v>288</v>
      </c>
      <c r="H256" s="221">
        <v>288</v>
      </c>
      <c r="I256" s="220">
        <v>289</v>
      </c>
      <c r="J256" s="76">
        <v>289</v>
      </c>
      <c r="K256" s="79">
        <v>293</v>
      </c>
      <c r="L256" s="73">
        <v>293</v>
      </c>
      <c r="M256" s="108">
        <v>306</v>
      </c>
    </row>
    <row r="257" spans="1:13" ht="78.599999999999994" customHeight="1" x14ac:dyDescent="0.3">
      <c r="A257" s="46"/>
      <c r="B257" s="161" t="s">
        <v>361</v>
      </c>
      <c r="C257" s="220">
        <v>24</v>
      </c>
      <c r="D257" s="221">
        <v>27</v>
      </c>
      <c r="E257" s="220">
        <v>28</v>
      </c>
      <c r="F257" s="221">
        <v>28</v>
      </c>
      <c r="G257" s="220">
        <v>29</v>
      </c>
      <c r="H257" s="221">
        <v>29</v>
      </c>
      <c r="I257" s="220">
        <v>29</v>
      </c>
      <c r="J257" s="76">
        <v>29</v>
      </c>
      <c r="K257" s="79">
        <v>31</v>
      </c>
      <c r="L257" s="73">
        <v>34</v>
      </c>
      <c r="M257" s="108">
        <v>35</v>
      </c>
    </row>
    <row r="258" spans="1:13" ht="78.599999999999994" customHeight="1" x14ac:dyDescent="0.3">
      <c r="A258" s="46"/>
      <c r="B258" s="161" t="s">
        <v>362</v>
      </c>
      <c r="C258" s="220">
        <v>13</v>
      </c>
      <c r="D258" s="221">
        <v>13</v>
      </c>
      <c r="E258" s="220">
        <v>13</v>
      </c>
      <c r="F258" s="221">
        <v>13</v>
      </c>
      <c r="G258" s="220">
        <v>14</v>
      </c>
      <c r="H258" s="221">
        <v>14</v>
      </c>
      <c r="I258" s="220">
        <v>14</v>
      </c>
      <c r="J258" s="76">
        <v>14</v>
      </c>
      <c r="K258" s="79">
        <v>15</v>
      </c>
      <c r="L258" s="73">
        <v>17</v>
      </c>
      <c r="M258" s="108">
        <v>17</v>
      </c>
    </row>
    <row r="259" spans="1:13" ht="34.799999999999997" customHeight="1" x14ac:dyDescent="0.3">
      <c r="A259" s="314" t="s">
        <v>146</v>
      </c>
      <c r="B259" s="315"/>
      <c r="C259" s="67">
        <v>1972</v>
      </c>
      <c r="D259" s="67">
        <v>1968</v>
      </c>
      <c r="E259" s="67">
        <v>2011</v>
      </c>
      <c r="F259" s="67">
        <v>2493</v>
      </c>
      <c r="G259" s="67">
        <v>2420</v>
      </c>
      <c r="H259" s="73">
        <v>1996</v>
      </c>
      <c r="I259" s="67">
        <v>2086</v>
      </c>
      <c r="J259" s="73">
        <v>1999</v>
      </c>
      <c r="K259" s="73">
        <v>2099</v>
      </c>
      <c r="L259" s="73">
        <v>2116</v>
      </c>
      <c r="M259" s="108">
        <v>2183</v>
      </c>
    </row>
    <row r="260" spans="1:13" ht="34.799999999999997" customHeight="1" x14ac:dyDescent="0.3">
      <c r="A260" s="314" t="s">
        <v>370</v>
      </c>
      <c r="B260" s="315"/>
      <c r="C260" s="67">
        <v>64241</v>
      </c>
      <c r="D260" s="67">
        <v>69881</v>
      </c>
      <c r="E260" s="67">
        <v>76336</v>
      </c>
      <c r="F260" s="67">
        <v>75600</v>
      </c>
      <c r="G260" s="67">
        <v>80680</v>
      </c>
      <c r="H260" s="73">
        <v>103212</v>
      </c>
      <c r="I260" s="67">
        <v>121256</v>
      </c>
      <c r="J260" s="73">
        <v>130584</v>
      </c>
      <c r="K260" s="73">
        <v>132574</v>
      </c>
      <c r="L260" s="73">
        <v>144785</v>
      </c>
      <c r="M260" s="108">
        <v>138540</v>
      </c>
    </row>
    <row r="261" spans="1:13" ht="34.799999999999997" customHeight="1" x14ac:dyDescent="0.3">
      <c r="A261" s="314" t="s">
        <v>371</v>
      </c>
      <c r="B261" s="315"/>
      <c r="C261" s="67">
        <f t="shared" ref="C261:M261" si="0">SUM(C5:C260)</f>
        <v>276021</v>
      </c>
      <c r="D261" s="67">
        <f t="shared" si="0"/>
        <v>290517</v>
      </c>
      <c r="E261" s="67">
        <f t="shared" si="0"/>
        <v>300384</v>
      </c>
      <c r="F261" s="67">
        <f t="shared" si="0"/>
        <v>314790</v>
      </c>
      <c r="G261" s="67">
        <f t="shared" si="0"/>
        <v>330300</v>
      </c>
      <c r="H261" s="67">
        <f t="shared" si="0"/>
        <v>351775</v>
      </c>
      <c r="I261" s="67">
        <f t="shared" si="0"/>
        <v>380648</v>
      </c>
      <c r="J261" s="67">
        <f t="shared" si="0"/>
        <v>390560</v>
      </c>
      <c r="K261" s="67">
        <f t="shared" si="0"/>
        <v>407398</v>
      </c>
      <c r="L261" s="73">
        <f t="shared" si="0"/>
        <v>438938</v>
      </c>
      <c r="M261" s="108">
        <f t="shared" si="0"/>
        <v>455162</v>
      </c>
    </row>
    <row r="262" spans="1:13" s="222" customFormat="1" ht="79.8" customHeight="1" x14ac:dyDescent="0.3">
      <c r="A262" s="313" t="s">
        <v>389</v>
      </c>
      <c r="B262" s="273"/>
      <c r="C262" s="273"/>
      <c r="D262" s="273"/>
      <c r="E262" s="273"/>
      <c r="F262" s="273"/>
      <c r="G262" s="273"/>
      <c r="H262" s="273"/>
      <c r="I262" s="273"/>
      <c r="J262" s="273"/>
      <c r="K262" s="273"/>
      <c r="L262" s="273"/>
      <c r="M262" s="273"/>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261"/>
  <sheetViews>
    <sheetView zoomScale="75" zoomScaleNormal="75" workbookViewId="0">
      <selection activeCell="A5" sqref="A5:A258"/>
    </sheetView>
  </sheetViews>
  <sheetFormatPr defaultColWidth="9.23046875" defaultRowHeight="16.2" x14ac:dyDescent="0.3"/>
  <cols>
    <col min="1" max="2" width="25.69140625" style="15" customWidth="1"/>
    <col min="3" max="3" width="8.69140625" style="134"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20" ht="87" customHeight="1" x14ac:dyDescent="0.3">
      <c r="A1" s="260" t="s">
        <v>0</v>
      </c>
      <c r="B1" s="317"/>
      <c r="C1" s="317"/>
      <c r="D1" s="317"/>
      <c r="E1" s="317"/>
      <c r="F1" s="317"/>
      <c r="G1" s="317"/>
      <c r="H1" s="317"/>
      <c r="I1" s="317"/>
      <c r="J1" s="317"/>
      <c r="K1" s="317"/>
      <c r="L1" s="317"/>
      <c r="M1" s="317"/>
      <c r="N1" s="135"/>
      <c r="O1" s="135"/>
      <c r="P1" s="135"/>
      <c r="Q1" s="135"/>
      <c r="R1" s="135"/>
      <c r="S1" s="135"/>
      <c r="T1" s="135"/>
    </row>
    <row r="2" spans="1:20" ht="37.950000000000003" customHeight="1" x14ac:dyDescent="0.3">
      <c r="A2" s="292" t="s">
        <v>404</v>
      </c>
      <c r="B2" s="318"/>
      <c r="C2" s="318"/>
      <c r="D2" s="318"/>
      <c r="E2" s="318"/>
      <c r="F2" s="318"/>
      <c r="G2" s="318"/>
      <c r="H2" s="318"/>
      <c r="I2" s="318"/>
      <c r="J2" s="318"/>
      <c r="K2" s="318"/>
      <c r="L2" s="318"/>
      <c r="M2" s="318"/>
      <c r="N2" s="136"/>
    </row>
    <row r="3" spans="1:20" s="131" customFormat="1" ht="40.200000000000003" customHeight="1" x14ac:dyDescent="0.3">
      <c r="A3" s="271" t="s">
        <v>127</v>
      </c>
      <c r="B3" s="317"/>
      <c r="C3" s="317"/>
      <c r="D3" s="317"/>
      <c r="E3" s="317"/>
      <c r="F3" s="317"/>
      <c r="G3" s="317"/>
      <c r="H3" s="317"/>
      <c r="I3" s="317"/>
      <c r="J3" s="317"/>
      <c r="K3" s="317"/>
      <c r="L3" s="317"/>
      <c r="M3" s="317"/>
      <c r="N3" s="133"/>
    </row>
    <row r="4" spans="1:20" s="130" customFormat="1" ht="78.599999999999994" customHeight="1" x14ac:dyDescent="0.3">
      <c r="A4" s="11" t="s">
        <v>382</v>
      </c>
      <c r="B4" s="132" t="s">
        <v>368</v>
      </c>
      <c r="C4" s="159">
        <v>43948</v>
      </c>
      <c r="D4" s="158">
        <v>43949</v>
      </c>
      <c r="E4" s="159">
        <v>43950</v>
      </c>
      <c r="F4" s="158">
        <v>43951</v>
      </c>
      <c r="G4" s="158">
        <v>43952</v>
      </c>
      <c r="H4" s="158">
        <v>43953</v>
      </c>
      <c r="I4" s="123">
        <v>43954</v>
      </c>
      <c r="J4" s="123">
        <v>43955</v>
      </c>
      <c r="K4" s="123">
        <v>43956</v>
      </c>
      <c r="L4" s="123">
        <v>43957</v>
      </c>
      <c r="M4" s="156">
        <v>43958</v>
      </c>
      <c r="N4" s="157"/>
    </row>
    <row r="5" spans="1:20" s="130" customFormat="1" ht="78.599999999999994" customHeight="1" x14ac:dyDescent="0.3">
      <c r="A5" s="16"/>
      <c r="B5" s="161" t="s">
        <v>168</v>
      </c>
      <c r="C5" s="77">
        <v>1</v>
      </c>
      <c r="D5" s="77">
        <v>2</v>
      </c>
      <c r="E5" s="77">
        <v>1</v>
      </c>
      <c r="F5" s="77">
        <v>3</v>
      </c>
      <c r="G5" s="77">
        <v>6</v>
      </c>
      <c r="H5" s="77">
        <v>2</v>
      </c>
      <c r="I5" s="77">
        <v>1</v>
      </c>
      <c r="J5" s="77">
        <v>4</v>
      </c>
      <c r="K5" s="79">
        <v>3</v>
      </c>
      <c r="L5" s="79">
        <v>0</v>
      </c>
      <c r="M5" s="80">
        <v>1</v>
      </c>
      <c r="N5" s="157"/>
    </row>
    <row r="6" spans="1:20" s="137" customFormat="1" ht="78.599999999999994" customHeight="1" x14ac:dyDescent="0.3">
      <c r="A6" s="16"/>
      <c r="B6" s="161" t="s">
        <v>106</v>
      </c>
      <c r="C6" s="77">
        <v>0</v>
      </c>
      <c r="D6" s="77">
        <v>0</v>
      </c>
      <c r="E6" s="77">
        <v>0</v>
      </c>
      <c r="F6" s="77">
        <v>0</v>
      </c>
      <c r="G6" s="77">
        <v>0</v>
      </c>
      <c r="H6" s="77">
        <v>0</v>
      </c>
      <c r="I6" s="77">
        <v>0</v>
      </c>
      <c r="J6" s="77">
        <v>0</v>
      </c>
      <c r="K6" s="79">
        <v>0</v>
      </c>
      <c r="L6" s="79">
        <v>0</v>
      </c>
      <c r="M6" s="80">
        <v>0</v>
      </c>
    </row>
    <row r="7" spans="1:20" s="137" customFormat="1" ht="78.599999999999994" customHeight="1" x14ac:dyDescent="0.3">
      <c r="A7" s="16"/>
      <c r="B7" s="161" t="s">
        <v>123</v>
      </c>
      <c r="C7" s="77">
        <v>3</v>
      </c>
      <c r="D7" s="77">
        <v>1</v>
      </c>
      <c r="E7" s="77">
        <v>2</v>
      </c>
      <c r="F7" s="77">
        <v>3</v>
      </c>
      <c r="G7" s="77">
        <v>2</v>
      </c>
      <c r="H7" s="77">
        <v>1</v>
      </c>
      <c r="I7" s="77">
        <v>1</v>
      </c>
      <c r="J7" s="77">
        <v>3</v>
      </c>
      <c r="K7" s="79">
        <v>0</v>
      </c>
      <c r="L7" s="79">
        <v>5</v>
      </c>
      <c r="M7" s="80">
        <v>4</v>
      </c>
    </row>
    <row r="8" spans="1:20" s="137" customFormat="1" ht="78.599999999999994" customHeight="1" x14ac:dyDescent="0.3">
      <c r="A8" s="16"/>
      <c r="B8" s="161" t="s">
        <v>169</v>
      </c>
      <c r="C8" s="77">
        <v>1</v>
      </c>
      <c r="D8" s="77">
        <v>1</v>
      </c>
      <c r="E8" s="77">
        <v>0</v>
      </c>
      <c r="F8" s="77">
        <v>0</v>
      </c>
      <c r="G8" s="77">
        <v>0</v>
      </c>
      <c r="H8" s="77">
        <v>0</v>
      </c>
      <c r="I8" s="77">
        <v>0</v>
      </c>
      <c r="J8" s="77">
        <v>0</v>
      </c>
      <c r="K8" s="79">
        <v>0</v>
      </c>
      <c r="L8" s="79">
        <v>0</v>
      </c>
      <c r="M8" s="80">
        <v>0</v>
      </c>
    </row>
    <row r="9" spans="1:20" s="137" customFormat="1" ht="78.599999999999994" customHeight="1" x14ac:dyDescent="0.3">
      <c r="A9" s="16"/>
      <c r="B9" s="161" t="s">
        <v>170</v>
      </c>
      <c r="C9" s="77">
        <v>0</v>
      </c>
      <c r="D9" s="77">
        <v>0</v>
      </c>
      <c r="E9" s="77">
        <v>0</v>
      </c>
      <c r="F9" s="77">
        <v>0</v>
      </c>
      <c r="G9" s="77">
        <v>0</v>
      </c>
      <c r="H9" s="77">
        <v>0</v>
      </c>
      <c r="I9" s="77">
        <v>0</v>
      </c>
      <c r="J9" s="77">
        <v>0</v>
      </c>
      <c r="K9" s="79">
        <v>0</v>
      </c>
      <c r="L9" s="79">
        <v>0</v>
      </c>
      <c r="M9" s="80">
        <v>0</v>
      </c>
    </row>
    <row r="10" spans="1:20" s="137" customFormat="1" ht="78.599999999999994" customHeight="1" x14ac:dyDescent="0.3">
      <c r="A10" s="16"/>
      <c r="B10" s="161" t="s">
        <v>171</v>
      </c>
      <c r="C10" s="77">
        <v>0</v>
      </c>
      <c r="D10" s="77">
        <v>0</v>
      </c>
      <c r="E10" s="77">
        <v>0</v>
      </c>
      <c r="F10" s="77">
        <v>0</v>
      </c>
      <c r="G10" s="77">
        <v>0</v>
      </c>
      <c r="H10" s="77">
        <v>0</v>
      </c>
      <c r="I10" s="77">
        <v>0</v>
      </c>
      <c r="J10" s="77">
        <v>0</v>
      </c>
      <c r="K10" s="79">
        <v>0</v>
      </c>
      <c r="L10" s="79">
        <v>0</v>
      </c>
      <c r="M10" s="80">
        <v>0</v>
      </c>
    </row>
    <row r="11" spans="1:20" s="137" customFormat="1" ht="78.599999999999994" customHeight="1" x14ac:dyDescent="0.3">
      <c r="A11" s="16"/>
      <c r="B11" s="161" t="s">
        <v>172</v>
      </c>
      <c r="C11" s="77">
        <v>0</v>
      </c>
      <c r="D11" s="77">
        <v>0</v>
      </c>
      <c r="E11" s="77">
        <v>0</v>
      </c>
      <c r="F11" s="77">
        <v>1</v>
      </c>
      <c r="G11" s="77">
        <v>0</v>
      </c>
      <c r="H11" s="77">
        <v>0</v>
      </c>
      <c r="I11" s="77">
        <v>2</v>
      </c>
      <c r="J11" s="77">
        <v>1</v>
      </c>
      <c r="K11" s="79">
        <v>0</v>
      </c>
      <c r="L11" s="79">
        <v>0</v>
      </c>
      <c r="M11" s="80">
        <v>0</v>
      </c>
    </row>
    <row r="12" spans="1:20" s="137" customFormat="1" ht="78.599999999999994" customHeight="1" x14ac:dyDescent="0.3">
      <c r="A12" s="16"/>
      <c r="B12" s="161" t="s">
        <v>47</v>
      </c>
      <c r="C12" s="77">
        <v>0</v>
      </c>
      <c r="D12" s="77">
        <v>0</v>
      </c>
      <c r="E12" s="77">
        <v>0</v>
      </c>
      <c r="F12" s="77">
        <v>3</v>
      </c>
      <c r="G12" s="77">
        <v>0</v>
      </c>
      <c r="H12" s="77">
        <v>0</v>
      </c>
      <c r="I12" s="77">
        <v>0</v>
      </c>
      <c r="J12" s="77">
        <v>0</v>
      </c>
      <c r="K12" s="79">
        <v>0</v>
      </c>
      <c r="L12" s="79">
        <v>0</v>
      </c>
      <c r="M12" s="80">
        <v>0</v>
      </c>
    </row>
    <row r="13" spans="1:20" s="137" customFormat="1" ht="78.599999999999994" customHeight="1" x14ac:dyDescent="0.3">
      <c r="A13" s="16"/>
      <c r="B13" s="161" t="s">
        <v>173</v>
      </c>
      <c r="C13" s="77">
        <v>0</v>
      </c>
      <c r="D13" s="77">
        <v>0</v>
      </c>
      <c r="E13" s="77">
        <v>0</v>
      </c>
      <c r="F13" s="77">
        <v>0</v>
      </c>
      <c r="G13" s="77">
        <v>0</v>
      </c>
      <c r="H13" s="77">
        <v>0</v>
      </c>
      <c r="I13" s="77">
        <v>1</v>
      </c>
      <c r="J13" s="77">
        <v>0</v>
      </c>
      <c r="K13" s="79">
        <v>0</v>
      </c>
      <c r="L13" s="79">
        <v>0</v>
      </c>
      <c r="M13" s="80">
        <v>0</v>
      </c>
    </row>
    <row r="14" spans="1:20" s="137" customFormat="1" ht="78.599999999999994" customHeight="1" x14ac:dyDescent="0.3">
      <c r="A14" s="16"/>
      <c r="B14" s="161" t="s">
        <v>174</v>
      </c>
      <c r="C14" s="77">
        <v>0</v>
      </c>
      <c r="D14" s="77">
        <v>0</v>
      </c>
      <c r="E14" s="77">
        <v>0</v>
      </c>
      <c r="F14" s="77">
        <v>0</v>
      </c>
      <c r="G14" s="77">
        <v>0</v>
      </c>
      <c r="H14" s="77">
        <v>0</v>
      </c>
      <c r="I14" s="77">
        <v>0</v>
      </c>
      <c r="J14" s="77">
        <v>0</v>
      </c>
      <c r="K14" s="79">
        <v>0</v>
      </c>
      <c r="L14" s="79">
        <v>2</v>
      </c>
      <c r="M14" s="80">
        <v>0</v>
      </c>
    </row>
    <row r="15" spans="1:20" s="137" customFormat="1" ht="78.599999999999994" customHeight="1" x14ac:dyDescent="0.3">
      <c r="A15" s="16"/>
      <c r="B15" s="161" t="s">
        <v>98</v>
      </c>
      <c r="C15" s="77">
        <v>1</v>
      </c>
      <c r="D15" s="77">
        <v>1</v>
      </c>
      <c r="E15" s="77">
        <v>0</v>
      </c>
      <c r="F15" s="77">
        <v>2</v>
      </c>
      <c r="G15" s="77">
        <v>1</v>
      </c>
      <c r="H15" s="77">
        <v>0</v>
      </c>
      <c r="I15" s="77">
        <v>3</v>
      </c>
      <c r="J15" s="77">
        <v>3</v>
      </c>
      <c r="K15" s="79">
        <v>0</v>
      </c>
      <c r="L15" s="79">
        <v>2</v>
      </c>
      <c r="M15" s="80">
        <v>0</v>
      </c>
    </row>
    <row r="16" spans="1:20" s="137" customFormat="1" ht="78.599999999999994" customHeight="1" x14ac:dyDescent="0.3">
      <c r="A16" s="16"/>
      <c r="B16" s="161" t="s">
        <v>175</v>
      </c>
      <c r="C16" s="77">
        <v>0</v>
      </c>
      <c r="D16" s="77">
        <v>0</v>
      </c>
      <c r="E16" s="77">
        <v>0</v>
      </c>
      <c r="F16" s="77">
        <v>0</v>
      </c>
      <c r="G16" s="77">
        <v>0</v>
      </c>
      <c r="H16" s="77">
        <v>0</v>
      </c>
      <c r="I16" s="77">
        <v>0</v>
      </c>
      <c r="J16" s="77">
        <v>0</v>
      </c>
      <c r="K16" s="79">
        <v>0</v>
      </c>
      <c r="L16" s="79">
        <v>0</v>
      </c>
      <c r="M16" s="80">
        <v>0</v>
      </c>
    </row>
    <row r="17" spans="1:13" s="137" customFormat="1" ht="78.599999999999994" customHeight="1" x14ac:dyDescent="0.3">
      <c r="A17" s="16"/>
      <c r="B17" s="161" t="s">
        <v>176</v>
      </c>
      <c r="C17" s="77">
        <v>0</v>
      </c>
      <c r="D17" s="77">
        <v>0</v>
      </c>
      <c r="E17" s="77">
        <v>1</v>
      </c>
      <c r="F17" s="77">
        <v>0</v>
      </c>
      <c r="G17" s="77">
        <v>1</v>
      </c>
      <c r="H17" s="77">
        <v>0</v>
      </c>
      <c r="I17" s="77">
        <v>1</v>
      </c>
      <c r="J17" s="77">
        <v>1</v>
      </c>
      <c r="K17" s="79">
        <v>2</v>
      </c>
      <c r="L17" s="79">
        <v>1</v>
      </c>
      <c r="M17" s="80">
        <v>0</v>
      </c>
    </row>
    <row r="18" spans="1:13" s="137" customFormat="1" ht="78.599999999999994" customHeight="1" x14ac:dyDescent="0.3">
      <c r="A18" s="16"/>
      <c r="B18" s="161" t="s">
        <v>91</v>
      </c>
      <c r="C18" s="77">
        <v>9</v>
      </c>
      <c r="D18" s="77">
        <v>15</v>
      </c>
      <c r="E18" s="77">
        <v>7</v>
      </c>
      <c r="F18" s="77">
        <v>2</v>
      </c>
      <c r="G18" s="77">
        <v>7</v>
      </c>
      <c r="H18" s="77">
        <v>8</v>
      </c>
      <c r="I18" s="77">
        <v>2</v>
      </c>
      <c r="J18" s="77">
        <v>4</v>
      </c>
      <c r="K18" s="79">
        <v>4</v>
      </c>
      <c r="L18" s="79">
        <v>1</v>
      </c>
      <c r="M18" s="80">
        <v>6</v>
      </c>
    </row>
    <row r="19" spans="1:13" s="137" customFormat="1" ht="78.599999999999994" customHeight="1" x14ac:dyDescent="0.3">
      <c r="A19" s="16"/>
      <c r="B19" s="161" t="s">
        <v>77</v>
      </c>
      <c r="C19" s="77">
        <v>25</v>
      </c>
      <c r="D19" s="77">
        <v>24</v>
      </c>
      <c r="E19" s="77">
        <v>11</v>
      </c>
      <c r="F19" s="77">
        <v>31</v>
      </c>
      <c r="G19" s="77">
        <v>21</v>
      </c>
      <c r="H19" s="77">
        <v>18</v>
      </c>
      <c r="I19" s="77">
        <v>11</v>
      </c>
      <c r="J19" s="77">
        <v>22</v>
      </c>
      <c r="K19" s="79">
        <v>14</v>
      </c>
      <c r="L19" s="79">
        <v>17</v>
      </c>
      <c r="M19" s="80">
        <v>19</v>
      </c>
    </row>
    <row r="20" spans="1:13" s="130" customFormat="1" ht="78.599999999999994" customHeight="1" x14ac:dyDescent="0.3">
      <c r="A20" s="16"/>
      <c r="B20" s="161" t="s">
        <v>178</v>
      </c>
      <c r="C20" s="77">
        <v>1</v>
      </c>
      <c r="D20" s="77">
        <v>0</v>
      </c>
      <c r="E20" s="77">
        <v>0</v>
      </c>
      <c r="F20" s="77">
        <v>2</v>
      </c>
      <c r="G20" s="77">
        <v>0</v>
      </c>
      <c r="H20" s="77">
        <v>2</v>
      </c>
      <c r="I20" s="77">
        <v>0</v>
      </c>
      <c r="J20" s="77">
        <v>0</v>
      </c>
      <c r="K20" s="79">
        <v>2</v>
      </c>
      <c r="L20" s="79">
        <v>0</v>
      </c>
      <c r="M20" s="80">
        <v>0</v>
      </c>
    </row>
    <row r="21" spans="1:13" s="137" customFormat="1" ht="78.599999999999994" customHeight="1" x14ac:dyDescent="0.3">
      <c r="A21" s="16"/>
      <c r="B21" s="161" t="s">
        <v>179</v>
      </c>
      <c r="C21" s="77">
        <v>0</v>
      </c>
      <c r="D21" s="77">
        <v>0</v>
      </c>
      <c r="E21" s="77">
        <v>0</v>
      </c>
      <c r="F21" s="77">
        <v>0</v>
      </c>
      <c r="G21" s="77">
        <v>0</v>
      </c>
      <c r="H21" s="77">
        <v>0</v>
      </c>
      <c r="I21" s="77">
        <v>0</v>
      </c>
      <c r="J21" s="77">
        <v>0</v>
      </c>
      <c r="K21" s="79">
        <v>0</v>
      </c>
      <c r="L21" s="79">
        <v>0</v>
      </c>
      <c r="M21" s="80">
        <v>0</v>
      </c>
    </row>
    <row r="22" spans="1:13" s="137" customFormat="1" ht="78.599999999999994" customHeight="1" x14ac:dyDescent="0.3">
      <c r="A22" s="16"/>
      <c r="B22" s="161" t="s">
        <v>180</v>
      </c>
      <c r="C22" s="77">
        <v>0</v>
      </c>
      <c r="D22" s="77">
        <v>1</v>
      </c>
      <c r="E22" s="77">
        <v>1</v>
      </c>
      <c r="F22" s="77">
        <v>0</v>
      </c>
      <c r="G22" s="77">
        <v>0</v>
      </c>
      <c r="H22" s="77">
        <v>0</v>
      </c>
      <c r="I22" s="77">
        <v>0</v>
      </c>
      <c r="J22" s="77">
        <v>0</v>
      </c>
      <c r="K22" s="79">
        <v>0</v>
      </c>
      <c r="L22" s="79">
        <v>0</v>
      </c>
      <c r="M22" s="80">
        <v>0</v>
      </c>
    </row>
    <row r="23" spans="1:13" s="137" customFormat="1" ht="78.599999999999994" customHeight="1" x14ac:dyDescent="0.3">
      <c r="A23" s="16"/>
      <c r="B23" s="161" t="s">
        <v>104</v>
      </c>
      <c r="C23" s="77">
        <v>1</v>
      </c>
      <c r="D23" s="77">
        <v>3</v>
      </c>
      <c r="E23" s="77">
        <v>1</v>
      </c>
      <c r="F23" s="77">
        <v>1</v>
      </c>
      <c r="G23" s="77">
        <v>1</v>
      </c>
      <c r="H23" s="77">
        <v>0</v>
      </c>
      <c r="I23" s="77">
        <v>0</v>
      </c>
      <c r="J23" s="77">
        <v>0</v>
      </c>
      <c r="K23" s="79">
        <v>1</v>
      </c>
      <c r="L23" s="79">
        <v>0</v>
      </c>
      <c r="M23" s="80">
        <v>0</v>
      </c>
    </row>
    <row r="24" spans="1:13" s="137" customFormat="1" ht="78.599999999999994" customHeight="1" x14ac:dyDescent="0.3">
      <c r="A24" s="16"/>
      <c r="B24" s="161" t="s">
        <v>82</v>
      </c>
      <c r="C24" s="77">
        <v>4</v>
      </c>
      <c r="D24" s="77">
        <v>2</v>
      </c>
      <c r="E24" s="77">
        <v>1</v>
      </c>
      <c r="F24" s="77">
        <v>2</v>
      </c>
      <c r="G24" s="77">
        <v>2</v>
      </c>
      <c r="H24" s="77">
        <v>3</v>
      </c>
      <c r="I24" s="77">
        <v>4</v>
      </c>
      <c r="J24" s="77">
        <v>2</v>
      </c>
      <c r="K24" s="79">
        <v>2</v>
      </c>
      <c r="L24" s="79">
        <v>3</v>
      </c>
      <c r="M24" s="80">
        <v>3</v>
      </c>
    </row>
    <row r="25" spans="1:13" s="137" customFormat="1" ht="78.599999999999994" customHeight="1" x14ac:dyDescent="0.3">
      <c r="A25" s="16"/>
      <c r="B25" s="161" t="s">
        <v>86</v>
      </c>
      <c r="C25" s="77">
        <v>2</v>
      </c>
      <c r="D25" s="77">
        <v>1</v>
      </c>
      <c r="E25" s="77">
        <v>4</v>
      </c>
      <c r="F25" s="77">
        <v>0</v>
      </c>
      <c r="G25" s="77">
        <v>2</v>
      </c>
      <c r="H25" s="77">
        <v>1</v>
      </c>
      <c r="I25" s="77">
        <v>0</v>
      </c>
      <c r="J25" s="77">
        <v>3</v>
      </c>
      <c r="K25" s="79">
        <v>0</v>
      </c>
      <c r="L25" s="79">
        <v>0</v>
      </c>
      <c r="M25" s="80">
        <v>1</v>
      </c>
    </row>
    <row r="26" spans="1:13" s="137" customFormat="1" ht="78.599999999999994" customHeight="1" x14ac:dyDescent="0.3">
      <c r="A26" s="16"/>
      <c r="B26" s="161" t="s">
        <v>181</v>
      </c>
      <c r="C26" s="77">
        <v>0</v>
      </c>
      <c r="D26" s="77">
        <v>0</v>
      </c>
      <c r="E26" s="77">
        <v>0</v>
      </c>
      <c r="F26" s="77">
        <v>0</v>
      </c>
      <c r="G26" s="77">
        <v>0</v>
      </c>
      <c r="H26" s="77">
        <v>0</v>
      </c>
      <c r="I26" s="77">
        <v>0</v>
      </c>
      <c r="J26" s="77">
        <v>0</v>
      </c>
      <c r="K26" s="79">
        <v>0</v>
      </c>
      <c r="L26" s="79">
        <v>0</v>
      </c>
      <c r="M26" s="80">
        <v>0</v>
      </c>
    </row>
    <row r="27" spans="1:13" s="137" customFormat="1" ht="78.599999999999994" customHeight="1" x14ac:dyDescent="0.3">
      <c r="A27" s="16"/>
      <c r="B27" s="161" t="s">
        <v>182</v>
      </c>
      <c r="C27" s="77">
        <v>0</v>
      </c>
      <c r="D27" s="77">
        <v>0</v>
      </c>
      <c r="E27" s="77">
        <v>0</v>
      </c>
      <c r="F27" s="77">
        <v>0</v>
      </c>
      <c r="G27" s="77">
        <v>0</v>
      </c>
      <c r="H27" s="77">
        <v>0</v>
      </c>
      <c r="I27" s="77">
        <v>0</v>
      </c>
      <c r="J27" s="77">
        <v>0</v>
      </c>
      <c r="K27" s="79">
        <v>0</v>
      </c>
      <c r="L27" s="79">
        <v>0</v>
      </c>
      <c r="M27" s="80">
        <v>0</v>
      </c>
    </row>
    <row r="28" spans="1:13" s="137" customFormat="1" ht="78.599999999999994" customHeight="1" x14ac:dyDescent="0.3">
      <c r="A28" s="16"/>
      <c r="B28" s="161" t="s">
        <v>183</v>
      </c>
      <c r="C28" s="77">
        <v>0</v>
      </c>
      <c r="D28" s="77">
        <v>1</v>
      </c>
      <c r="E28" s="77">
        <v>0</v>
      </c>
      <c r="F28" s="77">
        <v>0</v>
      </c>
      <c r="G28" s="77">
        <v>0</v>
      </c>
      <c r="H28" s="77">
        <v>0</v>
      </c>
      <c r="I28" s="77">
        <v>0</v>
      </c>
      <c r="J28" s="77">
        <v>0</v>
      </c>
      <c r="K28" s="79">
        <v>0</v>
      </c>
      <c r="L28" s="79">
        <v>0</v>
      </c>
      <c r="M28" s="80">
        <v>0</v>
      </c>
    </row>
    <row r="29" spans="1:13" s="137" customFormat="1" ht="78.599999999999994" customHeight="1" x14ac:dyDescent="0.3">
      <c r="A29" s="16"/>
      <c r="B29" s="161" t="s">
        <v>184</v>
      </c>
      <c r="C29" s="77">
        <v>2</v>
      </c>
      <c r="D29" s="77">
        <v>0</v>
      </c>
      <c r="E29" s="77">
        <v>1</v>
      </c>
      <c r="F29" s="77">
        <v>0</v>
      </c>
      <c r="G29" s="77">
        <v>0</v>
      </c>
      <c r="H29" s="77">
        <v>0</v>
      </c>
      <c r="I29" s="77">
        <v>2</v>
      </c>
      <c r="J29" s="77">
        <v>1</v>
      </c>
      <c r="K29" s="79">
        <v>0</v>
      </c>
      <c r="L29" s="79">
        <v>0</v>
      </c>
      <c r="M29" s="80">
        <v>1</v>
      </c>
    </row>
    <row r="30" spans="1:13" s="137" customFormat="1" ht="78.599999999999994" customHeight="1" x14ac:dyDescent="0.3">
      <c r="A30" s="16"/>
      <c r="B30" s="161" t="s">
        <v>185</v>
      </c>
      <c r="C30" s="77">
        <v>0</v>
      </c>
      <c r="D30" s="77">
        <v>0</v>
      </c>
      <c r="E30" s="77">
        <v>0</v>
      </c>
      <c r="F30" s="77">
        <v>1</v>
      </c>
      <c r="G30" s="77">
        <v>0</v>
      </c>
      <c r="H30" s="77">
        <v>0</v>
      </c>
      <c r="I30" s="77">
        <v>0</v>
      </c>
      <c r="J30" s="77">
        <v>1</v>
      </c>
      <c r="K30" s="79">
        <v>0</v>
      </c>
      <c r="L30" s="79">
        <v>0</v>
      </c>
      <c r="M30" s="80">
        <v>0</v>
      </c>
    </row>
    <row r="31" spans="1:13" s="137" customFormat="1" ht="78.599999999999994" customHeight="1" x14ac:dyDescent="0.3">
      <c r="A31" s="16"/>
      <c r="B31" s="161" t="s">
        <v>186</v>
      </c>
      <c r="C31" s="77">
        <v>1</v>
      </c>
      <c r="D31" s="77">
        <v>0</v>
      </c>
      <c r="E31" s="77">
        <v>0</v>
      </c>
      <c r="F31" s="77">
        <v>0</v>
      </c>
      <c r="G31" s="77">
        <v>2</v>
      </c>
      <c r="H31" s="77">
        <v>0</v>
      </c>
      <c r="I31" s="77">
        <v>0</v>
      </c>
      <c r="J31" s="77">
        <v>1</v>
      </c>
      <c r="K31" s="79">
        <v>0</v>
      </c>
      <c r="L31" s="79">
        <v>0</v>
      </c>
      <c r="M31" s="80">
        <v>0</v>
      </c>
    </row>
    <row r="32" spans="1:13" s="28" customFormat="1" ht="78.599999999999994" customHeight="1" x14ac:dyDescent="0.3">
      <c r="A32" s="16"/>
      <c r="B32" s="161" t="s">
        <v>187</v>
      </c>
      <c r="C32" s="77">
        <v>0</v>
      </c>
      <c r="D32" s="77">
        <v>2</v>
      </c>
      <c r="E32" s="77">
        <v>1</v>
      </c>
      <c r="F32" s="77">
        <v>0</v>
      </c>
      <c r="G32" s="77">
        <v>1</v>
      </c>
      <c r="H32" s="77">
        <v>1</v>
      </c>
      <c r="I32" s="77">
        <v>1</v>
      </c>
      <c r="J32" s="77">
        <v>0</v>
      </c>
      <c r="K32" s="79">
        <v>0</v>
      </c>
      <c r="L32" s="79">
        <v>0</v>
      </c>
      <c r="M32" s="80">
        <v>0</v>
      </c>
    </row>
    <row r="33" spans="1:14" s="130" customFormat="1" ht="78.599999999999994" customHeight="1" x14ac:dyDescent="0.3">
      <c r="A33" s="16"/>
      <c r="B33" s="161" t="s">
        <v>188</v>
      </c>
      <c r="C33" s="77">
        <v>1</v>
      </c>
      <c r="D33" s="77">
        <v>0</v>
      </c>
      <c r="E33" s="77">
        <v>0</v>
      </c>
      <c r="F33" s="77">
        <v>0</v>
      </c>
      <c r="G33" s="77">
        <v>0</v>
      </c>
      <c r="H33" s="77">
        <v>0</v>
      </c>
      <c r="I33" s="77">
        <v>2</v>
      </c>
      <c r="J33" s="77">
        <v>0</v>
      </c>
      <c r="K33" s="79">
        <v>0</v>
      </c>
      <c r="L33" s="79">
        <v>1</v>
      </c>
      <c r="M33" s="80">
        <v>0</v>
      </c>
      <c r="N33" s="160"/>
    </row>
    <row r="34" spans="1:14" s="137" customFormat="1" ht="78.599999999999994" customHeight="1" x14ac:dyDescent="0.3">
      <c r="A34" s="16"/>
      <c r="B34" s="161" t="s">
        <v>189</v>
      </c>
      <c r="C34" s="77">
        <v>0</v>
      </c>
      <c r="D34" s="77">
        <v>0</v>
      </c>
      <c r="E34" s="77">
        <v>0</v>
      </c>
      <c r="F34" s="77">
        <v>1</v>
      </c>
      <c r="G34" s="77">
        <v>0</v>
      </c>
      <c r="H34" s="77">
        <v>0</v>
      </c>
      <c r="I34" s="77">
        <v>0</v>
      </c>
      <c r="J34" s="77">
        <v>0</v>
      </c>
      <c r="K34" s="79">
        <v>0</v>
      </c>
      <c r="L34" s="79">
        <v>0</v>
      </c>
      <c r="M34" s="80">
        <v>0</v>
      </c>
      <c r="N34" s="18"/>
    </row>
    <row r="35" spans="1:14" s="137" customFormat="1" ht="78.599999999999994" customHeight="1" x14ac:dyDescent="0.3">
      <c r="A35" s="16"/>
      <c r="B35" s="161" t="s">
        <v>83</v>
      </c>
      <c r="C35" s="77">
        <v>8</v>
      </c>
      <c r="D35" s="77">
        <v>6</v>
      </c>
      <c r="E35" s="77">
        <v>1</v>
      </c>
      <c r="F35" s="77">
        <v>3</v>
      </c>
      <c r="G35" s="77">
        <v>4</v>
      </c>
      <c r="H35" s="77">
        <v>3</v>
      </c>
      <c r="I35" s="77">
        <v>1</v>
      </c>
      <c r="J35" s="77">
        <v>4</v>
      </c>
      <c r="K35" s="79">
        <v>1</v>
      </c>
      <c r="L35" s="79">
        <v>2</v>
      </c>
      <c r="M35" s="80">
        <v>7</v>
      </c>
    </row>
    <row r="36" spans="1:14" s="137" customFormat="1" ht="78.599999999999994" customHeight="1" x14ac:dyDescent="0.3">
      <c r="A36" s="16"/>
      <c r="B36" s="161" t="s">
        <v>190</v>
      </c>
      <c r="C36" s="77">
        <v>0</v>
      </c>
      <c r="D36" s="77">
        <v>0</v>
      </c>
      <c r="E36" s="77">
        <v>0</v>
      </c>
      <c r="F36" s="77">
        <v>0</v>
      </c>
      <c r="G36" s="77">
        <v>1</v>
      </c>
      <c r="H36" s="77">
        <v>0</v>
      </c>
      <c r="I36" s="77">
        <v>0</v>
      </c>
      <c r="J36" s="77">
        <v>0</v>
      </c>
      <c r="K36" s="79">
        <v>0</v>
      </c>
      <c r="L36" s="79">
        <v>0</v>
      </c>
      <c r="M36" s="80">
        <v>0</v>
      </c>
    </row>
    <row r="37" spans="1:14" s="137" customFormat="1" ht="78.599999999999994" customHeight="1" x14ac:dyDescent="0.3">
      <c r="A37" s="16"/>
      <c r="B37" s="161" t="s">
        <v>191</v>
      </c>
      <c r="C37" s="77">
        <v>0</v>
      </c>
      <c r="D37" s="77">
        <v>2</v>
      </c>
      <c r="E37" s="77">
        <v>0</v>
      </c>
      <c r="F37" s="77">
        <v>0</v>
      </c>
      <c r="G37" s="77">
        <v>2</v>
      </c>
      <c r="H37" s="77">
        <v>0</v>
      </c>
      <c r="I37" s="77">
        <v>0</v>
      </c>
      <c r="J37" s="77">
        <v>0</v>
      </c>
      <c r="K37" s="79">
        <v>0</v>
      </c>
      <c r="L37" s="79">
        <v>0</v>
      </c>
      <c r="M37" s="80">
        <v>0</v>
      </c>
    </row>
    <row r="38" spans="1:14" s="137" customFormat="1" ht="78.599999999999994" customHeight="1" x14ac:dyDescent="0.3">
      <c r="A38" s="16"/>
      <c r="B38" s="161" t="s">
        <v>100</v>
      </c>
      <c r="C38" s="77">
        <v>0</v>
      </c>
      <c r="D38" s="77">
        <v>1</v>
      </c>
      <c r="E38" s="77">
        <v>0</v>
      </c>
      <c r="F38" s="77">
        <v>0</v>
      </c>
      <c r="G38" s="77">
        <v>1</v>
      </c>
      <c r="H38" s="77">
        <v>1</v>
      </c>
      <c r="I38" s="77">
        <v>0</v>
      </c>
      <c r="J38" s="77">
        <v>0</v>
      </c>
      <c r="K38" s="79">
        <v>1</v>
      </c>
      <c r="L38" s="79">
        <v>0</v>
      </c>
      <c r="M38" s="80">
        <v>0</v>
      </c>
    </row>
    <row r="39" spans="1:14" s="137" customFormat="1" ht="78.599999999999994" customHeight="1" x14ac:dyDescent="0.3">
      <c r="A39" s="16"/>
      <c r="B39" s="161" t="s">
        <v>192</v>
      </c>
      <c r="C39" s="77">
        <v>0</v>
      </c>
      <c r="D39" s="77">
        <v>0</v>
      </c>
      <c r="E39" s="77">
        <v>0</v>
      </c>
      <c r="F39" s="77">
        <v>0</v>
      </c>
      <c r="G39" s="77">
        <v>0</v>
      </c>
      <c r="H39" s="77">
        <v>0</v>
      </c>
      <c r="I39" s="77">
        <v>0</v>
      </c>
      <c r="J39" s="77">
        <v>0</v>
      </c>
      <c r="K39" s="79">
        <v>0</v>
      </c>
      <c r="L39" s="79">
        <v>0</v>
      </c>
      <c r="M39" s="80">
        <v>0</v>
      </c>
    </row>
    <row r="40" spans="1:14" s="137" customFormat="1" ht="78.599999999999994" customHeight="1" x14ac:dyDescent="0.3">
      <c r="A40" s="16"/>
      <c r="B40" s="161" t="s">
        <v>193</v>
      </c>
      <c r="C40" s="77">
        <v>3</v>
      </c>
      <c r="D40" s="77">
        <v>1</v>
      </c>
      <c r="E40" s="77">
        <v>0</v>
      </c>
      <c r="F40" s="77">
        <v>1</v>
      </c>
      <c r="G40" s="77">
        <v>0</v>
      </c>
      <c r="H40" s="77">
        <v>1</v>
      </c>
      <c r="I40" s="77">
        <v>1</v>
      </c>
      <c r="J40" s="77">
        <v>2</v>
      </c>
      <c r="K40" s="79">
        <v>0</v>
      </c>
      <c r="L40" s="79">
        <v>1</v>
      </c>
      <c r="M40" s="80">
        <v>0</v>
      </c>
    </row>
    <row r="41" spans="1:14" s="137" customFormat="1" ht="78.599999999999994" customHeight="1" x14ac:dyDescent="0.3">
      <c r="A41" s="16"/>
      <c r="B41" s="161" t="s">
        <v>194</v>
      </c>
      <c r="C41" s="77">
        <v>1</v>
      </c>
      <c r="D41" s="77">
        <v>1</v>
      </c>
      <c r="E41" s="77">
        <v>0</v>
      </c>
      <c r="F41" s="77">
        <v>3</v>
      </c>
      <c r="G41" s="77">
        <v>3</v>
      </c>
      <c r="H41" s="77">
        <v>3</v>
      </c>
      <c r="I41" s="77">
        <v>3</v>
      </c>
      <c r="J41" s="77">
        <v>1</v>
      </c>
      <c r="K41" s="79">
        <v>1</v>
      </c>
      <c r="L41" s="79">
        <v>0</v>
      </c>
      <c r="M41" s="80">
        <v>2</v>
      </c>
    </row>
    <row r="42" spans="1:14" s="137" customFormat="1" ht="78.599999999999994" customHeight="1" x14ac:dyDescent="0.3">
      <c r="A42" s="16"/>
      <c r="B42" s="161" t="s">
        <v>195</v>
      </c>
      <c r="C42" s="77">
        <v>0</v>
      </c>
      <c r="D42" s="77">
        <v>0</v>
      </c>
      <c r="E42" s="77">
        <v>0</v>
      </c>
      <c r="F42" s="77">
        <v>0</v>
      </c>
      <c r="G42" s="77">
        <v>0</v>
      </c>
      <c r="H42" s="77">
        <v>0</v>
      </c>
      <c r="I42" s="77">
        <v>0</v>
      </c>
      <c r="J42" s="77">
        <v>0</v>
      </c>
      <c r="K42" s="79">
        <v>0</v>
      </c>
      <c r="L42" s="79">
        <v>0</v>
      </c>
      <c r="M42" s="80">
        <v>1</v>
      </c>
    </row>
    <row r="43" spans="1:14" s="137" customFormat="1" ht="78.599999999999994" customHeight="1" x14ac:dyDescent="0.3">
      <c r="A43" s="16"/>
      <c r="B43" s="161" t="s">
        <v>196</v>
      </c>
      <c r="C43" s="77">
        <v>0</v>
      </c>
      <c r="D43" s="77">
        <v>0</v>
      </c>
      <c r="E43" s="77">
        <v>0</v>
      </c>
      <c r="F43" s="77">
        <v>0</v>
      </c>
      <c r="G43" s="77">
        <v>0</v>
      </c>
      <c r="H43" s="77">
        <v>0</v>
      </c>
      <c r="I43" s="77">
        <v>0</v>
      </c>
      <c r="J43" s="77">
        <v>0</v>
      </c>
      <c r="K43" s="79">
        <v>0</v>
      </c>
      <c r="L43" s="79">
        <v>0</v>
      </c>
      <c r="M43" s="80">
        <v>0</v>
      </c>
    </row>
    <row r="44" spans="1:14" s="137" customFormat="1" ht="78.599999999999994" customHeight="1" x14ac:dyDescent="0.3">
      <c r="A44" s="16"/>
      <c r="B44" s="161" t="s">
        <v>197</v>
      </c>
      <c r="C44" s="77">
        <v>0</v>
      </c>
      <c r="D44" s="77">
        <v>0</v>
      </c>
      <c r="E44" s="77">
        <v>0</v>
      </c>
      <c r="F44" s="77">
        <v>0</v>
      </c>
      <c r="G44" s="77">
        <v>0</v>
      </c>
      <c r="H44" s="77">
        <v>0</v>
      </c>
      <c r="I44" s="77">
        <v>0</v>
      </c>
      <c r="J44" s="77">
        <v>0</v>
      </c>
      <c r="K44" s="79">
        <v>0</v>
      </c>
      <c r="L44" s="79">
        <v>0</v>
      </c>
      <c r="M44" s="80">
        <v>0</v>
      </c>
    </row>
    <row r="45" spans="1:14" s="137" customFormat="1" ht="78.599999999999994" customHeight="1" x14ac:dyDescent="0.3">
      <c r="A45" s="16"/>
      <c r="B45" s="161" t="s">
        <v>198</v>
      </c>
      <c r="C45" s="77">
        <v>1</v>
      </c>
      <c r="D45" s="77">
        <v>0</v>
      </c>
      <c r="E45" s="77">
        <v>0</v>
      </c>
      <c r="F45" s="77">
        <v>0</v>
      </c>
      <c r="G45" s="77">
        <v>0</v>
      </c>
      <c r="H45" s="77">
        <v>1</v>
      </c>
      <c r="I45" s="77">
        <v>0</v>
      </c>
      <c r="J45" s="77">
        <v>0</v>
      </c>
      <c r="K45" s="79">
        <v>0</v>
      </c>
      <c r="L45" s="79">
        <v>0</v>
      </c>
      <c r="M45" s="80">
        <v>0</v>
      </c>
    </row>
    <row r="46" spans="1:14" s="137" customFormat="1" ht="78.599999999999994" customHeight="1" x14ac:dyDescent="0.3">
      <c r="A46" s="16"/>
      <c r="B46" s="161" t="s">
        <v>199</v>
      </c>
      <c r="C46" s="77">
        <v>0</v>
      </c>
      <c r="D46" s="77">
        <v>1</v>
      </c>
      <c r="E46" s="77">
        <v>0</v>
      </c>
      <c r="F46" s="77">
        <v>0</v>
      </c>
      <c r="G46" s="77">
        <v>0</v>
      </c>
      <c r="H46" s="77">
        <v>0</v>
      </c>
      <c r="I46" s="77">
        <v>0</v>
      </c>
      <c r="J46" s="77">
        <v>0</v>
      </c>
      <c r="K46" s="79">
        <v>0</v>
      </c>
      <c r="L46" s="79">
        <v>0</v>
      </c>
      <c r="M46" s="80">
        <v>0</v>
      </c>
    </row>
    <row r="47" spans="1:14" s="137" customFormat="1" ht="78.599999999999994" customHeight="1" x14ac:dyDescent="0.3">
      <c r="A47" s="16"/>
      <c r="B47" s="161" t="s">
        <v>80</v>
      </c>
      <c r="C47" s="77">
        <v>8</v>
      </c>
      <c r="D47" s="77">
        <v>7</v>
      </c>
      <c r="E47" s="77">
        <v>9</v>
      </c>
      <c r="F47" s="77">
        <v>6</v>
      </c>
      <c r="G47" s="77">
        <v>7</v>
      </c>
      <c r="H47" s="77">
        <v>6</v>
      </c>
      <c r="I47" s="77">
        <v>7</v>
      </c>
      <c r="J47" s="77">
        <v>9</v>
      </c>
      <c r="K47" s="79">
        <v>10</v>
      </c>
      <c r="L47" s="79">
        <v>4</v>
      </c>
      <c r="M47" s="80">
        <v>6</v>
      </c>
    </row>
    <row r="48" spans="1:14" s="130" customFormat="1" ht="78.599999999999994" customHeight="1" x14ac:dyDescent="0.3">
      <c r="A48" s="16"/>
      <c r="B48" s="161" t="s">
        <v>200</v>
      </c>
      <c r="C48" s="77">
        <v>0</v>
      </c>
      <c r="D48" s="77">
        <v>0</v>
      </c>
      <c r="E48" s="77">
        <v>0</v>
      </c>
      <c r="F48" s="77">
        <v>0</v>
      </c>
      <c r="G48" s="77">
        <v>0</v>
      </c>
      <c r="H48" s="77">
        <v>0</v>
      </c>
      <c r="I48" s="77">
        <v>0</v>
      </c>
      <c r="J48" s="77">
        <v>0</v>
      </c>
      <c r="K48" s="79">
        <v>0</v>
      </c>
      <c r="L48" s="79">
        <v>0</v>
      </c>
      <c r="M48" s="80">
        <v>0</v>
      </c>
      <c r="N48" s="160"/>
    </row>
    <row r="49" spans="1:14" s="137" customFormat="1" ht="78.599999999999994" customHeight="1" x14ac:dyDescent="0.3">
      <c r="A49" s="16"/>
      <c r="B49" s="161" t="s">
        <v>201</v>
      </c>
      <c r="C49" s="77">
        <v>0</v>
      </c>
      <c r="D49" s="77">
        <v>0</v>
      </c>
      <c r="E49" s="77">
        <v>0</v>
      </c>
      <c r="F49" s="77">
        <v>0</v>
      </c>
      <c r="G49" s="77">
        <v>0</v>
      </c>
      <c r="H49" s="77">
        <v>0</v>
      </c>
      <c r="I49" s="77">
        <v>0</v>
      </c>
      <c r="J49" s="77">
        <v>0</v>
      </c>
      <c r="K49" s="79">
        <v>0</v>
      </c>
      <c r="L49" s="79">
        <v>0</v>
      </c>
      <c r="M49" s="80">
        <v>0</v>
      </c>
      <c r="N49" s="18"/>
    </row>
    <row r="50" spans="1:14" s="137" customFormat="1" ht="78.599999999999994" customHeight="1" x14ac:dyDescent="0.3">
      <c r="A50" s="16"/>
      <c r="B50" s="161" t="s">
        <v>202</v>
      </c>
      <c r="C50" s="77">
        <v>1</v>
      </c>
      <c r="D50" s="77">
        <v>1</v>
      </c>
      <c r="E50" s="77">
        <v>0</v>
      </c>
      <c r="F50" s="77">
        <v>0</v>
      </c>
      <c r="G50" s="77">
        <v>0</v>
      </c>
      <c r="H50" s="77">
        <v>0</v>
      </c>
      <c r="I50" s="77">
        <v>0</v>
      </c>
      <c r="J50" s="77">
        <v>0</v>
      </c>
      <c r="K50" s="79">
        <v>1</v>
      </c>
      <c r="L50" s="79">
        <v>0</v>
      </c>
      <c r="M50" s="80">
        <v>1</v>
      </c>
    </row>
    <row r="51" spans="1:14" s="137" customFormat="1" ht="78.599999999999994" customHeight="1" x14ac:dyDescent="0.3">
      <c r="A51" s="16"/>
      <c r="B51" s="161" t="s">
        <v>203</v>
      </c>
      <c r="C51" s="77">
        <v>0</v>
      </c>
      <c r="D51" s="77">
        <v>0</v>
      </c>
      <c r="E51" s="77">
        <v>0</v>
      </c>
      <c r="F51" s="77">
        <v>0</v>
      </c>
      <c r="G51" s="77">
        <v>0</v>
      </c>
      <c r="H51" s="77">
        <v>0</v>
      </c>
      <c r="I51" s="77">
        <v>0</v>
      </c>
      <c r="J51" s="77">
        <v>0</v>
      </c>
      <c r="K51" s="79">
        <v>0</v>
      </c>
      <c r="L51" s="79">
        <v>0</v>
      </c>
      <c r="M51" s="80">
        <v>0</v>
      </c>
    </row>
    <row r="52" spans="1:14" s="137" customFormat="1" ht="78.599999999999994" customHeight="1" x14ac:dyDescent="0.3">
      <c r="A52" s="16"/>
      <c r="B52" s="161" t="s">
        <v>204</v>
      </c>
      <c r="C52" s="77">
        <v>0</v>
      </c>
      <c r="D52" s="77">
        <v>0</v>
      </c>
      <c r="E52" s="77">
        <v>0</v>
      </c>
      <c r="F52" s="77">
        <v>0</v>
      </c>
      <c r="G52" s="77">
        <v>1</v>
      </c>
      <c r="H52" s="77">
        <v>0</v>
      </c>
      <c r="I52" s="77">
        <v>0</v>
      </c>
      <c r="J52" s="77">
        <v>0</v>
      </c>
      <c r="K52" s="79">
        <v>0</v>
      </c>
      <c r="L52" s="79">
        <v>0</v>
      </c>
      <c r="M52" s="80">
        <v>0</v>
      </c>
    </row>
    <row r="53" spans="1:14" s="137" customFormat="1" ht="78.599999999999994" customHeight="1" x14ac:dyDescent="0.3">
      <c r="A53" s="16"/>
      <c r="B53" s="161" t="s">
        <v>205</v>
      </c>
      <c r="C53" s="77">
        <v>0</v>
      </c>
      <c r="D53" s="77">
        <v>0</v>
      </c>
      <c r="E53" s="77">
        <v>0</v>
      </c>
      <c r="F53" s="77">
        <v>3</v>
      </c>
      <c r="G53" s="77">
        <v>0</v>
      </c>
      <c r="H53" s="77">
        <v>3</v>
      </c>
      <c r="I53" s="77">
        <v>2</v>
      </c>
      <c r="J53" s="77">
        <v>0</v>
      </c>
      <c r="K53" s="79">
        <v>0</v>
      </c>
      <c r="L53" s="79">
        <v>0</v>
      </c>
      <c r="M53" s="80">
        <v>1</v>
      </c>
    </row>
    <row r="54" spans="1:14" s="137" customFormat="1" ht="78.599999999999994" customHeight="1" x14ac:dyDescent="0.3">
      <c r="A54" s="16"/>
      <c r="B54" s="161" t="s">
        <v>99</v>
      </c>
      <c r="C54" s="77">
        <v>0</v>
      </c>
      <c r="D54" s="77">
        <v>0</v>
      </c>
      <c r="E54" s="77">
        <v>0</v>
      </c>
      <c r="F54" s="77">
        <v>0</v>
      </c>
      <c r="G54" s="77">
        <v>1</v>
      </c>
      <c r="H54" s="77">
        <v>0</v>
      </c>
      <c r="I54" s="77">
        <v>0</v>
      </c>
      <c r="J54" s="77">
        <v>0</v>
      </c>
      <c r="K54" s="79">
        <v>1</v>
      </c>
      <c r="L54" s="79">
        <v>0</v>
      </c>
      <c r="M54" s="80">
        <v>1</v>
      </c>
    </row>
    <row r="55" spans="1:14" s="137" customFormat="1" ht="78.599999999999994" customHeight="1" x14ac:dyDescent="0.3">
      <c r="A55" s="16"/>
      <c r="B55" s="161" t="s">
        <v>206</v>
      </c>
      <c r="C55" s="77">
        <v>0</v>
      </c>
      <c r="D55" s="77">
        <v>0</v>
      </c>
      <c r="E55" s="77">
        <v>0</v>
      </c>
      <c r="F55" s="77">
        <v>0</v>
      </c>
      <c r="G55" s="77">
        <v>0</v>
      </c>
      <c r="H55" s="77">
        <v>0</v>
      </c>
      <c r="I55" s="77">
        <v>0</v>
      </c>
      <c r="J55" s="77">
        <v>0</v>
      </c>
      <c r="K55" s="79">
        <v>0</v>
      </c>
      <c r="L55" s="79">
        <v>0</v>
      </c>
      <c r="M55" s="80">
        <v>0</v>
      </c>
    </row>
    <row r="56" spans="1:14" s="137" customFormat="1" ht="78.599999999999994" customHeight="1" x14ac:dyDescent="0.3">
      <c r="A56" s="16"/>
      <c r="B56" s="161" t="s">
        <v>207</v>
      </c>
      <c r="C56" s="77">
        <v>0</v>
      </c>
      <c r="D56" s="77">
        <v>0</v>
      </c>
      <c r="E56" s="77">
        <v>0</v>
      </c>
      <c r="F56" s="77">
        <v>0</v>
      </c>
      <c r="G56" s="77">
        <v>0</v>
      </c>
      <c r="H56" s="77">
        <v>0</v>
      </c>
      <c r="I56" s="77">
        <v>0</v>
      </c>
      <c r="J56" s="77">
        <v>0</v>
      </c>
      <c r="K56" s="79">
        <v>0</v>
      </c>
      <c r="L56" s="79">
        <v>0</v>
      </c>
      <c r="M56" s="80">
        <v>0</v>
      </c>
    </row>
    <row r="57" spans="1:14" s="137" customFormat="1" ht="78.599999999999994" customHeight="1" x14ac:dyDescent="0.3">
      <c r="A57" s="16"/>
      <c r="B57" s="161" t="s">
        <v>208</v>
      </c>
      <c r="C57" s="77">
        <v>0</v>
      </c>
      <c r="D57" s="77">
        <v>0</v>
      </c>
      <c r="E57" s="77">
        <v>0</v>
      </c>
      <c r="F57" s="77">
        <v>0</v>
      </c>
      <c r="G57" s="77">
        <v>0</v>
      </c>
      <c r="H57" s="77">
        <v>0</v>
      </c>
      <c r="I57" s="77">
        <v>0</v>
      </c>
      <c r="J57" s="77">
        <v>0</v>
      </c>
      <c r="K57" s="79">
        <v>0</v>
      </c>
      <c r="L57" s="79">
        <v>0</v>
      </c>
      <c r="M57" s="80">
        <v>0</v>
      </c>
    </row>
    <row r="58" spans="1:14" s="137" customFormat="1" ht="78.599999999999994" customHeight="1" x14ac:dyDescent="0.3">
      <c r="A58" s="16"/>
      <c r="B58" s="161" t="s">
        <v>209</v>
      </c>
      <c r="C58" s="77">
        <v>1</v>
      </c>
      <c r="D58" s="77">
        <v>0</v>
      </c>
      <c r="E58" s="77">
        <v>0</v>
      </c>
      <c r="F58" s="77">
        <v>0</v>
      </c>
      <c r="G58" s="77">
        <v>0</v>
      </c>
      <c r="H58" s="77">
        <v>0</v>
      </c>
      <c r="I58" s="77">
        <v>0</v>
      </c>
      <c r="J58" s="77">
        <v>0</v>
      </c>
      <c r="K58" s="79">
        <v>0</v>
      </c>
      <c r="L58" s="79">
        <v>0</v>
      </c>
      <c r="M58" s="80">
        <v>0</v>
      </c>
    </row>
    <row r="59" spans="1:14" s="137" customFormat="1" ht="78.599999999999994" customHeight="1" x14ac:dyDescent="0.3">
      <c r="A59" s="16"/>
      <c r="B59" s="161" t="s">
        <v>210</v>
      </c>
      <c r="C59" s="77">
        <v>0</v>
      </c>
      <c r="D59" s="77">
        <v>0</v>
      </c>
      <c r="E59" s="77">
        <v>0</v>
      </c>
      <c r="F59" s="77">
        <v>0</v>
      </c>
      <c r="G59" s="77">
        <v>0</v>
      </c>
      <c r="H59" s="77">
        <v>0</v>
      </c>
      <c r="I59" s="77">
        <v>0</v>
      </c>
      <c r="J59" s="77">
        <v>0</v>
      </c>
      <c r="K59" s="79">
        <v>0</v>
      </c>
      <c r="L59" s="79">
        <v>0</v>
      </c>
      <c r="M59" s="80">
        <v>0</v>
      </c>
    </row>
    <row r="60" spans="1:14" s="137" customFormat="1" ht="78.599999999999994" customHeight="1" x14ac:dyDescent="0.3">
      <c r="A60" s="16"/>
      <c r="B60" s="161" t="s">
        <v>211</v>
      </c>
      <c r="C60" s="77">
        <v>1</v>
      </c>
      <c r="D60" s="77">
        <v>0</v>
      </c>
      <c r="E60" s="77">
        <v>0</v>
      </c>
      <c r="F60" s="77">
        <v>0</v>
      </c>
      <c r="G60" s="77">
        <v>2</v>
      </c>
      <c r="H60" s="77">
        <v>0</v>
      </c>
      <c r="I60" s="77">
        <v>1</v>
      </c>
      <c r="J60" s="77">
        <v>0</v>
      </c>
      <c r="K60" s="79">
        <v>0</v>
      </c>
      <c r="L60" s="79">
        <v>0</v>
      </c>
      <c r="M60" s="80">
        <v>0</v>
      </c>
    </row>
    <row r="61" spans="1:14" s="137" customFormat="1" ht="78.599999999999994" customHeight="1" x14ac:dyDescent="0.3">
      <c r="A61" s="16"/>
      <c r="B61" s="161" t="s">
        <v>74</v>
      </c>
      <c r="C61" s="77">
        <v>140</v>
      </c>
      <c r="D61" s="77">
        <v>119</v>
      </c>
      <c r="E61" s="77">
        <v>121</v>
      </c>
      <c r="F61" s="77">
        <v>129</v>
      </c>
      <c r="G61" s="77">
        <v>145</v>
      </c>
      <c r="H61" s="77">
        <v>97</v>
      </c>
      <c r="I61" s="77">
        <v>93</v>
      </c>
      <c r="J61" s="77">
        <v>98</v>
      </c>
      <c r="K61" s="79">
        <v>112</v>
      </c>
      <c r="L61" s="79">
        <v>85</v>
      </c>
      <c r="M61" s="80">
        <v>99</v>
      </c>
    </row>
    <row r="62" spans="1:14" s="137" customFormat="1" ht="78.599999999999994" customHeight="1" x14ac:dyDescent="0.3">
      <c r="A62" s="16"/>
      <c r="B62" s="161" t="s">
        <v>101</v>
      </c>
      <c r="C62" s="77">
        <v>0</v>
      </c>
      <c r="D62" s="77">
        <v>0</v>
      </c>
      <c r="E62" s="77">
        <v>0</v>
      </c>
      <c r="F62" s="77">
        <v>0</v>
      </c>
      <c r="G62" s="77">
        <v>0</v>
      </c>
      <c r="H62" s="77">
        <v>0</v>
      </c>
      <c r="I62" s="77">
        <v>0</v>
      </c>
      <c r="J62" s="77">
        <v>0</v>
      </c>
      <c r="K62" s="79">
        <v>0</v>
      </c>
      <c r="L62" s="79">
        <v>0</v>
      </c>
      <c r="M62" s="80">
        <v>0</v>
      </c>
    </row>
    <row r="63" spans="1:14" s="130" customFormat="1" ht="78.599999999999994" customHeight="1" x14ac:dyDescent="0.3">
      <c r="A63" s="16"/>
      <c r="B63" s="161" t="s">
        <v>107</v>
      </c>
      <c r="C63" s="77">
        <v>0</v>
      </c>
      <c r="D63" s="77">
        <v>0</v>
      </c>
      <c r="E63" s="77">
        <v>0</v>
      </c>
      <c r="F63" s="77">
        <v>0</v>
      </c>
      <c r="G63" s="77">
        <v>0</v>
      </c>
      <c r="H63" s="77">
        <v>0</v>
      </c>
      <c r="I63" s="77">
        <v>2</v>
      </c>
      <c r="J63" s="77">
        <v>0</v>
      </c>
      <c r="K63" s="79">
        <v>0</v>
      </c>
      <c r="L63" s="79">
        <v>0</v>
      </c>
      <c r="M63" s="80">
        <v>0</v>
      </c>
    </row>
    <row r="64" spans="1:14" s="137" customFormat="1" ht="78.599999999999994" customHeight="1" x14ac:dyDescent="0.3">
      <c r="A64" s="16"/>
      <c r="B64" s="161" t="s">
        <v>212</v>
      </c>
      <c r="C64" s="77">
        <v>0</v>
      </c>
      <c r="D64" s="77">
        <v>1</v>
      </c>
      <c r="E64" s="77">
        <v>0</v>
      </c>
      <c r="F64" s="77">
        <v>0</v>
      </c>
      <c r="G64" s="77">
        <v>0</v>
      </c>
      <c r="H64" s="77">
        <v>0</v>
      </c>
      <c r="I64" s="77">
        <v>0</v>
      </c>
      <c r="J64" s="77">
        <v>0</v>
      </c>
      <c r="K64" s="79">
        <v>0</v>
      </c>
      <c r="L64" s="79">
        <v>0</v>
      </c>
      <c r="M64" s="80">
        <v>0</v>
      </c>
    </row>
    <row r="65" spans="1:13" s="137" customFormat="1" ht="78.599999999999994" customHeight="1" x14ac:dyDescent="0.3">
      <c r="A65" s="16"/>
      <c r="B65" s="161" t="s">
        <v>79</v>
      </c>
      <c r="C65" s="77">
        <v>10</v>
      </c>
      <c r="D65" s="77">
        <v>3</v>
      </c>
      <c r="E65" s="77">
        <v>5</v>
      </c>
      <c r="F65" s="77">
        <v>5</v>
      </c>
      <c r="G65" s="77">
        <v>6</v>
      </c>
      <c r="H65" s="77">
        <v>5</v>
      </c>
      <c r="I65" s="77">
        <v>5</v>
      </c>
      <c r="J65" s="77">
        <v>7</v>
      </c>
      <c r="K65" s="79">
        <v>7</v>
      </c>
      <c r="L65" s="79">
        <v>3</v>
      </c>
      <c r="M65" s="80">
        <v>6</v>
      </c>
    </row>
    <row r="66" spans="1:13" s="137" customFormat="1" ht="78.599999999999994" customHeight="1" x14ac:dyDescent="0.3">
      <c r="A66" s="16"/>
      <c r="B66" s="161" t="s">
        <v>122</v>
      </c>
      <c r="C66" s="77">
        <v>1</v>
      </c>
      <c r="D66" s="77">
        <v>0</v>
      </c>
      <c r="E66" s="77">
        <v>0</v>
      </c>
      <c r="F66" s="77">
        <v>1</v>
      </c>
      <c r="G66" s="77">
        <v>0</v>
      </c>
      <c r="H66" s="77">
        <v>0</v>
      </c>
      <c r="I66" s="77">
        <v>1</v>
      </c>
      <c r="J66" s="77">
        <v>1</v>
      </c>
      <c r="K66" s="79">
        <v>0</v>
      </c>
      <c r="L66" s="79">
        <v>0</v>
      </c>
      <c r="M66" s="80">
        <v>0</v>
      </c>
    </row>
    <row r="67" spans="1:13" s="137" customFormat="1" ht="78.599999999999994" customHeight="1" x14ac:dyDescent="0.3">
      <c r="A67" s="16"/>
      <c r="B67" s="161" t="s">
        <v>213</v>
      </c>
      <c r="C67" s="77">
        <v>0</v>
      </c>
      <c r="D67" s="77">
        <v>0</v>
      </c>
      <c r="E67" s="77">
        <v>0</v>
      </c>
      <c r="F67" s="77">
        <v>0</v>
      </c>
      <c r="G67" s="77">
        <v>0</v>
      </c>
      <c r="H67" s="77">
        <v>0</v>
      </c>
      <c r="I67" s="77">
        <v>0</v>
      </c>
      <c r="J67" s="77">
        <v>0</v>
      </c>
      <c r="K67" s="79">
        <v>0</v>
      </c>
      <c r="L67" s="79">
        <v>0</v>
      </c>
      <c r="M67" s="80">
        <v>0</v>
      </c>
    </row>
    <row r="68" spans="1:13" ht="78.599999999999994" customHeight="1" x14ac:dyDescent="0.3">
      <c r="A68" s="16"/>
      <c r="B68" s="161" t="s">
        <v>214</v>
      </c>
      <c r="C68" s="77">
        <v>0</v>
      </c>
      <c r="D68" s="77">
        <v>0</v>
      </c>
      <c r="E68" s="77">
        <v>0</v>
      </c>
      <c r="F68" s="77">
        <v>0</v>
      </c>
      <c r="G68" s="77">
        <v>0</v>
      </c>
      <c r="H68" s="77">
        <v>0</v>
      </c>
      <c r="I68" s="77">
        <v>0</v>
      </c>
      <c r="J68" s="77">
        <v>0</v>
      </c>
      <c r="K68" s="79">
        <v>0</v>
      </c>
      <c r="L68" s="79">
        <v>0</v>
      </c>
      <c r="M68" s="80">
        <v>0</v>
      </c>
    </row>
    <row r="69" spans="1:13" s="137" customFormat="1" ht="78.599999999999994" customHeight="1" x14ac:dyDescent="0.3">
      <c r="A69" s="16"/>
      <c r="B69" s="161" t="s">
        <v>215</v>
      </c>
      <c r="C69" s="77">
        <v>1</v>
      </c>
      <c r="D69" s="77">
        <v>0</v>
      </c>
      <c r="E69" s="77">
        <v>0</v>
      </c>
      <c r="F69" s="77">
        <v>0</v>
      </c>
      <c r="G69" s="77">
        <v>0</v>
      </c>
      <c r="H69" s="77">
        <v>0</v>
      </c>
      <c r="I69" s="77">
        <v>0</v>
      </c>
      <c r="J69" s="77">
        <v>0</v>
      </c>
      <c r="K69" s="79">
        <v>0</v>
      </c>
      <c r="L69" s="79">
        <v>0</v>
      </c>
      <c r="M69" s="80">
        <v>0</v>
      </c>
    </row>
    <row r="70" spans="1:13" ht="78.599999999999994" customHeight="1" x14ac:dyDescent="0.3">
      <c r="A70" s="16"/>
      <c r="B70" s="161" t="s">
        <v>216</v>
      </c>
      <c r="C70" s="77">
        <v>0</v>
      </c>
      <c r="D70" s="77">
        <v>0</v>
      </c>
      <c r="E70" s="77">
        <v>1</v>
      </c>
      <c r="F70" s="77">
        <v>0</v>
      </c>
      <c r="G70" s="77">
        <v>1</v>
      </c>
      <c r="H70" s="77">
        <v>0</v>
      </c>
      <c r="I70" s="77">
        <v>0</v>
      </c>
      <c r="J70" s="77">
        <v>0</v>
      </c>
      <c r="K70" s="79">
        <v>0</v>
      </c>
      <c r="L70" s="79">
        <v>1</v>
      </c>
      <c r="M70" s="80">
        <v>0</v>
      </c>
    </row>
    <row r="71" spans="1:13" ht="78.599999999999994" customHeight="1" x14ac:dyDescent="0.3">
      <c r="A71" s="16"/>
      <c r="B71" s="161" t="s">
        <v>217</v>
      </c>
      <c r="C71" s="77">
        <v>0</v>
      </c>
      <c r="D71" s="77">
        <v>0</v>
      </c>
      <c r="E71" s="77">
        <v>0</v>
      </c>
      <c r="F71" s="77">
        <v>0</v>
      </c>
      <c r="G71" s="77">
        <v>0</v>
      </c>
      <c r="H71" s="77">
        <v>0</v>
      </c>
      <c r="I71" s="77">
        <v>0</v>
      </c>
      <c r="J71" s="77">
        <v>0</v>
      </c>
      <c r="K71" s="79">
        <v>0</v>
      </c>
      <c r="L71" s="79">
        <v>0</v>
      </c>
      <c r="M71" s="80">
        <v>0</v>
      </c>
    </row>
    <row r="72" spans="1:13" ht="78.599999999999994" customHeight="1" x14ac:dyDescent="0.3">
      <c r="A72" s="16"/>
      <c r="B72" s="161" t="s">
        <v>125</v>
      </c>
      <c r="C72" s="77">
        <v>3</v>
      </c>
      <c r="D72" s="77">
        <v>2</v>
      </c>
      <c r="E72" s="77">
        <v>0</v>
      </c>
      <c r="F72" s="77">
        <v>0</v>
      </c>
      <c r="G72" s="77">
        <v>1</v>
      </c>
      <c r="H72" s="77">
        <v>1</v>
      </c>
      <c r="I72" s="77">
        <v>0</v>
      </c>
      <c r="J72" s="77">
        <v>2</v>
      </c>
      <c r="K72" s="79">
        <v>1</v>
      </c>
      <c r="L72" s="79">
        <v>0</v>
      </c>
      <c r="M72" s="80">
        <v>1</v>
      </c>
    </row>
    <row r="73" spans="1:13" ht="78.599999999999994" customHeight="1" x14ac:dyDescent="0.3">
      <c r="A73" s="16"/>
      <c r="B73" s="161" t="s">
        <v>218</v>
      </c>
      <c r="C73" s="77">
        <v>0</v>
      </c>
      <c r="D73" s="77">
        <v>0</v>
      </c>
      <c r="E73" s="77">
        <v>0</v>
      </c>
      <c r="F73" s="77">
        <v>0</v>
      </c>
      <c r="G73" s="77">
        <v>0</v>
      </c>
      <c r="H73" s="77">
        <v>0</v>
      </c>
      <c r="I73" s="77">
        <v>0</v>
      </c>
      <c r="J73" s="77">
        <v>0</v>
      </c>
      <c r="K73" s="79">
        <v>0</v>
      </c>
      <c r="L73" s="79">
        <v>0</v>
      </c>
      <c r="M73" s="80">
        <v>0</v>
      </c>
    </row>
    <row r="74" spans="1:13" ht="78.599999999999994" customHeight="1" x14ac:dyDescent="0.3">
      <c r="A74" s="16"/>
      <c r="B74" s="161" t="s">
        <v>219</v>
      </c>
      <c r="C74" s="77">
        <v>5</v>
      </c>
      <c r="D74" s="77">
        <v>0</v>
      </c>
      <c r="E74" s="77">
        <v>0</v>
      </c>
      <c r="F74" s="77">
        <v>2</v>
      </c>
      <c r="G74" s="77">
        <v>2</v>
      </c>
      <c r="H74" s="77">
        <v>4</v>
      </c>
      <c r="I74" s="77">
        <v>1</v>
      </c>
      <c r="J74" s="77">
        <v>4</v>
      </c>
      <c r="K74" s="79">
        <v>1</v>
      </c>
      <c r="L74" s="79">
        <v>2</v>
      </c>
      <c r="M74" s="80">
        <v>0</v>
      </c>
    </row>
    <row r="75" spans="1:13" ht="78.599999999999994" customHeight="1" x14ac:dyDescent="0.3">
      <c r="A75" s="16"/>
      <c r="B75" s="161" t="s">
        <v>35</v>
      </c>
      <c r="C75" s="77">
        <v>17</v>
      </c>
      <c r="D75" s="77">
        <v>9</v>
      </c>
      <c r="E75" s="77">
        <v>8</v>
      </c>
      <c r="F75" s="77">
        <v>12</v>
      </c>
      <c r="G75" s="77">
        <v>4</v>
      </c>
      <c r="H75" s="77">
        <v>4</v>
      </c>
      <c r="I75" s="77">
        <v>5</v>
      </c>
      <c r="J75" s="77">
        <v>10</v>
      </c>
      <c r="K75" s="79">
        <v>8</v>
      </c>
      <c r="L75" s="79">
        <v>10</v>
      </c>
      <c r="M75" s="80">
        <v>14</v>
      </c>
    </row>
    <row r="76" spans="1:13" ht="78.599999999999994" customHeight="1" x14ac:dyDescent="0.3">
      <c r="A76" s="16"/>
      <c r="B76" s="161" t="s">
        <v>220</v>
      </c>
      <c r="C76" s="77">
        <v>0</v>
      </c>
      <c r="D76" s="77">
        <v>1</v>
      </c>
      <c r="E76" s="77">
        <v>0</v>
      </c>
      <c r="F76" s="77">
        <v>1</v>
      </c>
      <c r="G76" s="77">
        <v>0</v>
      </c>
      <c r="H76" s="77">
        <v>0</v>
      </c>
      <c r="I76" s="77">
        <v>0</v>
      </c>
      <c r="J76" s="77">
        <v>1</v>
      </c>
      <c r="K76" s="79">
        <v>2</v>
      </c>
      <c r="L76" s="79">
        <v>0</v>
      </c>
      <c r="M76" s="80">
        <v>1</v>
      </c>
    </row>
    <row r="77" spans="1:13" ht="78.599999999999994" customHeight="1" x14ac:dyDescent="0.3">
      <c r="A77" s="16"/>
      <c r="B77" s="161" t="s">
        <v>221</v>
      </c>
      <c r="C77" s="77">
        <v>0</v>
      </c>
      <c r="D77" s="77">
        <v>2</v>
      </c>
      <c r="E77" s="77">
        <v>1</v>
      </c>
      <c r="F77" s="77">
        <v>0</v>
      </c>
      <c r="G77" s="77">
        <v>0</v>
      </c>
      <c r="H77" s="77">
        <v>2</v>
      </c>
      <c r="I77" s="77">
        <v>0</v>
      </c>
      <c r="J77" s="77">
        <v>0</v>
      </c>
      <c r="K77" s="79">
        <v>0</v>
      </c>
      <c r="L77" s="79">
        <v>0</v>
      </c>
      <c r="M77" s="80">
        <v>0</v>
      </c>
    </row>
    <row r="78" spans="1:13" ht="78.599999999999994" customHeight="1" x14ac:dyDescent="0.3">
      <c r="A78" s="16"/>
      <c r="B78" s="161" t="s">
        <v>222</v>
      </c>
      <c r="C78" s="77">
        <v>0</v>
      </c>
      <c r="D78" s="77">
        <v>0</v>
      </c>
      <c r="E78" s="77">
        <v>0</v>
      </c>
      <c r="F78" s="77">
        <v>1</v>
      </c>
      <c r="G78" s="77">
        <v>1</v>
      </c>
      <c r="H78" s="77">
        <v>1</v>
      </c>
      <c r="I78" s="77">
        <v>0</v>
      </c>
      <c r="J78" s="77">
        <v>0</v>
      </c>
      <c r="K78" s="79">
        <v>0</v>
      </c>
      <c r="L78" s="79">
        <v>0</v>
      </c>
      <c r="M78" s="80">
        <v>0</v>
      </c>
    </row>
    <row r="79" spans="1:13" ht="78.599999999999994" customHeight="1" x14ac:dyDescent="0.3">
      <c r="A79" s="16"/>
      <c r="B79" s="161" t="s">
        <v>120</v>
      </c>
      <c r="C79" s="77">
        <v>0</v>
      </c>
      <c r="D79" s="77">
        <v>1</v>
      </c>
      <c r="E79" s="77">
        <v>0</v>
      </c>
      <c r="F79" s="77">
        <v>0</v>
      </c>
      <c r="G79" s="77">
        <v>0</v>
      </c>
      <c r="H79" s="77">
        <v>0</v>
      </c>
      <c r="I79" s="77">
        <v>0</v>
      </c>
      <c r="J79" s="77">
        <v>0</v>
      </c>
      <c r="K79" s="79">
        <v>0</v>
      </c>
      <c r="L79" s="79">
        <v>0</v>
      </c>
      <c r="M79" s="80">
        <v>0</v>
      </c>
    </row>
    <row r="80" spans="1:13" ht="78.599999999999994" customHeight="1" x14ac:dyDescent="0.3">
      <c r="A80" s="16"/>
      <c r="B80" s="161" t="s">
        <v>223</v>
      </c>
      <c r="C80" s="77">
        <v>0</v>
      </c>
      <c r="D80" s="77">
        <v>0</v>
      </c>
      <c r="E80" s="77">
        <v>0</v>
      </c>
      <c r="F80" s="77">
        <v>0</v>
      </c>
      <c r="G80" s="77">
        <v>0</v>
      </c>
      <c r="H80" s="77">
        <v>0</v>
      </c>
      <c r="I80" s="77">
        <v>0</v>
      </c>
      <c r="J80" s="77">
        <v>0</v>
      </c>
      <c r="K80" s="79">
        <v>0</v>
      </c>
      <c r="L80" s="79">
        <v>0</v>
      </c>
      <c r="M80" s="80">
        <v>0</v>
      </c>
    </row>
    <row r="81" spans="1:13" ht="78.599999999999994" customHeight="1" x14ac:dyDescent="0.3">
      <c r="A81" s="16"/>
      <c r="B81" s="161" t="s">
        <v>224</v>
      </c>
      <c r="C81" s="77">
        <v>0</v>
      </c>
      <c r="D81" s="77">
        <v>0</v>
      </c>
      <c r="E81" s="77">
        <v>0</v>
      </c>
      <c r="F81" s="77">
        <v>0</v>
      </c>
      <c r="G81" s="77">
        <v>0</v>
      </c>
      <c r="H81" s="77">
        <v>0</v>
      </c>
      <c r="I81" s="77">
        <v>0</v>
      </c>
      <c r="J81" s="77">
        <v>0</v>
      </c>
      <c r="K81" s="79">
        <v>0</v>
      </c>
      <c r="L81" s="79">
        <v>0</v>
      </c>
      <c r="M81" s="80">
        <v>0</v>
      </c>
    </row>
    <row r="82" spans="1:13" ht="78.599999999999994" customHeight="1" x14ac:dyDescent="0.3">
      <c r="A82" s="16"/>
      <c r="B82" s="161" t="s">
        <v>225</v>
      </c>
      <c r="C82" s="77">
        <v>0</v>
      </c>
      <c r="D82" s="77">
        <v>0</v>
      </c>
      <c r="E82" s="77">
        <v>0</v>
      </c>
      <c r="F82" s="77">
        <v>0</v>
      </c>
      <c r="G82" s="77">
        <v>0</v>
      </c>
      <c r="H82" s="77">
        <v>0</v>
      </c>
      <c r="I82" s="77">
        <v>0</v>
      </c>
      <c r="J82" s="77">
        <v>0</v>
      </c>
      <c r="K82" s="79">
        <v>0</v>
      </c>
      <c r="L82" s="79">
        <v>0</v>
      </c>
      <c r="M82" s="80">
        <v>0</v>
      </c>
    </row>
    <row r="83" spans="1:13" ht="78.599999999999994" customHeight="1" x14ac:dyDescent="0.3">
      <c r="A83" s="16"/>
      <c r="B83" s="161" t="s">
        <v>78</v>
      </c>
      <c r="C83" s="77">
        <v>3</v>
      </c>
      <c r="D83" s="77">
        <v>3</v>
      </c>
      <c r="E83" s="77">
        <v>3</v>
      </c>
      <c r="F83" s="77">
        <v>1</v>
      </c>
      <c r="G83" s="77">
        <v>4</v>
      </c>
      <c r="H83" s="77">
        <v>3</v>
      </c>
      <c r="I83" s="77">
        <v>3</v>
      </c>
      <c r="J83" s="77">
        <v>2</v>
      </c>
      <c r="K83" s="79">
        <v>3</v>
      </c>
      <c r="L83" s="79">
        <v>1</v>
      </c>
      <c r="M83" s="80">
        <v>1</v>
      </c>
    </row>
    <row r="84" spans="1:13" ht="78.599999999999994" customHeight="1" x14ac:dyDescent="0.3">
      <c r="A84" s="16"/>
      <c r="B84" s="161" t="s">
        <v>226</v>
      </c>
      <c r="C84" s="77">
        <v>0</v>
      </c>
      <c r="D84" s="77">
        <v>0</v>
      </c>
      <c r="E84" s="77">
        <v>0</v>
      </c>
      <c r="F84" s="77">
        <v>0</v>
      </c>
      <c r="G84" s="77">
        <v>0</v>
      </c>
      <c r="H84" s="77">
        <v>0</v>
      </c>
      <c r="I84" s="77">
        <v>0</v>
      </c>
      <c r="J84" s="77">
        <v>0</v>
      </c>
      <c r="K84" s="79">
        <v>0</v>
      </c>
      <c r="L84" s="79">
        <v>0</v>
      </c>
      <c r="M84" s="80">
        <v>0</v>
      </c>
    </row>
    <row r="85" spans="1:13" ht="78.599999999999994" customHeight="1" x14ac:dyDescent="0.3">
      <c r="A85" s="16"/>
      <c r="B85" s="161" t="s">
        <v>227</v>
      </c>
      <c r="C85" s="77">
        <v>0</v>
      </c>
      <c r="D85" s="77">
        <v>0</v>
      </c>
      <c r="E85" s="77">
        <v>1</v>
      </c>
      <c r="F85" s="77">
        <v>0</v>
      </c>
      <c r="G85" s="77">
        <v>0</v>
      </c>
      <c r="H85" s="77">
        <v>0</v>
      </c>
      <c r="I85" s="77">
        <v>0</v>
      </c>
      <c r="J85" s="77">
        <v>3</v>
      </c>
      <c r="K85" s="79">
        <v>0</v>
      </c>
      <c r="L85" s="79">
        <v>0</v>
      </c>
      <c r="M85" s="80">
        <v>0</v>
      </c>
    </row>
    <row r="86" spans="1:13" ht="78.599999999999994" customHeight="1" x14ac:dyDescent="0.3">
      <c r="A86" s="16"/>
      <c r="B86" s="161" t="s">
        <v>228</v>
      </c>
      <c r="C86" s="77">
        <v>0</v>
      </c>
      <c r="D86" s="77">
        <v>0</v>
      </c>
      <c r="E86" s="77">
        <v>1</v>
      </c>
      <c r="F86" s="77">
        <v>0</v>
      </c>
      <c r="G86" s="77">
        <v>0</v>
      </c>
      <c r="H86" s="77">
        <v>0</v>
      </c>
      <c r="I86" s="77">
        <v>0</v>
      </c>
      <c r="J86" s="77">
        <v>1</v>
      </c>
      <c r="K86" s="79">
        <v>0</v>
      </c>
      <c r="L86" s="79">
        <v>0</v>
      </c>
      <c r="M86" s="80">
        <v>1</v>
      </c>
    </row>
    <row r="87" spans="1:13" ht="78.599999999999994" customHeight="1" x14ac:dyDescent="0.3">
      <c r="A87" s="16"/>
      <c r="B87" s="161" t="s">
        <v>229</v>
      </c>
      <c r="C87" s="77">
        <v>0</v>
      </c>
      <c r="D87" s="77">
        <v>0</v>
      </c>
      <c r="E87" s="77">
        <v>0</v>
      </c>
      <c r="F87" s="77">
        <v>0</v>
      </c>
      <c r="G87" s="77">
        <v>0</v>
      </c>
      <c r="H87" s="77">
        <v>0</v>
      </c>
      <c r="I87" s="77">
        <v>0</v>
      </c>
      <c r="J87" s="77">
        <v>0</v>
      </c>
      <c r="K87" s="79">
        <v>0</v>
      </c>
      <c r="L87" s="79">
        <v>0</v>
      </c>
      <c r="M87" s="80">
        <v>0</v>
      </c>
    </row>
    <row r="88" spans="1:13" ht="78.599999999999994" customHeight="1" x14ac:dyDescent="0.3">
      <c r="A88" s="16"/>
      <c r="B88" s="161" t="s">
        <v>53</v>
      </c>
      <c r="C88" s="77">
        <v>4</v>
      </c>
      <c r="D88" s="77">
        <v>1</v>
      </c>
      <c r="E88" s="77">
        <v>2</v>
      </c>
      <c r="F88" s="77">
        <v>8</v>
      </c>
      <c r="G88" s="77">
        <v>2</v>
      </c>
      <c r="H88" s="77">
        <v>3</v>
      </c>
      <c r="I88" s="77">
        <v>2</v>
      </c>
      <c r="J88" s="77">
        <v>6</v>
      </c>
      <c r="K88" s="79">
        <v>3</v>
      </c>
      <c r="L88" s="79">
        <v>3</v>
      </c>
      <c r="M88" s="80">
        <v>3</v>
      </c>
    </row>
    <row r="89" spans="1:13" ht="78.599999999999994" customHeight="1" x14ac:dyDescent="0.3">
      <c r="A89" s="16"/>
      <c r="B89" s="161" t="s">
        <v>230</v>
      </c>
      <c r="C89" s="77">
        <v>0</v>
      </c>
      <c r="D89" s="77">
        <v>0</v>
      </c>
      <c r="E89" s="77">
        <v>0</v>
      </c>
      <c r="F89" s="77">
        <v>0</v>
      </c>
      <c r="G89" s="77">
        <v>0</v>
      </c>
      <c r="H89" s="77">
        <v>0</v>
      </c>
      <c r="I89" s="77">
        <v>0</v>
      </c>
      <c r="J89" s="77">
        <v>0</v>
      </c>
      <c r="K89" s="79">
        <v>0</v>
      </c>
      <c r="L89" s="79">
        <v>0</v>
      </c>
      <c r="M89" s="80">
        <v>0</v>
      </c>
    </row>
    <row r="90" spans="1:13" ht="78.599999999999994" customHeight="1" x14ac:dyDescent="0.3">
      <c r="A90" s="16"/>
      <c r="B90" s="161" t="s">
        <v>231</v>
      </c>
      <c r="C90" s="77">
        <v>0</v>
      </c>
      <c r="D90" s="77">
        <v>0</v>
      </c>
      <c r="E90" s="77">
        <v>1</v>
      </c>
      <c r="F90" s="77">
        <v>0</v>
      </c>
      <c r="G90" s="77">
        <v>0</v>
      </c>
      <c r="H90" s="77">
        <v>0</v>
      </c>
      <c r="I90" s="77">
        <v>0</v>
      </c>
      <c r="J90" s="77">
        <v>0</v>
      </c>
      <c r="K90" s="79">
        <v>0</v>
      </c>
      <c r="L90" s="79">
        <v>0</v>
      </c>
      <c r="M90" s="80">
        <v>0</v>
      </c>
    </row>
    <row r="91" spans="1:13" ht="78.599999999999994" customHeight="1" x14ac:dyDescent="0.3">
      <c r="A91" s="16"/>
      <c r="B91" s="161" t="s">
        <v>232</v>
      </c>
      <c r="C91" s="77">
        <v>0</v>
      </c>
      <c r="D91" s="77">
        <v>0</v>
      </c>
      <c r="E91" s="77">
        <v>0</v>
      </c>
      <c r="F91" s="77">
        <v>0</v>
      </c>
      <c r="G91" s="77">
        <v>0</v>
      </c>
      <c r="H91" s="77">
        <v>1</v>
      </c>
      <c r="I91" s="77">
        <v>0</v>
      </c>
      <c r="J91" s="77">
        <v>0</v>
      </c>
      <c r="K91" s="79">
        <v>0</v>
      </c>
      <c r="L91" s="79">
        <v>0</v>
      </c>
      <c r="M91" s="80">
        <v>0</v>
      </c>
    </row>
    <row r="92" spans="1:13" ht="78.599999999999994" customHeight="1" x14ac:dyDescent="0.3">
      <c r="A92" s="16"/>
      <c r="B92" s="161" t="s">
        <v>233</v>
      </c>
      <c r="C92" s="77">
        <v>0</v>
      </c>
      <c r="D92" s="77">
        <v>0</v>
      </c>
      <c r="E92" s="77">
        <v>0</v>
      </c>
      <c r="F92" s="77">
        <v>0</v>
      </c>
      <c r="G92" s="77">
        <v>0</v>
      </c>
      <c r="H92" s="77">
        <v>0</v>
      </c>
      <c r="I92" s="77">
        <v>0</v>
      </c>
      <c r="J92" s="77">
        <v>0</v>
      </c>
      <c r="K92" s="79">
        <v>0</v>
      </c>
      <c r="L92" s="79">
        <v>0</v>
      </c>
      <c r="M92" s="80">
        <v>0</v>
      </c>
    </row>
    <row r="93" spans="1:13" ht="78.599999999999994" customHeight="1" x14ac:dyDescent="0.3">
      <c r="A93" s="16"/>
      <c r="B93" s="161" t="s">
        <v>234</v>
      </c>
      <c r="C93" s="77">
        <v>3</v>
      </c>
      <c r="D93" s="77">
        <v>0</v>
      </c>
      <c r="E93" s="77">
        <v>1</v>
      </c>
      <c r="F93" s="77">
        <v>0</v>
      </c>
      <c r="G93" s="77">
        <v>0</v>
      </c>
      <c r="H93" s="77">
        <v>0</v>
      </c>
      <c r="I93" s="77">
        <v>1</v>
      </c>
      <c r="J93" s="77">
        <v>0</v>
      </c>
      <c r="K93" s="79">
        <v>0</v>
      </c>
      <c r="L93" s="79">
        <v>0</v>
      </c>
      <c r="M93" s="80">
        <v>0</v>
      </c>
    </row>
    <row r="94" spans="1:13" ht="78.599999999999994" customHeight="1" x14ac:dyDescent="0.3">
      <c r="A94" s="16"/>
      <c r="B94" s="161" t="s">
        <v>235</v>
      </c>
      <c r="C94" s="77">
        <v>1</v>
      </c>
      <c r="D94" s="77">
        <v>1</v>
      </c>
      <c r="E94" s="77">
        <v>3</v>
      </c>
      <c r="F94" s="77">
        <v>2</v>
      </c>
      <c r="G94" s="77">
        <v>2</v>
      </c>
      <c r="H94" s="77">
        <v>1</v>
      </c>
      <c r="I94" s="77">
        <v>0</v>
      </c>
      <c r="J94" s="77">
        <v>0</v>
      </c>
      <c r="K94" s="79">
        <v>1</v>
      </c>
      <c r="L94" s="79">
        <v>2</v>
      </c>
      <c r="M94" s="80">
        <v>0</v>
      </c>
    </row>
    <row r="95" spans="1:13" ht="78.599999999999994" customHeight="1" x14ac:dyDescent="0.3">
      <c r="A95" s="16"/>
      <c r="B95" s="161" t="s">
        <v>236</v>
      </c>
      <c r="C95" s="77">
        <v>7</v>
      </c>
      <c r="D95" s="77">
        <v>4</v>
      </c>
      <c r="E95" s="77">
        <v>2</v>
      </c>
      <c r="F95" s="77">
        <v>2</v>
      </c>
      <c r="G95" s="77">
        <v>3</v>
      </c>
      <c r="H95" s="77">
        <v>2</v>
      </c>
      <c r="I95" s="77">
        <v>2</v>
      </c>
      <c r="J95" s="77">
        <v>8</v>
      </c>
      <c r="K95" s="79">
        <v>5</v>
      </c>
      <c r="L95" s="79">
        <v>0</v>
      </c>
      <c r="M95" s="80">
        <v>0</v>
      </c>
    </row>
    <row r="96" spans="1:13" ht="78.599999999999994" customHeight="1" x14ac:dyDescent="0.3">
      <c r="A96" s="16"/>
      <c r="B96" s="161" t="s">
        <v>237</v>
      </c>
      <c r="C96" s="77">
        <v>2</v>
      </c>
      <c r="D96" s="77">
        <v>2</v>
      </c>
      <c r="E96" s="77">
        <v>1</v>
      </c>
      <c r="F96" s="77">
        <v>2</v>
      </c>
      <c r="G96" s="77">
        <v>1</v>
      </c>
      <c r="H96" s="77">
        <v>2</v>
      </c>
      <c r="I96" s="77">
        <v>3</v>
      </c>
      <c r="J96" s="77">
        <v>5</v>
      </c>
      <c r="K96" s="79">
        <v>2</v>
      </c>
      <c r="L96" s="79">
        <v>0</v>
      </c>
      <c r="M96" s="80">
        <v>1</v>
      </c>
    </row>
    <row r="97" spans="1:13" ht="78.599999999999994" customHeight="1" x14ac:dyDescent="0.3">
      <c r="A97" s="16"/>
      <c r="B97" s="161" t="s">
        <v>124</v>
      </c>
      <c r="C97" s="77">
        <v>0</v>
      </c>
      <c r="D97" s="77">
        <v>0</v>
      </c>
      <c r="E97" s="77">
        <v>0</v>
      </c>
      <c r="F97" s="77">
        <v>0</v>
      </c>
      <c r="G97" s="77">
        <v>0</v>
      </c>
      <c r="H97" s="77">
        <v>0</v>
      </c>
      <c r="I97" s="77">
        <v>2</v>
      </c>
      <c r="J97" s="77">
        <v>1</v>
      </c>
      <c r="K97" s="79">
        <v>0</v>
      </c>
      <c r="L97" s="79">
        <v>0</v>
      </c>
      <c r="M97" s="80">
        <v>0</v>
      </c>
    </row>
    <row r="98" spans="1:13" ht="78.599999999999994" customHeight="1" x14ac:dyDescent="0.3">
      <c r="A98" s="16"/>
      <c r="B98" s="161" t="s">
        <v>238</v>
      </c>
      <c r="C98" s="77">
        <v>16</v>
      </c>
      <c r="D98" s="77">
        <v>1</v>
      </c>
      <c r="E98" s="77">
        <v>3</v>
      </c>
      <c r="F98" s="77">
        <v>4</v>
      </c>
      <c r="G98" s="77">
        <v>6</v>
      </c>
      <c r="H98" s="77">
        <v>1</v>
      </c>
      <c r="I98" s="77">
        <v>6</v>
      </c>
      <c r="J98" s="77">
        <v>2</v>
      </c>
      <c r="K98" s="79">
        <v>6</v>
      </c>
      <c r="L98" s="79">
        <v>6</v>
      </c>
      <c r="M98" s="80">
        <v>2</v>
      </c>
    </row>
    <row r="99" spans="1:13" ht="78.599999999999994" customHeight="1" x14ac:dyDescent="0.3">
      <c r="A99" s="16"/>
      <c r="B99" s="161" t="s">
        <v>239</v>
      </c>
      <c r="C99" s="77">
        <v>0</v>
      </c>
      <c r="D99" s="77">
        <v>0</v>
      </c>
      <c r="E99" s="77">
        <v>0</v>
      </c>
      <c r="F99" s="77">
        <v>0</v>
      </c>
      <c r="G99" s="77">
        <v>0</v>
      </c>
      <c r="H99" s="77">
        <v>1</v>
      </c>
      <c r="I99" s="77">
        <v>0</v>
      </c>
      <c r="J99" s="77">
        <v>1</v>
      </c>
      <c r="K99" s="79">
        <v>1</v>
      </c>
      <c r="L99" s="79">
        <v>0</v>
      </c>
      <c r="M99" s="80">
        <v>0</v>
      </c>
    </row>
    <row r="100" spans="1:13" ht="78.599999999999994" customHeight="1" x14ac:dyDescent="0.3">
      <c r="A100" s="16"/>
      <c r="B100" s="161" t="s">
        <v>240</v>
      </c>
      <c r="C100" s="77">
        <v>0</v>
      </c>
      <c r="D100" s="77">
        <v>0</v>
      </c>
      <c r="E100" s="77">
        <v>0</v>
      </c>
      <c r="F100" s="77">
        <v>0</v>
      </c>
      <c r="G100" s="77">
        <v>0</v>
      </c>
      <c r="H100" s="77">
        <v>0</v>
      </c>
      <c r="I100" s="77">
        <v>0</v>
      </c>
      <c r="J100" s="77">
        <v>0</v>
      </c>
      <c r="K100" s="79">
        <v>0</v>
      </c>
      <c r="L100" s="79">
        <v>0</v>
      </c>
      <c r="M100" s="80">
        <v>0</v>
      </c>
    </row>
    <row r="101" spans="1:13" ht="78.599999999999994" customHeight="1" x14ac:dyDescent="0.3">
      <c r="A101" s="16"/>
      <c r="B101" s="161" t="s">
        <v>241</v>
      </c>
      <c r="C101" s="77">
        <v>0</v>
      </c>
      <c r="D101" s="77">
        <v>0</v>
      </c>
      <c r="E101" s="77">
        <v>0</v>
      </c>
      <c r="F101" s="77">
        <v>0</v>
      </c>
      <c r="G101" s="77">
        <v>0</v>
      </c>
      <c r="H101" s="77">
        <v>0</v>
      </c>
      <c r="I101" s="77">
        <v>0</v>
      </c>
      <c r="J101" s="77">
        <v>0</v>
      </c>
      <c r="K101" s="79">
        <v>0</v>
      </c>
      <c r="L101" s="79">
        <v>0</v>
      </c>
      <c r="M101" s="80">
        <v>0</v>
      </c>
    </row>
    <row r="102" spans="1:13" ht="78.599999999999994" customHeight="1" x14ac:dyDescent="0.3">
      <c r="A102" s="16"/>
      <c r="B102" s="161" t="s">
        <v>242</v>
      </c>
      <c r="C102" s="77">
        <v>0</v>
      </c>
      <c r="D102" s="77">
        <v>0</v>
      </c>
      <c r="E102" s="77">
        <v>0</v>
      </c>
      <c r="F102" s="77">
        <v>0</v>
      </c>
      <c r="G102" s="77">
        <v>0</v>
      </c>
      <c r="H102" s="77">
        <v>0</v>
      </c>
      <c r="I102" s="77">
        <v>0</v>
      </c>
      <c r="J102" s="77">
        <v>0</v>
      </c>
      <c r="K102" s="79">
        <v>0</v>
      </c>
      <c r="L102" s="79">
        <v>0</v>
      </c>
      <c r="M102" s="80">
        <v>0</v>
      </c>
    </row>
    <row r="103" spans="1:13" ht="78.599999999999994" customHeight="1" x14ac:dyDescent="0.3">
      <c r="A103" s="16"/>
      <c r="B103" s="161" t="s">
        <v>243</v>
      </c>
      <c r="C103" s="77">
        <v>0</v>
      </c>
      <c r="D103" s="77">
        <v>0</v>
      </c>
      <c r="E103" s="77">
        <v>0</v>
      </c>
      <c r="F103" s="77">
        <v>0</v>
      </c>
      <c r="G103" s="77">
        <v>0</v>
      </c>
      <c r="H103" s="77">
        <v>0</v>
      </c>
      <c r="I103" s="77">
        <v>0</v>
      </c>
      <c r="J103" s="77">
        <v>0</v>
      </c>
      <c r="K103" s="79">
        <v>0</v>
      </c>
      <c r="L103" s="79">
        <v>0</v>
      </c>
      <c r="M103" s="80">
        <v>0</v>
      </c>
    </row>
    <row r="104" spans="1:13" ht="78.599999999999994" customHeight="1" x14ac:dyDescent="0.3">
      <c r="A104" s="16"/>
      <c r="B104" s="161" t="s">
        <v>244</v>
      </c>
      <c r="C104" s="77">
        <v>1</v>
      </c>
      <c r="D104" s="77">
        <v>2</v>
      </c>
      <c r="E104" s="77">
        <v>0</v>
      </c>
      <c r="F104" s="77">
        <v>0</v>
      </c>
      <c r="G104" s="77">
        <v>1</v>
      </c>
      <c r="H104" s="77">
        <v>2</v>
      </c>
      <c r="I104" s="77">
        <v>1</v>
      </c>
      <c r="J104" s="77">
        <v>1</v>
      </c>
      <c r="K104" s="79">
        <v>2</v>
      </c>
      <c r="L104" s="79">
        <v>1</v>
      </c>
      <c r="M104" s="80">
        <v>0</v>
      </c>
    </row>
    <row r="105" spans="1:13" ht="78.599999999999994" customHeight="1" x14ac:dyDescent="0.3">
      <c r="A105" s="16"/>
      <c r="B105" s="161" t="s">
        <v>73</v>
      </c>
      <c r="C105" s="77">
        <v>37</v>
      </c>
      <c r="D105" s="77">
        <v>36</v>
      </c>
      <c r="E105" s="77">
        <v>33</v>
      </c>
      <c r="F105" s="77">
        <v>23</v>
      </c>
      <c r="G105" s="77">
        <v>26</v>
      </c>
      <c r="H105" s="77">
        <v>17</v>
      </c>
      <c r="I105" s="77">
        <v>13</v>
      </c>
      <c r="J105" s="77">
        <v>24</v>
      </c>
      <c r="K105" s="79">
        <v>24</v>
      </c>
      <c r="L105" s="79">
        <v>29</v>
      </c>
      <c r="M105" s="80">
        <v>30</v>
      </c>
    </row>
    <row r="106" spans="1:13" ht="78.599999999999994" customHeight="1" x14ac:dyDescent="0.3">
      <c r="A106" s="16"/>
      <c r="B106" s="161" t="s">
        <v>97</v>
      </c>
      <c r="C106" s="77">
        <v>2</v>
      </c>
      <c r="D106" s="77">
        <v>1</v>
      </c>
      <c r="E106" s="77">
        <v>1</v>
      </c>
      <c r="F106" s="77">
        <v>2</v>
      </c>
      <c r="G106" s="77">
        <v>0</v>
      </c>
      <c r="H106" s="77">
        <v>0</v>
      </c>
      <c r="I106" s="77">
        <v>2</v>
      </c>
      <c r="J106" s="77">
        <v>0</v>
      </c>
      <c r="K106" s="79">
        <v>0</v>
      </c>
      <c r="L106" s="79">
        <v>1</v>
      </c>
      <c r="M106" s="80">
        <v>1</v>
      </c>
    </row>
    <row r="107" spans="1:13" ht="78.599999999999994" customHeight="1" x14ac:dyDescent="0.3">
      <c r="A107" s="16"/>
      <c r="B107" s="161" t="s">
        <v>245</v>
      </c>
      <c r="C107" s="77">
        <v>0</v>
      </c>
      <c r="D107" s="77">
        <v>0</v>
      </c>
      <c r="E107" s="77">
        <v>0</v>
      </c>
      <c r="F107" s="77">
        <v>0</v>
      </c>
      <c r="G107" s="77">
        <v>0</v>
      </c>
      <c r="H107" s="77">
        <v>0</v>
      </c>
      <c r="I107" s="77">
        <v>0</v>
      </c>
      <c r="J107" s="77">
        <v>0</v>
      </c>
      <c r="K107" s="79">
        <v>0</v>
      </c>
      <c r="L107" s="79">
        <v>0</v>
      </c>
      <c r="M107" s="80">
        <v>0</v>
      </c>
    </row>
    <row r="108" spans="1:13" ht="78.599999999999994" customHeight="1" x14ac:dyDescent="0.3">
      <c r="A108" s="16"/>
      <c r="B108" s="161" t="s">
        <v>246</v>
      </c>
      <c r="C108" s="77">
        <v>0</v>
      </c>
      <c r="D108" s="77">
        <v>0</v>
      </c>
      <c r="E108" s="77">
        <v>0</v>
      </c>
      <c r="F108" s="77">
        <v>0</v>
      </c>
      <c r="G108" s="77">
        <v>0</v>
      </c>
      <c r="H108" s="77">
        <v>0</v>
      </c>
      <c r="I108" s="77">
        <v>0</v>
      </c>
      <c r="J108" s="77">
        <v>0</v>
      </c>
      <c r="K108" s="79">
        <v>0</v>
      </c>
      <c r="L108" s="79">
        <v>0</v>
      </c>
      <c r="M108" s="80">
        <v>0</v>
      </c>
    </row>
    <row r="109" spans="1:13" ht="78.599999999999994" customHeight="1" x14ac:dyDescent="0.3">
      <c r="A109" s="16"/>
      <c r="B109" s="161" t="s">
        <v>93</v>
      </c>
      <c r="C109" s="77">
        <v>3</v>
      </c>
      <c r="D109" s="77">
        <v>3</v>
      </c>
      <c r="E109" s="77">
        <v>1</v>
      </c>
      <c r="F109" s="77">
        <v>3</v>
      </c>
      <c r="G109" s="77">
        <v>2</v>
      </c>
      <c r="H109" s="77">
        <v>0</v>
      </c>
      <c r="I109" s="77">
        <v>4</v>
      </c>
      <c r="J109" s="77">
        <v>1</v>
      </c>
      <c r="K109" s="79">
        <v>3</v>
      </c>
      <c r="L109" s="79">
        <v>1</v>
      </c>
      <c r="M109" s="80">
        <v>0</v>
      </c>
    </row>
    <row r="110" spans="1:13" ht="78.599999999999994" customHeight="1" x14ac:dyDescent="0.3">
      <c r="A110" s="16"/>
      <c r="B110" s="161" t="s">
        <v>247</v>
      </c>
      <c r="C110" s="77">
        <v>0</v>
      </c>
      <c r="D110" s="77">
        <v>0</v>
      </c>
      <c r="E110" s="77">
        <v>0</v>
      </c>
      <c r="F110" s="77">
        <v>0</v>
      </c>
      <c r="G110" s="77">
        <v>0</v>
      </c>
      <c r="H110" s="77">
        <v>0</v>
      </c>
      <c r="I110" s="77">
        <v>0</v>
      </c>
      <c r="J110" s="77">
        <v>0</v>
      </c>
      <c r="K110" s="79">
        <v>0</v>
      </c>
      <c r="L110" s="79">
        <v>0</v>
      </c>
      <c r="M110" s="80">
        <v>0</v>
      </c>
    </row>
    <row r="111" spans="1:13" ht="78.599999999999994" customHeight="1" x14ac:dyDescent="0.3">
      <c r="A111" s="16"/>
      <c r="B111" s="161" t="s">
        <v>248</v>
      </c>
      <c r="C111" s="77">
        <v>3</v>
      </c>
      <c r="D111" s="77">
        <v>2</v>
      </c>
      <c r="E111" s="77">
        <v>2</v>
      </c>
      <c r="F111" s="77">
        <v>3</v>
      </c>
      <c r="G111" s="77">
        <v>2</v>
      </c>
      <c r="H111" s="77">
        <v>2</v>
      </c>
      <c r="I111" s="77">
        <v>3</v>
      </c>
      <c r="J111" s="77">
        <v>2</v>
      </c>
      <c r="K111" s="79">
        <v>1</v>
      </c>
      <c r="L111" s="79">
        <v>2</v>
      </c>
      <c r="M111" s="80">
        <v>2</v>
      </c>
    </row>
    <row r="112" spans="1:13" ht="78.599999999999994" customHeight="1" x14ac:dyDescent="0.3">
      <c r="A112" s="16"/>
      <c r="B112" s="161" t="s">
        <v>85</v>
      </c>
      <c r="C112" s="77">
        <v>19</v>
      </c>
      <c r="D112" s="77">
        <v>9</v>
      </c>
      <c r="E112" s="77">
        <v>5</v>
      </c>
      <c r="F112" s="77">
        <v>14</v>
      </c>
      <c r="G112" s="77">
        <v>6</v>
      </c>
      <c r="H112" s="77">
        <v>12</v>
      </c>
      <c r="I112" s="77">
        <v>10</v>
      </c>
      <c r="J112" s="77">
        <v>6</v>
      </c>
      <c r="K112" s="79">
        <v>6</v>
      </c>
      <c r="L112" s="79">
        <v>1</v>
      </c>
      <c r="M112" s="80">
        <v>1</v>
      </c>
    </row>
    <row r="113" spans="1:13" ht="78.599999999999994" customHeight="1" x14ac:dyDescent="0.3">
      <c r="A113" s="16"/>
      <c r="B113" s="161" t="s">
        <v>249</v>
      </c>
      <c r="C113" s="77">
        <v>0</v>
      </c>
      <c r="D113" s="77">
        <v>0</v>
      </c>
      <c r="E113" s="77">
        <v>1</v>
      </c>
      <c r="F113" s="77">
        <v>1</v>
      </c>
      <c r="G113" s="77">
        <v>0</v>
      </c>
      <c r="H113" s="77">
        <v>1</v>
      </c>
      <c r="I113" s="77">
        <v>0</v>
      </c>
      <c r="J113" s="77">
        <v>0</v>
      </c>
      <c r="K113" s="79">
        <v>1</v>
      </c>
      <c r="L113" s="79">
        <v>0</v>
      </c>
      <c r="M113" s="80">
        <v>1</v>
      </c>
    </row>
    <row r="114" spans="1:13" ht="78.599999999999994" customHeight="1" x14ac:dyDescent="0.3">
      <c r="A114" s="16"/>
      <c r="B114" s="161" t="s">
        <v>250</v>
      </c>
      <c r="C114" s="77">
        <v>0</v>
      </c>
      <c r="D114" s="77">
        <v>0</v>
      </c>
      <c r="E114" s="77">
        <v>0</v>
      </c>
      <c r="F114" s="77">
        <v>1</v>
      </c>
      <c r="G114" s="77">
        <v>0</v>
      </c>
      <c r="H114" s="77">
        <v>0</v>
      </c>
      <c r="I114" s="77">
        <v>0</v>
      </c>
      <c r="J114" s="77">
        <v>0</v>
      </c>
      <c r="K114" s="79">
        <v>0</v>
      </c>
      <c r="L114" s="79">
        <v>0</v>
      </c>
      <c r="M114" s="80">
        <v>1</v>
      </c>
    </row>
    <row r="115" spans="1:13" ht="78.599999999999994" customHeight="1" x14ac:dyDescent="0.3">
      <c r="A115" s="16"/>
      <c r="B115" s="161" t="s">
        <v>251</v>
      </c>
      <c r="C115" s="77">
        <v>0</v>
      </c>
      <c r="D115" s="77">
        <v>3</v>
      </c>
      <c r="E115" s="77">
        <v>1</v>
      </c>
      <c r="F115" s="77">
        <v>0</v>
      </c>
      <c r="G115" s="77">
        <v>2</v>
      </c>
      <c r="H115" s="77">
        <v>1</v>
      </c>
      <c r="I115" s="77">
        <v>3</v>
      </c>
      <c r="J115" s="77">
        <v>2</v>
      </c>
      <c r="K115" s="79">
        <v>1</v>
      </c>
      <c r="L115" s="79">
        <v>0</v>
      </c>
      <c r="M115" s="80">
        <v>1</v>
      </c>
    </row>
    <row r="116" spans="1:13" ht="78.599999999999994" customHeight="1" x14ac:dyDescent="0.3">
      <c r="A116" s="16"/>
      <c r="B116" s="161" t="s">
        <v>252</v>
      </c>
      <c r="C116" s="77">
        <v>2</v>
      </c>
      <c r="D116" s="77">
        <v>1</v>
      </c>
      <c r="E116" s="77">
        <v>1</v>
      </c>
      <c r="F116" s="77">
        <v>1</v>
      </c>
      <c r="G116" s="77">
        <v>1</v>
      </c>
      <c r="H116" s="77">
        <v>1</v>
      </c>
      <c r="I116" s="77">
        <v>1</v>
      </c>
      <c r="J116" s="77">
        <v>1</v>
      </c>
      <c r="K116" s="79">
        <v>0</v>
      </c>
      <c r="L116" s="79">
        <v>0</v>
      </c>
      <c r="M116" s="80">
        <v>1</v>
      </c>
    </row>
    <row r="117" spans="1:13" ht="78.599999999999994" customHeight="1" x14ac:dyDescent="0.3">
      <c r="A117" s="16"/>
      <c r="B117" s="161" t="s">
        <v>51</v>
      </c>
      <c r="C117" s="77">
        <v>0</v>
      </c>
      <c r="D117" s="77">
        <v>1</v>
      </c>
      <c r="E117" s="77">
        <v>0</v>
      </c>
      <c r="F117" s="77">
        <v>0</v>
      </c>
      <c r="G117" s="77">
        <v>2</v>
      </c>
      <c r="H117" s="77">
        <v>0</v>
      </c>
      <c r="I117" s="77">
        <v>0</v>
      </c>
      <c r="J117" s="77">
        <v>0</v>
      </c>
      <c r="K117" s="79">
        <v>0</v>
      </c>
      <c r="L117" s="79">
        <v>0</v>
      </c>
      <c r="M117" s="80">
        <v>0</v>
      </c>
    </row>
    <row r="118" spans="1:13" ht="78.599999999999994" customHeight="1" x14ac:dyDescent="0.3">
      <c r="A118" s="16"/>
      <c r="B118" s="161" t="s">
        <v>253</v>
      </c>
      <c r="C118" s="77">
        <v>0</v>
      </c>
      <c r="D118" s="77">
        <v>1</v>
      </c>
      <c r="E118" s="77">
        <v>0</v>
      </c>
      <c r="F118" s="77">
        <v>0</v>
      </c>
      <c r="G118" s="77">
        <v>0</v>
      </c>
      <c r="H118" s="77">
        <v>0</v>
      </c>
      <c r="I118" s="77">
        <v>0</v>
      </c>
      <c r="J118" s="77">
        <v>1</v>
      </c>
      <c r="K118" s="79">
        <v>0</v>
      </c>
      <c r="L118" s="79">
        <v>1</v>
      </c>
      <c r="M118" s="80">
        <v>0</v>
      </c>
    </row>
    <row r="119" spans="1:13" ht="78.599999999999994" customHeight="1" x14ac:dyDescent="0.3">
      <c r="A119" s="16"/>
      <c r="B119" s="161" t="s">
        <v>254</v>
      </c>
      <c r="C119" s="77">
        <v>0</v>
      </c>
      <c r="D119" s="77">
        <v>0</v>
      </c>
      <c r="E119" s="77">
        <v>0</v>
      </c>
      <c r="F119" s="77">
        <v>0</v>
      </c>
      <c r="G119" s="77">
        <v>0</v>
      </c>
      <c r="H119" s="77">
        <v>0</v>
      </c>
      <c r="I119" s="77">
        <v>0</v>
      </c>
      <c r="J119" s="77">
        <v>0</v>
      </c>
      <c r="K119" s="79">
        <v>0</v>
      </c>
      <c r="L119" s="79">
        <v>0</v>
      </c>
      <c r="M119" s="80">
        <v>0</v>
      </c>
    </row>
    <row r="120" spans="1:13" ht="78.599999999999994" customHeight="1" x14ac:dyDescent="0.3">
      <c r="A120" s="16"/>
      <c r="B120" s="161" t="s">
        <v>121</v>
      </c>
      <c r="C120" s="77">
        <v>5</v>
      </c>
      <c r="D120" s="77">
        <v>2</v>
      </c>
      <c r="E120" s="77">
        <v>1</v>
      </c>
      <c r="F120" s="77">
        <v>7</v>
      </c>
      <c r="G120" s="77">
        <v>1</v>
      </c>
      <c r="H120" s="77">
        <v>0</v>
      </c>
      <c r="I120" s="77">
        <v>3</v>
      </c>
      <c r="J120" s="77">
        <v>1</v>
      </c>
      <c r="K120" s="79">
        <v>0</v>
      </c>
      <c r="L120" s="79">
        <v>2</v>
      </c>
      <c r="M120" s="80">
        <v>2</v>
      </c>
    </row>
    <row r="121" spans="1:13" ht="78.599999999999994" customHeight="1" x14ac:dyDescent="0.3">
      <c r="A121" s="16"/>
      <c r="B121" s="161" t="s">
        <v>255</v>
      </c>
      <c r="C121" s="77">
        <v>0</v>
      </c>
      <c r="D121" s="77">
        <v>1</v>
      </c>
      <c r="E121" s="77">
        <v>0</v>
      </c>
      <c r="F121" s="77">
        <v>1</v>
      </c>
      <c r="G121" s="77">
        <v>0</v>
      </c>
      <c r="H121" s="77">
        <v>0</v>
      </c>
      <c r="I121" s="77">
        <v>0</v>
      </c>
      <c r="J121" s="77">
        <v>1</v>
      </c>
      <c r="K121" s="79">
        <v>0</v>
      </c>
      <c r="L121" s="79">
        <v>0</v>
      </c>
      <c r="M121" s="80">
        <v>0</v>
      </c>
    </row>
    <row r="122" spans="1:13" ht="78.599999999999994" customHeight="1" x14ac:dyDescent="0.3">
      <c r="A122" s="16"/>
      <c r="B122" s="161" t="s">
        <v>256</v>
      </c>
      <c r="C122" s="77">
        <v>0</v>
      </c>
      <c r="D122" s="77">
        <v>0</v>
      </c>
      <c r="E122" s="77">
        <v>0</v>
      </c>
      <c r="F122" s="77">
        <v>0</v>
      </c>
      <c r="G122" s="77">
        <v>0</v>
      </c>
      <c r="H122" s="77">
        <v>0</v>
      </c>
      <c r="I122" s="77">
        <v>0</v>
      </c>
      <c r="J122" s="77">
        <v>0</v>
      </c>
      <c r="K122" s="79">
        <v>0</v>
      </c>
      <c r="L122" s="79">
        <v>0</v>
      </c>
      <c r="M122" s="80">
        <v>0</v>
      </c>
    </row>
    <row r="123" spans="1:13" ht="78.599999999999994" customHeight="1" x14ac:dyDescent="0.3">
      <c r="A123" s="16"/>
      <c r="B123" s="161" t="s">
        <v>257</v>
      </c>
      <c r="C123" s="77">
        <v>0</v>
      </c>
      <c r="D123" s="77">
        <v>0</v>
      </c>
      <c r="E123" s="77">
        <v>0</v>
      </c>
      <c r="F123" s="77">
        <v>0</v>
      </c>
      <c r="G123" s="77">
        <v>0</v>
      </c>
      <c r="H123" s="77">
        <v>0</v>
      </c>
      <c r="I123" s="77">
        <v>0</v>
      </c>
      <c r="J123" s="77">
        <v>0</v>
      </c>
      <c r="K123" s="79">
        <v>0</v>
      </c>
      <c r="L123" s="79">
        <v>0</v>
      </c>
      <c r="M123" s="80">
        <v>0</v>
      </c>
    </row>
    <row r="124" spans="1:13" ht="78.599999999999994" customHeight="1" x14ac:dyDescent="0.3">
      <c r="A124" s="16"/>
      <c r="B124" s="161" t="s">
        <v>258</v>
      </c>
      <c r="C124" s="77">
        <v>1</v>
      </c>
      <c r="D124" s="77">
        <v>0</v>
      </c>
      <c r="E124" s="77">
        <v>1</v>
      </c>
      <c r="F124" s="77">
        <v>1</v>
      </c>
      <c r="G124" s="77">
        <v>0</v>
      </c>
      <c r="H124" s="77">
        <v>0</v>
      </c>
      <c r="I124" s="77">
        <v>0</v>
      </c>
      <c r="J124" s="77">
        <v>0</v>
      </c>
      <c r="K124" s="79">
        <v>0</v>
      </c>
      <c r="L124" s="79">
        <v>0</v>
      </c>
      <c r="M124" s="80">
        <v>0</v>
      </c>
    </row>
    <row r="125" spans="1:13" ht="78.599999999999994" customHeight="1" x14ac:dyDescent="0.3">
      <c r="A125" s="16"/>
      <c r="B125" s="161" t="s">
        <v>259</v>
      </c>
      <c r="C125" s="77">
        <v>0</v>
      </c>
      <c r="D125" s="77">
        <v>0</v>
      </c>
      <c r="E125" s="77">
        <v>0</v>
      </c>
      <c r="F125" s="77">
        <v>1</v>
      </c>
      <c r="G125" s="77">
        <v>1</v>
      </c>
      <c r="H125" s="77">
        <v>2</v>
      </c>
      <c r="I125" s="77">
        <v>0</v>
      </c>
      <c r="J125" s="77">
        <v>0</v>
      </c>
      <c r="K125" s="79">
        <v>0</v>
      </c>
      <c r="L125" s="79">
        <v>0</v>
      </c>
      <c r="M125" s="80">
        <v>2</v>
      </c>
    </row>
    <row r="126" spans="1:13" ht="78.599999999999994" customHeight="1" x14ac:dyDescent="0.3">
      <c r="A126" s="16"/>
      <c r="B126" s="161" t="s">
        <v>260</v>
      </c>
      <c r="C126" s="77">
        <v>0</v>
      </c>
      <c r="D126" s="77">
        <v>0</v>
      </c>
      <c r="E126" s="77">
        <v>0</v>
      </c>
      <c r="F126" s="77">
        <v>0</v>
      </c>
      <c r="G126" s="77">
        <v>0</v>
      </c>
      <c r="H126" s="77">
        <v>0</v>
      </c>
      <c r="I126" s="77">
        <v>0</v>
      </c>
      <c r="J126" s="77">
        <v>0</v>
      </c>
      <c r="K126" s="79">
        <v>0</v>
      </c>
      <c r="L126" s="79">
        <v>0</v>
      </c>
      <c r="M126" s="80">
        <v>0</v>
      </c>
    </row>
    <row r="127" spans="1:13" ht="78.599999999999994" customHeight="1" x14ac:dyDescent="0.3">
      <c r="A127" s="16"/>
      <c r="B127" s="161" t="s">
        <v>87</v>
      </c>
      <c r="C127" s="77">
        <v>2</v>
      </c>
      <c r="D127" s="77">
        <v>3</v>
      </c>
      <c r="E127" s="77">
        <v>3</v>
      </c>
      <c r="F127" s="77">
        <v>5</v>
      </c>
      <c r="G127" s="77">
        <v>1</v>
      </c>
      <c r="H127" s="77">
        <v>2</v>
      </c>
      <c r="I127" s="77">
        <v>2</v>
      </c>
      <c r="J127" s="77">
        <v>0</v>
      </c>
      <c r="K127" s="79">
        <v>3</v>
      </c>
      <c r="L127" s="79">
        <v>2</v>
      </c>
      <c r="M127" s="80">
        <v>2</v>
      </c>
    </row>
    <row r="128" spans="1:13" ht="78.599999999999994" customHeight="1" x14ac:dyDescent="0.3">
      <c r="A128" s="16"/>
      <c r="B128" s="161" t="s">
        <v>261</v>
      </c>
      <c r="C128" s="77">
        <v>1</v>
      </c>
      <c r="D128" s="77">
        <v>0</v>
      </c>
      <c r="E128" s="77">
        <v>0</v>
      </c>
      <c r="F128" s="77">
        <v>0</v>
      </c>
      <c r="G128" s="77">
        <v>0</v>
      </c>
      <c r="H128" s="77">
        <v>0</v>
      </c>
      <c r="I128" s="77">
        <v>0</v>
      </c>
      <c r="J128" s="77">
        <v>0</v>
      </c>
      <c r="K128" s="79">
        <v>0</v>
      </c>
      <c r="L128" s="79">
        <v>0</v>
      </c>
      <c r="M128" s="80">
        <v>0</v>
      </c>
    </row>
    <row r="129" spans="1:13" ht="78.599999999999994" customHeight="1" x14ac:dyDescent="0.3">
      <c r="A129" s="16"/>
      <c r="B129" s="161" t="s">
        <v>262</v>
      </c>
      <c r="C129" s="77">
        <v>1</v>
      </c>
      <c r="D129" s="77">
        <v>1</v>
      </c>
      <c r="E129" s="77">
        <v>1</v>
      </c>
      <c r="F129" s="77">
        <v>1</v>
      </c>
      <c r="G129" s="77">
        <v>0</v>
      </c>
      <c r="H129" s="77">
        <v>1</v>
      </c>
      <c r="I129" s="77">
        <v>0</v>
      </c>
      <c r="J129" s="77">
        <v>0</v>
      </c>
      <c r="K129" s="79">
        <v>0</v>
      </c>
      <c r="L129" s="79">
        <v>1</v>
      </c>
      <c r="M129" s="80">
        <v>0</v>
      </c>
    </row>
    <row r="130" spans="1:13" ht="78.599999999999994" customHeight="1" x14ac:dyDescent="0.3">
      <c r="A130" s="16"/>
      <c r="B130" s="161" t="s">
        <v>263</v>
      </c>
      <c r="C130" s="77">
        <v>4</v>
      </c>
      <c r="D130" s="77">
        <v>3</v>
      </c>
      <c r="E130" s="77">
        <v>3</v>
      </c>
      <c r="F130" s="77">
        <v>5</v>
      </c>
      <c r="G130" s="77">
        <v>0</v>
      </c>
      <c r="H130" s="77">
        <v>1</v>
      </c>
      <c r="I130" s="77">
        <v>2</v>
      </c>
      <c r="J130" s="77">
        <v>3</v>
      </c>
      <c r="K130" s="79">
        <v>4</v>
      </c>
      <c r="L130" s="79">
        <v>7</v>
      </c>
      <c r="M130" s="80">
        <v>3</v>
      </c>
    </row>
    <row r="131" spans="1:13" ht="78.599999999999994" customHeight="1" x14ac:dyDescent="0.3">
      <c r="A131" s="16"/>
      <c r="B131" s="161" t="s">
        <v>264</v>
      </c>
      <c r="C131" s="77">
        <v>0</v>
      </c>
      <c r="D131" s="77">
        <v>0</v>
      </c>
      <c r="E131" s="77">
        <v>0</v>
      </c>
      <c r="F131" s="77">
        <v>0</v>
      </c>
      <c r="G131" s="77">
        <v>0</v>
      </c>
      <c r="H131" s="77">
        <v>0</v>
      </c>
      <c r="I131" s="77">
        <v>0</v>
      </c>
      <c r="J131" s="77">
        <v>0</v>
      </c>
      <c r="K131" s="79">
        <v>0</v>
      </c>
      <c r="L131" s="79">
        <v>0</v>
      </c>
      <c r="M131" s="80">
        <v>0</v>
      </c>
    </row>
    <row r="132" spans="1:13" ht="78.599999999999994" customHeight="1" x14ac:dyDescent="0.3">
      <c r="A132" s="16"/>
      <c r="B132" s="161" t="s">
        <v>265</v>
      </c>
      <c r="C132" s="77">
        <v>0</v>
      </c>
      <c r="D132" s="77">
        <v>1</v>
      </c>
      <c r="E132" s="77">
        <v>0</v>
      </c>
      <c r="F132" s="77">
        <v>0</v>
      </c>
      <c r="G132" s="77">
        <v>0</v>
      </c>
      <c r="H132" s="77">
        <v>1</v>
      </c>
      <c r="I132" s="77">
        <v>1</v>
      </c>
      <c r="J132" s="77">
        <v>0</v>
      </c>
      <c r="K132" s="79">
        <v>2</v>
      </c>
      <c r="L132" s="79">
        <v>0</v>
      </c>
      <c r="M132" s="80">
        <v>0</v>
      </c>
    </row>
    <row r="133" spans="1:13" ht="78.599999999999994" customHeight="1" x14ac:dyDescent="0.3">
      <c r="A133" s="16"/>
      <c r="B133" s="161" t="s">
        <v>113</v>
      </c>
      <c r="C133" s="77">
        <v>2</v>
      </c>
      <c r="D133" s="77">
        <v>3</v>
      </c>
      <c r="E133" s="77">
        <v>0</v>
      </c>
      <c r="F133" s="77">
        <v>0</v>
      </c>
      <c r="G133" s="77">
        <v>2</v>
      </c>
      <c r="H133" s="77">
        <v>0</v>
      </c>
      <c r="I133" s="77">
        <v>2</v>
      </c>
      <c r="J133" s="77">
        <v>3</v>
      </c>
      <c r="K133" s="79">
        <v>2</v>
      </c>
      <c r="L133" s="79">
        <v>3</v>
      </c>
      <c r="M133" s="80">
        <v>2</v>
      </c>
    </row>
    <row r="134" spans="1:13" ht="78.599999999999994" customHeight="1" x14ac:dyDescent="0.3">
      <c r="A134" s="16"/>
      <c r="B134" s="161" t="s">
        <v>266</v>
      </c>
      <c r="C134" s="77">
        <v>1</v>
      </c>
      <c r="D134" s="77">
        <v>1</v>
      </c>
      <c r="E134" s="77">
        <v>0</v>
      </c>
      <c r="F134" s="77">
        <v>0</v>
      </c>
      <c r="G134" s="77">
        <v>0</v>
      </c>
      <c r="H134" s="77">
        <v>1</v>
      </c>
      <c r="I134" s="77">
        <v>0</v>
      </c>
      <c r="J134" s="77">
        <v>0</v>
      </c>
      <c r="K134" s="79">
        <v>0</v>
      </c>
      <c r="L134" s="79">
        <v>1</v>
      </c>
      <c r="M134" s="80">
        <v>0</v>
      </c>
    </row>
    <row r="135" spans="1:13" ht="78.599999999999994" customHeight="1" x14ac:dyDescent="0.3">
      <c r="A135" s="16"/>
      <c r="B135" s="161" t="s">
        <v>267</v>
      </c>
      <c r="C135" s="77">
        <v>0</v>
      </c>
      <c r="D135" s="77">
        <v>0</v>
      </c>
      <c r="E135" s="77">
        <v>0</v>
      </c>
      <c r="F135" s="77">
        <v>0</v>
      </c>
      <c r="G135" s="77">
        <v>0</v>
      </c>
      <c r="H135" s="77">
        <v>0</v>
      </c>
      <c r="I135" s="77">
        <v>0</v>
      </c>
      <c r="J135" s="77">
        <v>0</v>
      </c>
      <c r="K135" s="79">
        <v>0</v>
      </c>
      <c r="L135" s="79">
        <v>0</v>
      </c>
      <c r="M135" s="80">
        <v>0</v>
      </c>
    </row>
    <row r="136" spans="1:13" ht="78.599999999999994" customHeight="1" x14ac:dyDescent="0.3">
      <c r="A136" s="16"/>
      <c r="B136" s="161" t="s">
        <v>268</v>
      </c>
      <c r="C136" s="77">
        <v>0</v>
      </c>
      <c r="D136" s="77">
        <v>0</v>
      </c>
      <c r="E136" s="77">
        <v>0</v>
      </c>
      <c r="F136" s="77">
        <v>0</v>
      </c>
      <c r="G136" s="77">
        <v>0</v>
      </c>
      <c r="H136" s="77">
        <v>0</v>
      </c>
      <c r="I136" s="77">
        <v>0</v>
      </c>
      <c r="J136" s="77">
        <v>0</v>
      </c>
      <c r="K136" s="79">
        <v>0</v>
      </c>
      <c r="L136" s="79">
        <v>1</v>
      </c>
      <c r="M136" s="80">
        <v>0</v>
      </c>
    </row>
    <row r="137" spans="1:13" ht="78.599999999999994" customHeight="1" x14ac:dyDescent="0.3">
      <c r="A137" s="16"/>
      <c r="B137" s="161" t="s">
        <v>269</v>
      </c>
      <c r="C137" s="77">
        <v>0</v>
      </c>
      <c r="D137" s="77">
        <v>3</v>
      </c>
      <c r="E137" s="77">
        <v>0</v>
      </c>
      <c r="F137" s="77">
        <v>3</v>
      </c>
      <c r="G137" s="77">
        <v>1</v>
      </c>
      <c r="H137" s="77">
        <v>0</v>
      </c>
      <c r="I137" s="77">
        <v>0</v>
      </c>
      <c r="J137" s="77">
        <v>1</v>
      </c>
      <c r="K137" s="79">
        <v>1</v>
      </c>
      <c r="L137" s="79">
        <v>0</v>
      </c>
      <c r="M137" s="80">
        <v>0</v>
      </c>
    </row>
    <row r="138" spans="1:13" ht="78.599999999999994" customHeight="1" x14ac:dyDescent="0.3">
      <c r="A138" s="16"/>
      <c r="B138" s="161" t="s">
        <v>270</v>
      </c>
      <c r="C138" s="77">
        <v>0</v>
      </c>
      <c r="D138" s="77">
        <v>0</v>
      </c>
      <c r="E138" s="77">
        <v>0</v>
      </c>
      <c r="F138" s="77">
        <v>0</v>
      </c>
      <c r="G138" s="77">
        <v>0</v>
      </c>
      <c r="H138" s="77">
        <v>0</v>
      </c>
      <c r="I138" s="77">
        <v>0</v>
      </c>
      <c r="J138" s="77">
        <v>0</v>
      </c>
      <c r="K138" s="79">
        <v>0</v>
      </c>
      <c r="L138" s="79">
        <v>0</v>
      </c>
      <c r="M138" s="80">
        <v>0</v>
      </c>
    </row>
    <row r="139" spans="1:13" ht="78.599999999999994" customHeight="1" x14ac:dyDescent="0.3">
      <c r="A139" s="16"/>
      <c r="B139" s="161" t="s">
        <v>271</v>
      </c>
      <c r="C139" s="77">
        <v>0</v>
      </c>
      <c r="D139" s="77">
        <v>0</v>
      </c>
      <c r="E139" s="77">
        <v>0</v>
      </c>
      <c r="F139" s="77">
        <v>0</v>
      </c>
      <c r="G139" s="77">
        <v>0</v>
      </c>
      <c r="H139" s="77">
        <v>0</v>
      </c>
      <c r="I139" s="77">
        <v>0</v>
      </c>
      <c r="J139" s="77">
        <v>0</v>
      </c>
      <c r="K139" s="79">
        <v>0</v>
      </c>
      <c r="L139" s="79">
        <v>0</v>
      </c>
      <c r="M139" s="80">
        <v>0</v>
      </c>
    </row>
    <row r="140" spans="1:13" ht="78.599999999999994" customHeight="1" x14ac:dyDescent="0.3">
      <c r="A140" s="16"/>
      <c r="B140" s="161" t="s">
        <v>272</v>
      </c>
      <c r="C140" s="77">
        <v>0</v>
      </c>
      <c r="D140" s="77">
        <v>0</v>
      </c>
      <c r="E140" s="77">
        <v>0</v>
      </c>
      <c r="F140" s="77">
        <v>0</v>
      </c>
      <c r="G140" s="77">
        <v>0</v>
      </c>
      <c r="H140" s="77">
        <v>0</v>
      </c>
      <c r="I140" s="77">
        <v>0</v>
      </c>
      <c r="J140" s="77">
        <v>0</v>
      </c>
      <c r="K140" s="79">
        <v>0</v>
      </c>
      <c r="L140" s="79">
        <v>0</v>
      </c>
      <c r="M140" s="80">
        <v>0</v>
      </c>
    </row>
    <row r="141" spans="1:13" ht="78.599999999999994" customHeight="1" x14ac:dyDescent="0.3">
      <c r="A141" s="16"/>
      <c r="B141" s="161" t="s">
        <v>273</v>
      </c>
      <c r="C141" s="77">
        <v>0</v>
      </c>
      <c r="D141" s="77">
        <v>2</v>
      </c>
      <c r="E141" s="77">
        <v>1</v>
      </c>
      <c r="F141" s="77">
        <v>2</v>
      </c>
      <c r="G141" s="77">
        <v>0</v>
      </c>
      <c r="H141" s="77">
        <v>0</v>
      </c>
      <c r="I141" s="77">
        <v>0</v>
      </c>
      <c r="J141" s="77">
        <v>0</v>
      </c>
      <c r="K141" s="79">
        <v>1</v>
      </c>
      <c r="L141" s="79">
        <v>0</v>
      </c>
      <c r="M141" s="80">
        <v>0</v>
      </c>
    </row>
    <row r="142" spans="1:13" ht="78.599999999999994" customHeight="1" x14ac:dyDescent="0.3">
      <c r="A142" s="16"/>
      <c r="B142" s="161" t="s">
        <v>274</v>
      </c>
      <c r="C142" s="77">
        <v>0</v>
      </c>
      <c r="D142" s="77">
        <v>0</v>
      </c>
      <c r="E142" s="77">
        <v>0</v>
      </c>
      <c r="F142" s="77">
        <v>0</v>
      </c>
      <c r="G142" s="77">
        <v>0</v>
      </c>
      <c r="H142" s="77">
        <v>0</v>
      </c>
      <c r="I142" s="77">
        <v>0</v>
      </c>
      <c r="J142" s="77">
        <v>0</v>
      </c>
      <c r="K142" s="79">
        <v>0</v>
      </c>
      <c r="L142" s="79">
        <v>0</v>
      </c>
      <c r="M142" s="80">
        <v>0</v>
      </c>
    </row>
    <row r="143" spans="1:13" ht="78.599999999999994" customHeight="1" x14ac:dyDescent="0.3">
      <c r="A143" s="16"/>
      <c r="B143" s="161" t="s">
        <v>275</v>
      </c>
      <c r="C143" s="77">
        <v>1</v>
      </c>
      <c r="D143" s="77">
        <v>1</v>
      </c>
      <c r="E143" s="77">
        <v>1</v>
      </c>
      <c r="F143" s="77">
        <v>1</v>
      </c>
      <c r="G143" s="77">
        <v>2</v>
      </c>
      <c r="H143" s="77">
        <v>1</v>
      </c>
      <c r="I143" s="77">
        <v>0</v>
      </c>
      <c r="J143" s="77">
        <v>0</v>
      </c>
      <c r="K143" s="79">
        <v>1</v>
      </c>
      <c r="L143" s="79">
        <v>2</v>
      </c>
      <c r="M143" s="80">
        <v>0</v>
      </c>
    </row>
    <row r="144" spans="1:13" ht="78.599999999999994" customHeight="1" x14ac:dyDescent="0.3">
      <c r="A144" s="16"/>
      <c r="B144" s="161" t="s">
        <v>276</v>
      </c>
      <c r="C144" s="77">
        <v>0</v>
      </c>
      <c r="D144" s="77">
        <v>0</v>
      </c>
      <c r="E144" s="77">
        <v>1</v>
      </c>
      <c r="F144" s="77">
        <v>0</v>
      </c>
      <c r="G144" s="77">
        <v>0</v>
      </c>
      <c r="H144" s="77">
        <v>0</v>
      </c>
      <c r="I144" s="77">
        <v>1</v>
      </c>
      <c r="J144" s="77">
        <v>0</v>
      </c>
      <c r="K144" s="79">
        <v>0</v>
      </c>
      <c r="L144" s="79">
        <v>0</v>
      </c>
      <c r="M144" s="80">
        <v>1</v>
      </c>
    </row>
    <row r="145" spans="1:13" ht="78.599999999999994" customHeight="1" x14ac:dyDescent="0.3">
      <c r="A145" s="16"/>
      <c r="B145" s="161" t="s">
        <v>277</v>
      </c>
      <c r="C145" s="77">
        <v>0</v>
      </c>
      <c r="D145" s="77">
        <v>0</v>
      </c>
      <c r="E145" s="77">
        <v>0</v>
      </c>
      <c r="F145" s="77">
        <v>1</v>
      </c>
      <c r="G145" s="77">
        <v>0</v>
      </c>
      <c r="H145" s="77">
        <v>2</v>
      </c>
      <c r="I145" s="77">
        <v>0</v>
      </c>
      <c r="J145" s="77">
        <v>2</v>
      </c>
      <c r="K145" s="79">
        <v>2</v>
      </c>
      <c r="L145" s="79">
        <v>2</v>
      </c>
      <c r="M145" s="80">
        <v>2</v>
      </c>
    </row>
    <row r="146" spans="1:13" ht="78.599999999999994" customHeight="1" x14ac:dyDescent="0.3">
      <c r="A146" s="16"/>
      <c r="B146" s="161" t="s">
        <v>278</v>
      </c>
      <c r="C146" s="77">
        <v>0</v>
      </c>
      <c r="D146" s="77">
        <v>0</v>
      </c>
      <c r="E146" s="77">
        <v>0</v>
      </c>
      <c r="F146" s="77">
        <v>0</v>
      </c>
      <c r="G146" s="77">
        <v>0</v>
      </c>
      <c r="H146" s="77">
        <v>0</v>
      </c>
      <c r="I146" s="77">
        <v>0</v>
      </c>
      <c r="J146" s="77">
        <v>0</v>
      </c>
      <c r="K146" s="79">
        <v>0</v>
      </c>
      <c r="L146" s="79">
        <v>0</v>
      </c>
      <c r="M146" s="80">
        <v>0</v>
      </c>
    </row>
    <row r="147" spans="1:13" ht="78.599999999999994" customHeight="1" x14ac:dyDescent="0.3">
      <c r="A147" s="16"/>
      <c r="B147" s="161" t="s">
        <v>279</v>
      </c>
      <c r="C147" s="77">
        <v>0</v>
      </c>
      <c r="D147" s="77">
        <v>1</v>
      </c>
      <c r="E147" s="77">
        <v>1</v>
      </c>
      <c r="F147" s="77">
        <v>0</v>
      </c>
      <c r="G147" s="77">
        <v>0</v>
      </c>
      <c r="H147" s="77">
        <v>0</v>
      </c>
      <c r="I147" s="77">
        <v>0</v>
      </c>
      <c r="J147" s="77">
        <v>0</v>
      </c>
      <c r="K147" s="79">
        <v>0</v>
      </c>
      <c r="L147" s="79">
        <v>0</v>
      </c>
      <c r="M147" s="80">
        <v>0</v>
      </c>
    </row>
    <row r="148" spans="1:13" ht="78.599999999999994" customHeight="1" x14ac:dyDescent="0.3">
      <c r="A148" s="16"/>
      <c r="B148" s="161" t="s">
        <v>280</v>
      </c>
      <c r="C148" s="77">
        <v>0</v>
      </c>
      <c r="D148" s="77">
        <v>0</v>
      </c>
      <c r="E148" s="77">
        <v>0</v>
      </c>
      <c r="F148" s="77">
        <v>0</v>
      </c>
      <c r="G148" s="77">
        <v>0</v>
      </c>
      <c r="H148" s="77">
        <v>0</v>
      </c>
      <c r="I148" s="77">
        <v>0</v>
      </c>
      <c r="J148" s="77">
        <v>0</v>
      </c>
      <c r="K148" s="79">
        <v>0</v>
      </c>
      <c r="L148" s="79">
        <v>1</v>
      </c>
      <c r="M148" s="80">
        <v>0</v>
      </c>
    </row>
    <row r="149" spans="1:13" ht="78.599999999999994" customHeight="1" x14ac:dyDescent="0.3">
      <c r="A149" s="16"/>
      <c r="B149" s="161" t="s">
        <v>281</v>
      </c>
      <c r="C149" s="77">
        <v>0</v>
      </c>
      <c r="D149" s="77">
        <v>1</v>
      </c>
      <c r="E149" s="77">
        <v>0</v>
      </c>
      <c r="F149" s="77">
        <v>0</v>
      </c>
      <c r="G149" s="77">
        <v>0</v>
      </c>
      <c r="H149" s="77">
        <v>1</v>
      </c>
      <c r="I149" s="77">
        <v>0</v>
      </c>
      <c r="J149" s="77">
        <v>0</v>
      </c>
      <c r="K149" s="79">
        <v>0</v>
      </c>
      <c r="L149" s="79">
        <v>0</v>
      </c>
      <c r="M149" s="80">
        <v>0</v>
      </c>
    </row>
    <row r="150" spans="1:13" ht="78.599999999999994" customHeight="1" x14ac:dyDescent="0.3">
      <c r="A150" s="16"/>
      <c r="B150" s="161" t="s">
        <v>110</v>
      </c>
      <c r="C150" s="77">
        <v>0</v>
      </c>
      <c r="D150" s="77">
        <v>1</v>
      </c>
      <c r="E150" s="77">
        <v>2</v>
      </c>
      <c r="F150" s="77">
        <v>1</v>
      </c>
      <c r="G150" s="77">
        <v>1</v>
      </c>
      <c r="H150" s="77">
        <v>0</v>
      </c>
      <c r="I150" s="77">
        <v>0</v>
      </c>
      <c r="J150" s="77">
        <v>1</v>
      </c>
      <c r="K150" s="79">
        <v>3</v>
      </c>
      <c r="L150" s="79">
        <v>2</v>
      </c>
      <c r="M150" s="80">
        <v>3</v>
      </c>
    </row>
    <row r="151" spans="1:13" ht="78.599999999999994" customHeight="1" x14ac:dyDescent="0.3">
      <c r="A151" s="16"/>
      <c r="B151" s="161" t="s">
        <v>282</v>
      </c>
      <c r="C151" s="77">
        <v>1</v>
      </c>
      <c r="D151" s="77">
        <v>0</v>
      </c>
      <c r="E151" s="77">
        <v>0</v>
      </c>
      <c r="F151" s="77">
        <v>0</v>
      </c>
      <c r="G151" s="77">
        <v>0</v>
      </c>
      <c r="H151" s="77">
        <v>0</v>
      </c>
      <c r="I151" s="77">
        <v>0</v>
      </c>
      <c r="J151" s="77">
        <v>1</v>
      </c>
      <c r="K151" s="79">
        <v>0</v>
      </c>
      <c r="L151" s="79">
        <v>0</v>
      </c>
      <c r="M151" s="80">
        <v>0</v>
      </c>
    </row>
    <row r="152" spans="1:13" ht="78.599999999999994" customHeight="1" x14ac:dyDescent="0.3">
      <c r="A152" s="16"/>
      <c r="B152" s="161" t="s">
        <v>283</v>
      </c>
      <c r="C152" s="77">
        <v>0</v>
      </c>
      <c r="D152" s="77">
        <v>0</v>
      </c>
      <c r="E152" s="77">
        <v>0</v>
      </c>
      <c r="F152" s="77">
        <v>0</v>
      </c>
      <c r="G152" s="77">
        <v>0</v>
      </c>
      <c r="H152" s="77">
        <v>0</v>
      </c>
      <c r="I152" s="77">
        <v>0</v>
      </c>
      <c r="J152" s="77">
        <v>0</v>
      </c>
      <c r="K152" s="79">
        <v>0</v>
      </c>
      <c r="L152" s="79">
        <v>0</v>
      </c>
      <c r="M152" s="80">
        <v>0</v>
      </c>
    </row>
    <row r="153" spans="1:13" ht="78.599999999999994" customHeight="1" x14ac:dyDescent="0.3">
      <c r="A153" s="16"/>
      <c r="B153" s="161" t="s">
        <v>284</v>
      </c>
      <c r="C153" s="77">
        <v>0</v>
      </c>
      <c r="D153" s="77">
        <v>0</v>
      </c>
      <c r="E153" s="77">
        <v>1</v>
      </c>
      <c r="F153" s="77">
        <v>0</v>
      </c>
      <c r="G153" s="77">
        <v>0</v>
      </c>
      <c r="H153" s="77">
        <v>0</v>
      </c>
      <c r="I153" s="77">
        <v>0</v>
      </c>
      <c r="J153" s="77">
        <v>0</v>
      </c>
      <c r="K153" s="79">
        <v>0</v>
      </c>
      <c r="L153" s="79">
        <v>0</v>
      </c>
      <c r="M153" s="80">
        <v>0</v>
      </c>
    </row>
    <row r="154" spans="1:13" ht="78.599999999999994" customHeight="1" x14ac:dyDescent="0.3">
      <c r="A154" s="16"/>
      <c r="B154" s="161" t="s">
        <v>285</v>
      </c>
      <c r="C154" s="77">
        <v>0</v>
      </c>
      <c r="D154" s="77">
        <v>0</v>
      </c>
      <c r="E154" s="77">
        <v>0</v>
      </c>
      <c r="F154" s="77">
        <v>0</v>
      </c>
      <c r="G154" s="77">
        <v>0</v>
      </c>
      <c r="H154" s="77">
        <v>0</v>
      </c>
      <c r="I154" s="77">
        <v>0</v>
      </c>
      <c r="J154" s="77">
        <v>0</v>
      </c>
      <c r="K154" s="79">
        <v>0</v>
      </c>
      <c r="L154" s="79">
        <v>0</v>
      </c>
      <c r="M154" s="80">
        <v>0</v>
      </c>
    </row>
    <row r="155" spans="1:13" ht="78.599999999999994" customHeight="1" x14ac:dyDescent="0.3">
      <c r="A155" s="16"/>
      <c r="B155" s="161" t="s">
        <v>286</v>
      </c>
      <c r="C155" s="77">
        <v>0</v>
      </c>
      <c r="D155" s="77">
        <v>0</v>
      </c>
      <c r="E155" s="77">
        <v>0</v>
      </c>
      <c r="F155" s="77">
        <v>0</v>
      </c>
      <c r="G155" s="77">
        <v>0</v>
      </c>
      <c r="H155" s="77">
        <v>0</v>
      </c>
      <c r="I155" s="77">
        <v>0</v>
      </c>
      <c r="J155" s="77">
        <v>0</v>
      </c>
      <c r="K155" s="79">
        <v>0</v>
      </c>
      <c r="L155" s="79">
        <v>0</v>
      </c>
      <c r="M155" s="80">
        <v>0</v>
      </c>
    </row>
    <row r="156" spans="1:13" ht="78.599999999999994" customHeight="1" x14ac:dyDescent="0.3">
      <c r="A156" s="16"/>
      <c r="B156" s="161" t="s">
        <v>21</v>
      </c>
      <c r="C156" s="77">
        <v>2</v>
      </c>
      <c r="D156" s="77">
        <v>3</v>
      </c>
      <c r="E156" s="77">
        <v>6</v>
      </c>
      <c r="F156" s="77">
        <v>2</v>
      </c>
      <c r="G156" s="77">
        <v>3</v>
      </c>
      <c r="H156" s="77">
        <v>2</v>
      </c>
      <c r="I156" s="77">
        <v>2</v>
      </c>
      <c r="J156" s="77">
        <v>1</v>
      </c>
      <c r="K156" s="79">
        <v>2</v>
      </c>
      <c r="L156" s="79">
        <v>2</v>
      </c>
      <c r="M156" s="80">
        <v>1</v>
      </c>
    </row>
    <row r="157" spans="1:13" ht="78.599999999999994" customHeight="1" x14ac:dyDescent="0.3">
      <c r="A157" s="16"/>
      <c r="B157" s="161" t="s">
        <v>287</v>
      </c>
      <c r="C157" s="77">
        <v>0</v>
      </c>
      <c r="D157" s="77">
        <v>0</v>
      </c>
      <c r="E157" s="77">
        <v>0</v>
      </c>
      <c r="F157" s="77">
        <v>0</v>
      </c>
      <c r="G157" s="77">
        <v>0</v>
      </c>
      <c r="H157" s="77">
        <v>0</v>
      </c>
      <c r="I157" s="77">
        <v>0</v>
      </c>
      <c r="J157" s="77">
        <v>0</v>
      </c>
      <c r="K157" s="79">
        <v>1</v>
      </c>
      <c r="L157" s="79">
        <v>0</v>
      </c>
      <c r="M157" s="80">
        <v>0</v>
      </c>
    </row>
    <row r="158" spans="1:13" ht="78.599999999999994" customHeight="1" x14ac:dyDescent="0.3">
      <c r="A158" s="16"/>
      <c r="B158" s="161" t="s">
        <v>288</v>
      </c>
      <c r="C158" s="77">
        <v>0</v>
      </c>
      <c r="D158" s="77">
        <v>0</v>
      </c>
      <c r="E158" s="77">
        <v>0</v>
      </c>
      <c r="F158" s="77">
        <v>0</v>
      </c>
      <c r="G158" s="77">
        <v>0</v>
      </c>
      <c r="H158" s="77">
        <v>0</v>
      </c>
      <c r="I158" s="77">
        <v>0</v>
      </c>
      <c r="J158" s="77">
        <v>0</v>
      </c>
      <c r="K158" s="79">
        <v>0</v>
      </c>
      <c r="L158" s="79">
        <v>0</v>
      </c>
      <c r="M158" s="80">
        <v>0</v>
      </c>
    </row>
    <row r="159" spans="1:13" ht="78.599999999999994" customHeight="1" x14ac:dyDescent="0.3">
      <c r="A159" s="16"/>
      <c r="B159" s="161" t="s">
        <v>289</v>
      </c>
      <c r="C159" s="77">
        <v>0</v>
      </c>
      <c r="D159" s="77">
        <v>2</v>
      </c>
      <c r="E159" s="77">
        <v>3</v>
      </c>
      <c r="F159" s="77">
        <v>3</v>
      </c>
      <c r="G159" s="77">
        <v>0</v>
      </c>
      <c r="H159" s="77">
        <v>1</v>
      </c>
      <c r="I159" s="77">
        <v>4</v>
      </c>
      <c r="J159" s="77">
        <v>5</v>
      </c>
      <c r="K159" s="79">
        <v>1</v>
      </c>
      <c r="L159" s="79">
        <v>0</v>
      </c>
      <c r="M159" s="80">
        <v>2</v>
      </c>
    </row>
    <row r="160" spans="1:13" ht="78.599999999999994" customHeight="1" x14ac:dyDescent="0.3">
      <c r="A160" s="16"/>
      <c r="B160" s="161" t="s">
        <v>290</v>
      </c>
      <c r="C160" s="77">
        <v>0</v>
      </c>
      <c r="D160" s="77">
        <v>0</v>
      </c>
      <c r="E160" s="77">
        <v>0</v>
      </c>
      <c r="F160" s="77">
        <v>0</v>
      </c>
      <c r="G160" s="77">
        <v>0</v>
      </c>
      <c r="H160" s="77">
        <v>0</v>
      </c>
      <c r="I160" s="77">
        <v>0</v>
      </c>
      <c r="J160" s="77">
        <v>0</v>
      </c>
      <c r="K160" s="79">
        <v>0</v>
      </c>
      <c r="L160" s="79">
        <v>0</v>
      </c>
      <c r="M160" s="80">
        <v>0</v>
      </c>
    </row>
    <row r="161" spans="1:13" ht="78.599999999999994" customHeight="1" x14ac:dyDescent="0.3">
      <c r="A161" s="16"/>
      <c r="B161" s="161" t="s">
        <v>291</v>
      </c>
      <c r="C161" s="77">
        <v>0</v>
      </c>
      <c r="D161" s="77">
        <v>0</v>
      </c>
      <c r="E161" s="77">
        <v>0</v>
      </c>
      <c r="F161" s="77">
        <v>0</v>
      </c>
      <c r="G161" s="77">
        <v>0</v>
      </c>
      <c r="H161" s="77">
        <v>2</v>
      </c>
      <c r="I161" s="77">
        <v>0</v>
      </c>
      <c r="J161" s="77">
        <v>0</v>
      </c>
      <c r="K161" s="79">
        <v>0</v>
      </c>
      <c r="L161" s="79">
        <v>0</v>
      </c>
      <c r="M161" s="80">
        <v>0</v>
      </c>
    </row>
    <row r="162" spans="1:13" ht="78.599999999999994" customHeight="1" x14ac:dyDescent="0.3">
      <c r="A162" s="16"/>
      <c r="B162" s="161" t="s">
        <v>292</v>
      </c>
      <c r="C162" s="77">
        <v>0</v>
      </c>
      <c r="D162" s="77">
        <v>0</v>
      </c>
      <c r="E162" s="77">
        <v>0</v>
      </c>
      <c r="F162" s="77">
        <v>0</v>
      </c>
      <c r="G162" s="77">
        <v>0</v>
      </c>
      <c r="H162" s="77">
        <v>0</v>
      </c>
      <c r="I162" s="77">
        <v>0</v>
      </c>
      <c r="J162" s="77">
        <v>0</v>
      </c>
      <c r="K162" s="79">
        <v>0</v>
      </c>
      <c r="L162" s="79">
        <v>0</v>
      </c>
      <c r="M162" s="80">
        <v>0</v>
      </c>
    </row>
    <row r="163" spans="1:13" ht="78.599999999999994" customHeight="1" x14ac:dyDescent="0.3">
      <c r="A163" s="16"/>
      <c r="B163" s="161" t="s">
        <v>293</v>
      </c>
      <c r="C163" s="77">
        <v>0</v>
      </c>
      <c r="D163" s="77">
        <v>0</v>
      </c>
      <c r="E163" s="77">
        <v>0</v>
      </c>
      <c r="F163" s="77">
        <v>0</v>
      </c>
      <c r="G163" s="77">
        <v>0</v>
      </c>
      <c r="H163" s="77">
        <v>0</v>
      </c>
      <c r="I163" s="77">
        <v>0</v>
      </c>
      <c r="J163" s="77">
        <v>0</v>
      </c>
      <c r="K163" s="79">
        <v>0</v>
      </c>
      <c r="L163" s="79">
        <v>0</v>
      </c>
      <c r="M163" s="80">
        <v>0</v>
      </c>
    </row>
    <row r="164" spans="1:13" ht="78.599999999999994" customHeight="1" x14ac:dyDescent="0.3">
      <c r="A164" s="16"/>
      <c r="B164" s="161" t="s">
        <v>294</v>
      </c>
      <c r="C164" s="77">
        <v>1</v>
      </c>
      <c r="D164" s="77">
        <v>0</v>
      </c>
      <c r="E164" s="77">
        <v>0</v>
      </c>
      <c r="F164" s="77">
        <v>0</v>
      </c>
      <c r="G164" s="77">
        <v>0</v>
      </c>
      <c r="H164" s="77">
        <v>0</v>
      </c>
      <c r="I164" s="77">
        <v>0</v>
      </c>
      <c r="J164" s="77">
        <v>0</v>
      </c>
      <c r="K164" s="79">
        <v>0</v>
      </c>
      <c r="L164" s="79">
        <v>0</v>
      </c>
      <c r="M164" s="80">
        <v>0</v>
      </c>
    </row>
    <row r="165" spans="1:13" ht="78.599999999999994" customHeight="1" x14ac:dyDescent="0.3">
      <c r="A165" s="16"/>
      <c r="B165" s="161" t="s">
        <v>295</v>
      </c>
      <c r="C165" s="77">
        <v>0</v>
      </c>
      <c r="D165" s="77">
        <v>1</v>
      </c>
      <c r="E165" s="77">
        <v>0</v>
      </c>
      <c r="F165" s="77">
        <v>1</v>
      </c>
      <c r="G165" s="77">
        <v>0</v>
      </c>
      <c r="H165" s="77">
        <v>0</v>
      </c>
      <c r="I165" s="77">
        <v>1</v>
      </c>
      <c r="J165" s="77">
        <v>0</v>
      </c>
      <c r="K165" s="79">
        <v>0</v>
      </c>
      <c r="L165" s="79">
        <v>0</v>
      </c>
      <c r="M165" s="80">
        <v>0</v>
      </c>
    </row>
    <row r="166" spans="1:13" ht="78.599999999999994" customHeight="1" x14ac:dyDescent="0.3">
      <c r="A166" s="16"/>
      <c r="B166" s="161" t="s">
        <v>296</v>
      </c>
      <c r="C166" s="77">
        <v>0</v>
      </c>
      <c r="D166" s="77">
        <v>0</v>
      </c>
      <c r="E166" s="77">
        <v>1</v>
      </c>
      <c r="F166" s="77">
        <v>2</v>
      </c>
      <c r="G166" s="77">
        <v>1</v>
      </c>
      <c r="H166" s="77">
        <v>1</v>
      </c>
      <c r="I166" s="77">
        <v>1</v>
      </c>
      <c r="J166" s="77">
        <v>0</v>
      </c>
      <c r="K166" s="79">
        <v>0</v>
      </c>
      <c r="L166" s="79">
        <v>0</v>
      </c>
      <c r="M166" s="80">
        <v>0</v>
      </c>
    </row>
    <row r="167" spans="1:13" ht="78.599999999999994" customHeight="1" x14ac:dyDescent="0.3">
      <c r="A167" s="16"/>
      <c r="B167" s="161" t="s">
        <v>297</v>
      </c>
      <c r="C167" s="77">
        <v>0</v>
      </c>
      <c r="D167" s="77">
        <v>1</v>
      </c>
      <c r="E167" s="77">
        <v>0</v>
      </c>
      <c r="F167" s="77">
        <v>0</v>
      </c>
      <c r="G167" s="77">
        <v>0</v>
      </c>
      <c r="H167" s="77">
        <v>3</v>
      </c>
      <c r="I167" s="77">
        <v>1</v>
      </c>
      <c r="J167" s="77">
        <v>1</v>
      </c>
      <c r="K167" s="79">
        <v>1</v>
      </c>
      <c r="L167" s="79">
        <v>0</v>
      </c>
      <c r="M167" s="80">
        <v>0</v>
      </c>
    </row>
    <row r="168" spans="1:13" ht="78.599999999999994" customHeight="1" x14ac:dyDescent="0.3">
      <c r="A168" s="16"/>
      <c r="B168" s="161" t="s">
        <v>298</v>
      </c>
      <c r="C168" s="77">
        <v>0</v>
      </c>
      <c r="D168" s="77">
        <v>0</v>
      </c>
      <c r="E168" s="77">
        <v>0</v>
      </c>
      <c r="F168" s="77">
        <v>0</v>
      </c>
      <c r="G168" s="77">
        <v>0</v>
      </c>
      <c r="H168" s="77">
        <v>0</v>
      </c>
      <c r="I168" s="77">
        <v>0</v>
      </c>
      <c r="J168" s="77">
        <v>0</v>
      </c>
      <c r="K168" s="79">
        <v>0</v>
      </c>
      <c r="L168" s="79">
        <v>0</v>
      </c>
      <c r="M168" s="80">
        <v>0</v>
      </c>
    </row>
    <row r="169" spans="1:13" ht="78.599999999999994" customHeight="1" x14ac:dyDescent="0.3">
      <c r="A169" s="16"/>
      <c r="B169" s="161" t="s">
        <v>299</v>
      </c>
      <c r="C169" s="77">
        <v>1</v>
      </c>
      <c r="D169" s="77">
        <v>0</v>
      </c>
      <c r="E169" s="77">
        <v>0</v>
      </c>
      <c r="F169" s="77">
        <v>0</v>
      </c>
      <c r="G169" s="77">
        <v>1</v>
      </c>
      <c r="H169" s="77">
        <v>1</v>
      </c>
      <c r="I169" s="77">
        <v>0</v>
      </c>
      <c r="J169" s="77">
        <v>0</v>
      </c>
      <c r="K169" s="79">
        <v>0</v>
      </c>
      <c r="L169" s="79">
        <v>0</v>
      </c>
      <c r="M169" s="80">
        <v>0</v>
      </c>
    </row>
    <row r="170" spans="1:13" ht="78.599999999999994" customHeight="1" x14ac:dyDescent="0.3">
      <c r="A170" s="16"/>
      <c r="B170" s="161" t="s">
        <v>117</v>
      </c>
      <c r="C170" s="77">
        <v>0</v>
      </c>
      <c r="D170" s="77">
        <v>0</v>
      </c>
      <c r="E170" s="77">
        <v>0</v>
      </c>
      <c r="F170" s="77">
        <v>0</v>
      </c>
      <c r="G170" s="77">
        <v>0</v>
      </c>
      <c r="H170" s="77">
        <v>0</v>
      </c>
      <c r="I170" s="77">
        <v>0</v>
      </c>
      <c r="J170" s="77">
        <v>0</v>
      </c>
      <c r="K170" s="79">
        <v>0</v>
      </c>
      <c r="L170" s="79">
        <v>0</v>
      </c>
      <c r="M170" s="80">
        <v>0</v>
      </c>
    </row>
    <row r="171" spans="1:13" ht="78.599999999999994" customHeight="1" x14ac:dyDescent="0.3">
      <c r="A171" s="16"/>
      <c r="B171" s="161" t="s">
        <v>300</v>
      </c>
      <c r="C171" s="77">
        <v>0</v>
      </c>
      <c r="D171" s="77">
        <v>0</v>
      </c>
      <c r="E171" s="77">
        <v>0</v>
      </c>
      <c r="F171" s="77">
        <v>0</v>
      </c>
      <c r="G171" s="77">
        <v>0</v>
      </c>
      <c r="H171" s="77">
        <v>0</v>
      </c>
      <c r="I171" s="77">
        <v>0</v>
      </c>
      <c r="J171" s="77">
        <v>0</v>
      </c>
      <c r="K171" s="79">
        <v>0</v>
      </c>
      <c r="L171" s="79">
        <v>0</v>
      </c>
      <c r="M171" s="80">
        <v>0</v>
      </c>
    </row>
    <row r="172" spans="1:13" ht="78.599999999999994" customHeight="1" x14ac:dyDescent="0.3">
      <c r="A172" s="16"/>
      <c r="B172" s="161" t="s">
        <v>301</v>
      </c>
      <c r="C172" s="77">
        <v>1</v>
      </c>
      <c r="D172" s="77">
        <v>0</v>
      </c>
      <c r="E172" s="77">
        <v>0</v>
      </c>
      <c r="F172" s="77">
        <v>0</v>
      </c>
      <c r="G172" s="77">
        <v>0</v>
      </c>
      <c r="H172" s="77">
        <v>0</v>
      </c>
      <c r="I172" s="77">
        <v>0</v>
      </c>
      <c r="J172" s="77">
        <v>0</v>
      </c>
      <c r="K172" s="79">
        <v>0</v>
      </c>
      <c r="L172" s="79">
        <v>0</v>
      </c>
      <c r="M172" s="80">
        <v>0</v>
      </c>
    </row>
    <row r="173" spans="1:13" ht="78.599999999999994" customHeight="1" x14ac:dyDescent="0.3">
      <c r="A173" s="16"/>
      <c r="B173" s="161" t="s">
        <v>302</v>
      </c>
      <c r="C173" s="77">
        <v>0</v>
      </c>
      <c r="D173" s="77">
        <v>0</v>
      </c>
      <c r="E173" s="77">
        <v>0</v>
      </c>
      <c r="F173" s="77">
        <v>0</v>
      </c>
      <c r="G173" s="77">
        <v>0</v>
      </c>
      <c r="H173" s="77">
        <v>0</v>
      </c>
      <c r="I173" s="77">
        <v>0</v>
      </c>
      <c r="J173" s="77">
        <v>0</v>
      </c>
      <c r="K173" s="79">
        <v>0</v>
      </c>
      <c r="L173" s="79">
        <v>0</v>
      </c>
      <c r="M173" s="80">
        <v>0</v>
      </c>
    </row>
    <row r="174" spans="1:13" ht="78.599999999999994" customHeight="1" x14ac:dyDescent="0.3">
      <c r="A174" s="16"/>
      <c r="B174" s="161" t="s">
        <v>81</v>
      </c>
      <c r="C174" s="77">
        <v>5</v>
      </c>
      <c r="D174" s="77">
        <v>8</v>
      </c>
      <c r="E174" s="77">
        <v>9</v>
      </c>
      <c r="F174" s="77">
        <v>3</v>
      </c>
      <c r="G174" s="77">
        <v>5</v>
      </c>
      <c r="H174" s="77">
        <v>3</v>
      </c>
      <c r="I174" s="77">
        <v>5</v>
      </c>
      <c r="J174" s="77">
        <v>2</v>
      </c>
      <c r="K174" s="79">
        <v>4</v>
      </c>
      <c r="L174" s="79">
        <v>4</v>
      </c>
      <c r="M174" s="80">
        <v>3</v>
      </c>
    </row>
    <row r="175" spans="1:13" ht="78.599999999999994" customHeight="1" x14ac:dyDescent="0.3">
      <c r="A175" s="16"/>
      <c r="B175" s="161" t="s">
        <v>94</v>
      </c>
      <c r="C175" s="77">
        <v>0</v>
      </c>
      <c r="D175" s="77">
        <v>1</v>
      </c>
      <c r="E175" s="77">
        <v>0</v>
      </c>
      <c r="F175" s="77">
        <v>1</v>
      </c>
      <c r="G175" s="77">
        <v>1</v>
      </c>
      <c r="H175" s="77">
        <v>1</v>
      </c>
      <c r="I175" s="77">
        <v>1</v>
      </c>
      <c r="J175" s="77">
        <v>0</v>
      </c>
      <c r="K175" s="79">
        <v>0</v>
      </c>
      <c r="L175" s="79">
        <v>0</v>
      </c>
      <c r="M175" s="80">
        <v>0</v>
      </c>
    </row>
    <row r="176" spans="1:13" ht="78.599999999999994" customHeight="1" x14ac:dyDescent="0.3">
      <c r="A176" s="16"/>
      <c r="B176" s="161" t="s">
        <v>303</v>
      </c>
      <c r="C176" s="77">
        <v>0</v>
      </c>
      <c r="D176" s="77">
        <v>1</v>
      </c>
      <c r="E176" s="77">
        <v>0</v>
      </c>
      <c r="F176" s="77">
        <v>0</v>
      </c>
      <c r="G176" s="77">
        <v>0</v>
      </c>
      <c r="H176" s="77">
        <v>0</v>
      </c>
      <c r="I176" s="77">
        <v>0</v>
      </c>
      <c r="J176" s="77">
        <v>0</v>
      </c>
      <c r="K176" s="79">
        <v>0</v>
      </c>
      <c r="L176" s="79">
        <v>1</v>
      </c>
      <c r="M176" s="80">
        <v>0</v>
      </c>
    </row>
    <row r="177" spans="1:13" ht="78.599999999999994" customHeight="1" x14ac:dyDescent="0.3">
      <c r="A177" s="16"/>
      <c r="B177" s="161" t="s">
        <v>304</v>
      </c>
      <c r="C177" s="77">
        <v>0</v>
      </c>
      <c r="D177" s="77">
        <v>0</v>
      </c>
      <c r="E177" s="77">
        <v>0</v>
      </c>
      <c r="F177" s="77">
        <v>0</v>
      </c>
      <c r="G177" s="77">
        <v>0</v>
      </c>
      <c r="H177" s="77">
        <v>0</v>
      </c>
      <c r="I177" s="77">
        <v>0</v>
      </c>
      <c r="J177" s="77">
        <v>0</v>
      </c>
      <c r="K177" s="79">
        <v>0</v>
      </c>
      <c r="L177" s="79">
        <v>0</v>
      </c>
      <c r="M177" s="80">
        <v>0</v>
      </c>
    </row>
    <row r="178" spans="1:13" ht="78.599999999999994" customHeight="1" x14ac:dyDescent="0.3">
      <c r="A178" s="16"/>
      <c r="B178" s="161" t="s">
        <v>103</v>
      </c>
      <c r="C178" s="77">
        <v>0</v>
      </c>
      <c r="D178" s="77">
        <v>1</v>
      </c>
      <c r="E178" s="77">
        <v>1</v>
      </c>
      <c r="F178" s="77">
        <v>0</v>
      </c>
      <c r="G178" s="77">
        <v>0</v>
      </c>
      <c r="H178" s="77">
        <v>0</v>
      </c>
      <c r="I178" s="77">
        <v>1</v>
      </c>
      <c r="J178" s="77">
        <v>0</v>
      </c>
      <c r="K178" s="79">
        <v>0</v>
      </c>
      <c r="L178" s="79">
        <v>1</v>
      </c>
      <c r="M178" s="80">
        <v>0</v>
      </c>
    </row>
    <row r="179" spans="1:13" ht="78.599999999999994" customHeight="1" x14ac:dyDescent="0.3">
      <c r="A179" s="16"/>
      <c r="B179" s="161" t="s">
        <v>111</v>
      </c>
      <c r="C179" s="77">
        <v>0</v>
      </c>
      <c r="D179" s="77">
        <v>1</v>
      </c>
      <c r="E179" s="77">
        <v>0</v>
      </c>
      <c r="F179" s="77">
        <v>0</v>
      </c>
      <c r="G179" s="77">
        <v>2</v>
      </c>
      <c r="H179" s="77">
        <v>0</v>
      </c>
      <c r="I179" s="77">
        <v>0</v>
      </c>
      <c r="J179" s="77">
        <v>0</v>
      </c>
      <c r="K179" s="79">
        <v>1</v>
      </c>
      <c r="L179" s="79">
        <v>0</v>
      </c>
      <c r="M179" s="80">
        <v>1</v>
      </c>
    </row>
    <row r="180" spans="1:13" ht="78.599999999999994" customHeight="1" x14ac:dyDescent="0.3">
      <c r="A180" s="16"/>
      <c r="B180" s="161" t="s">
        <v>305</v>
      </c>
      <c r="C180" s="77">
        <v>0</v>
      </c>
      <c r="D180" s="77">
        <v>0</v>
      </c>
      <c r="E180" s="77">
        <v>0</v>
      </c>
      <c r="F180" s="77">
        <v>0</v>
      </c>
      <c r="G180" s="77">
        <v>1</v>
      </c>
      <c r="H180" s="77">
        <v>0</v>
      </c>
      <c r="I180" s="77">
        <v>0</v>
      </c>
      <c r="J180" s="77">
        <v>0</v>
      </c>
      <c r="K180" s="79">
        <v>0</v>
      </c>
      <c r="L180" s="79">
        <v>0</v>
      </c>
      <c r="M180" s="80">
        <v>0</v>
      </c>
    </row>
    <row r="181" spans="1:13" ht="78.599999999999994" customHeight="1" x14ac:dyDescent="0.3">
      <c r="A181" s="16"/>
      <c r="B181" s="161" t="s">
        <v>306</v>
      </c>
      <c r="C181" s="77">
        <v>1</v>
      </c>
      <c r="D181" s="77">
        <v>0</v>
      </c>
      <c r="E181" s="77">
        <v>0</v>
      </c>
      <c r="F181" s="77">
        <v>1</v>
      </c>
      <c r="G181" s="77">
        <v>2</v>
      </c>
      <c r="H181" s="77">
        <v>1</v>
      </c>
      <c r="I181" s="77">
        <v>0</v>
      </c>
      <c r="J181" s="77">
        <v>0</v>
      </c>
      <c r="K181" s="79">
        <v>0</v>
      </c>
      <c r="L181" s="79">
        <v>0</v>
      </c>
      <c r="M181" s="80">
        <v>0</v>
      </c>
    </row>
    <row r="182" spans="1:13" ht="78.599999999999994" customHeight="1" x14ac:dyDescent="0.3">
      <c r="A182" s="16"/>
      <c r="B182" s="161" t="s">
        <v>307</v>
      </c>
      <c r="C182" s="77">
        <v>8</v>
      </c>
      <c r="D182" s="77">
        <v>2</v>
      </c>
      <c r="E182" s="77">
        <v>1</v>
      </c>
      <c r="F182" s="77">
        <v>2</v>
      </c>
      <c r="G182" s="77">
        <v>6</v>
      </c>
      <c r="H182" s="77">
        <v>4</v>
      </c>
      <c r="I182" s="77">
        <v>3</v>
      </c>
      <c r="J182" s="77">
        <v>5</v>
      </c>
      <c r="K182" s="79">
        <v>4</v>
      </c>
      <c r="L182" s="79">
        <v>5</v>
      </c>
      <c r="M182" s="80">
        <v>1</v>
      </c>
    </row>
    <row r="183" spans="1:13" ht="78.599999999999994" customHeight="1" x14ac:dyDescent="0.3">
      <c r="A183" s="16"/>
      <c r="B183" s="161" t="s">
        <v>308</v>
      </c>
      <c r="C183" s="77">
        <v>0</v>
      </c>
      <c r="D183" s="77">
        <v>1</v>
      </c>
      <c r="E183" s="77">
        <v>0</v>
      </c>
      <c r="F183" s="77">
        <v>0</v>
      </c>
      <c r="G183" s="77">
        <v>0</v>
      </c>
      <c r="H183" s="77">
        <v>0</v>
      </c>
      <c r="I183" s="77">
        <v>0</v>
      </c>
      <c r="J183" s="77">
        <v>0</v>
      </c>
      <c r="K183" s="79">
        <v>0</v>
      </c>
      <c r="L183" s="79">
        <v>0</v>
      </c>
      <c r="M183" s="80">
        <v>0</v>
      </c>
    </row>
    <row r="184" spans="1:13" ht="78.599999999999994" customHeight="1" x14ac:dyDescent="0.3">
      <c r="A184" s="16"/>
      <c r="B184" s="161" t="s">
        <v>309</v>
      </c>
      <c r="C184" s="77">
        <v>0</v>
      </c>
      <c r="D184" s="77">
        <v>0</v>
      </c>
      <c r="E184" s="77">
        <v>0</v>
      </c>
      <c r="F184" s="77">
        <v>0</v>
      </c>
      <c r="G184" s="77">
        <v>0</v>
      </c>
      <c r="H184" s="77">
        <v>0</v>
      </c>
      <c r="I184" s="77">
        <v>0</v>
      </c>
      <c r="J184" s="77">
        <v>0</v>
      </c>
      <c r="K184" s="79">
        <v>0</v>
      </c>
      <c r="L184" s="79">
        <v>0</v>
      </c>
      <c r="M184" s="80">
        <v>0</v>
      </c>
    </row>
    <row r="185" spans="1:13" ht="78.599999999999994" customHeight="1" x14ac:dyDescent="0.3">
      <c r="A185" s="16"/>
      <c r="B185" s="161" t="s">
        <v>310</v>
      </c>
      <c r="C185" s="77">
        <v>4</v>
      </c>
      <c r="D185" s="77">
        <v>1</v>
      </c>
      <c r="E185" s="77">
        <v>1</v>
      </c>
      <c r="F185" s="77">
        <v>1</v>
      </c>
      <c r="G185" s="77">
        <v>0</v>
      </c>
      <c r="H185" s="77">
        <v>0</v>
      </c>
      <c r="I185" s="77">
        <v>0</v>
      </c>
      <c r="J185" s="77">
        <v>1</v>
      </c>
      <c r="K185" s="79">
        <v>0</v>
      </c>
      <c r="L185" s="79">
        <v>0</v>
      </c>
      <c r="M185" s="80">
        <v>1</v>
      </c>
    </row>
    <row r="186" spans="1:13" ht="78.599999999999994" customHeight="1" x14ac:dyDescent="0.3">
      <c r="A186" s="16"/>
      <c r="B186" s="161" t="s">
        <v>311</v>
      </c>
      <c r="C186" s="77">
        <v>0</v>
      </c>
      <c r="D186" s="77">
        <v>1</v>
      </c>
      <c r="E186" s="77">
        <v>0</v>
      </c>
      <c r="F186" s="77">
        <v>0</v>
      </c>
      <c r="G186" s="77">
        <v>1</v>
      </c>
      <c r="H186" s="77">
        <v>0</v>
      </c>
      <c r="I186" s="77">
        <v>0</v>
      </c>
      <c r="J186" s="77">
        <v>0</v>
      </c>
      <c r="K186" s="79">
        <v>0</v>
      </c>
      <c r="L186" s="79">
        <v>0</v>
      </c>
      <c r="M186" s="80">
        <v>0</v>
      </c>
    </row>
    <row r="187" spans="1:13" ht="78.599999999999994" customHeight="1" x14ac:dyDescent="0.3">
      <c r="A187" s="16"/>
      <c r="B187" s="161" t="s">
        <v>96</v>
      </c>
      <c r="C187" s="77">
        <v>1</v>
      </c>
      <c r="D187" s="77">
        <v>1</v>
      </c>
      <c r="E187" s="77">
        <v>0</v>
      </c>
      <c r="F187" s="77">
        <v>0</v>
      </c>
      <c r="G187" s="77">
        <v>0</v>
      </c>
      <c r="H187" s="77">
        <v>0</v>
      </c>
      <c r="I187" s="77">
        <v>0</v>
      </c>
      <c r="J187" s="77">
        <v>1</v>
      </c>
      <c r="K187" s="79">
        <v>0</v>
      </c>
      <c r="L187" s="79">
        <v>0</v>
      </c>
      <c r="M187" s="80">
        <v>0</v>
      </c>
    </row>
    <row r="188" spans="1:13" ht="78.599999999999994" customHeight="1" x14ac:dyDescent="0.3">
      <c r="A188" s="16"/>
      <c r="B188" s="161" t="s">
        <v>114</v>
      </c>
      <c r="C188" s="77">
        <v>2</v>
      </c>
      <c r="D188" s="77">
        <v>1</v>
      </c>
      <c r="E188" s="77">
        <v>3</v>
      </c>
      <c r="F188" s="77">
        <v>1</v>
      </c>
      <c r="G188" s="77">
        <v>5</v>
      </c>
      <c r="H188" s="77">
        <v>1</v>
      </c>
      <c r="I188" s="77">
        <v>1</v>
      </c>
      <c r="J188" s="77">
        <v>6</v>
      </c>
      <c r="K188" s="79">
        <v>2</v>
      </c>
      <c r="L188" s="79">
        <v>2</v>
      </c>
      <c r="M188" s="80">
        <v>1</v>
      </c>
    </row>
    <row r="189" spans="1:13" ht="78.599999999999994" customHeight="1" x14ac:dyDescent="0.3">
      <c r="A189" s="16"/>
      <c r="B189" s="161" t="s">
        <v>312</v>
      </c>
      <c r="C189" s="77">
        <v>0</v>
      </c>
      <c r="D189" s="77">
        <v>2</v>
      </c>
      <c r="E189" s="77">
        <v>0</v>
      </c>
      <c r="F189" s="77">
        <v>0</v>
      </c>
      <c r="G189" s="77">
        <v>0</v>
      </c>
      <c r="H189" s="77">
        <v>1</v>
      </c>
      <c r="I189" s="77">
        <v>0</v>
      </c>
      <c r="J189" s="77">
        <v>1</v>
      </c>
      <c r="K189" s="79">
        <v>0</v>
      </c>
      <c r="L189" s="79">
        <v>0</v>
      </c>
      <c r="M189" s="80">
        <v>0</v>
      </c>
    </row>
    <row r="190" spans="1:13" ht="78.599999999999994" customHeight="1" x14ac:dyDescent="0.3">
      <c r="A190" s="16"/>
      <c r="B190" s="161" t="s">
        <v>313</v>
      </c>
      <c r="C190" s="77">
        <v>0</v>
      </c>
      <c r="D190" s="77">
        <v>0</v>
      </c>
      <c r="E190" s="77">
        <v>0</v>
      </c>
      <c r="F190" s="77">
        <v>0</v>
      </c>
      <c r="G190" s="77">
        <v>0</v>
      </c>
      <c r="H190" s="77">
        <v>0</v>
      </c>
      <c r="I190" s="77">
        <v>0</v>
      </c>
      <c r="J190" s="77">
        <v>0</v>
      </c>
      <c r="K190" s="79">
        <v>0</v>
      </c>
      <c r="L190" s="79">
        <v>0</v>
      </c>
      <c r="M190" s="80">
        <v>0</v>
      </c>
    </row>
    <row r="191" spans="1:13" ht="78.599999999999994" customHeight="1" x14ac:dyDescent="0.3">
      <c r="A191" s="16"/>
      <c r="B191" s="161" t="s">
        <v>118</v>
      </c>
      <c r="C191" s="77">
        <v>1</v>
      </c>
      <c r="D191" s="77">
        <v>1</v>
      </c>
      <c r="E191" s="77">
        <v>0</v>
      </c>
      <c r="F191" s="77">
        <v>0</v>
      </c>
      <c r="G191" s="77">
        <v>0</v>
      </c>
      <c r="H191" s="77">
        <v>0</v>
      </c>
      <c r="I191" s="77">
        <v>3</v>
      </c>
      <c r="J191" s="77">
        <v>3</v>
      </c>
      <c r="K191" s="79">
        <v>0</v>
      </c>
      <c r="L191" s="79">
        <v>2</v>
      </c>
      <c r="M191" s="80">
        <v>0</v>
      </c>
    </row>
    <row r="192" spans="1:13" ht="78.599999999999994" customHeight="1" x14ac:dyDescent="0.3">
      <c r="A192" s="16"/>
      <c r="B192" s="161" t="s">
        <v>90</v>
      </c>
      <c r="C192" s="77">
        <v>9</v>
      </c>
      <c r="D192" s="77">
        <v>7</v>
      </c>
      <c r="E192" s="77">
        <v>16</v>
      </c>
      <c r="F192" s="77">
        <v>7</v>
      </c>
      <c r="G192" s="77">
        <v>12</v>
      </c>
      <c r="H192" s="77">
        <v>8</v>
      </c>
      <c r="I192" s="77">
        <v>13</v>
      </c>
      <c r="J192" s="77">
        <v>17</v>
      </c>
      <c r="K192" s="79">
        <v>12</v>
      </c>
      <c r="L192" s="79">
        <v>6</v>
      </c>
      <c r="M192" s="80">
        <v>1</v>
      </c>
    </row>
    <row r="193" spans="1:13" ht="78.599999999999994" customHeight="1" x14ac:dyDescent="0.3">
      <c r="A193" s="16"/>
      <c r="B193" s="161" t="s">
        <v>314</v>
      </c>
      <c r="C193" s="77">
        <v>0</v>
      </c>
      <c r="D193" s="77">
        <v>0</v>
      </c>
      <c r="E193" s="77">
        <v>0</v>
      </c>
      <c r="F193" s="77">
        <v>0</v>
      </c>
      <c r="G193" s="77">
        <v>0</v>
      </c>
      <c r="H193" s="77">
        <v>0</v>
      </c>
      <c r="I193" s="77">
        <v>0</v>
      </c>
      <c r="J193" s="77">
        <v>0</v>
      </c>
      <c r="K193" s="79">
        <v>0</v>
      </c>
      <c r="L193" s="79">
        <v>0</v>
      </c>
      <c r="M193" s="80">
        <v>0</v>
      </c>
    </row>
    <row r="194" spans="1:13" ht="78.599999999999994" customHeight="1" x14ac:dyDescent="0.3">
      <c r="A194" s="16"/>
      <c r="B194" s="161" t="s">
        <v>315</v>
      </c>
      <c r="C194" s="77">
        <v>0</v>
      </c>
      <c r="D194" s="77">
        <v>0</v>
      </c>
      <c r="E194" s="77">
        <v>0</v>
      </c>
      <c r="F194" s="77">
        <v>0</v>
      </c>
      <c r="G194" s="77">
        <v>0</v>
      </c>
      <c r="H194" s="77">
        <v>0</v>
      </c>
      <c r="I194" s="77">
        <v>0</v>
      </c>
      <c r="J194" s="77">
        <v>0</v>
      </c>
      <c r="K194" s="79">
        <v>1</v>
      </c>
      <c r="L194" s="79">
        <v>0</v>
      </c>
      <c r="M194" s="80">
        <v>0</v>
      </c>
    </row>
    <row r="195" spans="1:13" ht="78.599999999999994" customHeight="1" x14ac:dyDescent="0.3">
      <c r="A195" s="16"/>
      <c r="B195" s="161" t="s">
        <v>115</v>
      </c>
      <c r="C195" s="77">
        <v>13</v>
      </c>
      <c r="D195" s="77">
        <v>10</v>
      </c>
      <c r="E195" s="77">
        <v>6</v>
      </c>
      <c r="F195" s="77">
        <v>1</v>
      </c>
      <c r="G195" s="77">
        <v>9</v>
      </c>
      <c r="H195" s="77">
        <v>8</v>
      </c>
      <c r="I195" s="77">
        <v>8</v>
      </c>
      <c r="J195" s="77">
        <v>6</v>
      </c>
      <c r="K195" s="79">
        <v>8</v>
      </c>
      <c r="L195" s="79">
        <v>7</v>
      </c>
      <c r="M195" s="80">
        <v>6</v>
      </c>
    </row>
    <row r="196" spans="1:13" ht="78.599999999999994" customHeight="1" x14ac:dyDescent="0.3">
      <c r="A196" s="16"/>
      <c r="B196" s="161" t="s">
        <v>316</v>
      </c>
      <c r="C196" s="77">
        <v>0</v>
      </c>
      <c r="D196" s="77">
        <v>0</v>
      </c>
      <c r="E196" s="77">
        <v>0</v>
      </c>
      <c r="F196" s="77">
        <v>0</v>
      </c>
      <c r="G196" s="77">
        <v>0</v>
      </c>
      <c r="H196" s="77">
        <v>0</v>
      </c>
      <c r="I196" s="77">
        <v>0</v>
      </c>
      <c r="J196" s="77">
        <v>0</v>
      </c>
      <c r="K196" s="79">
        <v>0</v>
      </c>
      <c r="L196" s="79">
        <v>1</v>
      </c>
      <c r="M196" s="80">
        <v>0</v>
      </c>
    </row>
    <row r="197" spans="1:13" ht="78.599999999999994" customHeight="1" x14ac:dyDescent="0.3">
      <c r="A197" s="16"/>
      <c r="B197" s="161" t="s">
        <v>317</v>
      </c>
      <c r="C197" s="77">
        <v>0</v>
      </c>
      <c r="D197" s="77">
        <v>0</v>
      </c>
      <c r="E197" s="77">
        <v>0</v>
      </c>
      <c r="F197" s="77">
        <v>0</v>
      </c>
      <c r="G197" s="77">
        <v>0</v>
      </c>
      <c r="H197" s="77">
        <v>0</v>
      </c>
      <c r="I197" s="77">
        <v>0</v>
      </c>
      <c r="J197" s="77">
        <v>0</v>
      </c>
      <c r="K197" s="79">
        <v>0</v>
      </c>
      <c r="L197" s="79">
        <v>0</v>
      </c>
      <c r="M197" s="80">
        <v>0</v>
      </c>
    </row>
    <row r="198" spans="1:13" ht="78.599999999999994" customHeight="1" x14ac:dyDescent="0.3">
      <c r="A198" s="16"/>
      <c r="B198" s="161" t="s">
        <v>318</v>
      </c>
      <c r="C198" s="77">
        <v>1</v>
      </c>
      <c r="D198" s="77">
        <v>0</v>
      </c>
      <c r="E198" s="77">
        <v>0</v>
      </c>
      <c r="F198" s="77">
        <v>0</v>
      </c>
      <c r="G198" s="77">
        <v>0</v>
      </c>
      <c r="H198" s="77">
        <v>0</v>
      </c>
      <c r="I198" s="77">
        <v>0</v>
      </c>
      <c r="J198" s="77">
        <v>0</v>
      </c>
      <c r="K198" s="79">
        <v>0</v>
      </c>
      <c r="L198" s="79">
        <v>0</v>
      </c>
      <c r="M198" s="80">
        <v>1</v>
      </c>
    </row>
    <row r="199" spans="1:13" ht="78.599999999999994" customHeight="1" x14ac:dyDescent="0.3">
      <c r="A199" s="16"/>
      <c r="B199" s="161" t="s">
        <v>319</v>
      </c>
      <c r="C199" s="77">
        <v>0</v>
      </c>
      <c r="D199" s="77">
        <v>0</v>
      </c>
      <c r="E199" s="77">
        <v>0</v>
      </c>
      <c r="F199" s="77">
        <v>0</v>
      </c>
      <c r="G199" s="77">
        <v>0</v>
      </c>
      <c r="H199" s="77">
        <v>0</v>
      </c>
      <c r="I199" s="77">
        <v>0</v>
      </c>
      <c r="J199" s="77">
        <v>0</v>
      </c>
      <c r="K199" s="79">
        <v>0</v>
      </c>
      <c r="L199" s="79">
        <v>0</v>
      </c>
      <c r="M199" s="80">
        <v>0</v>
      </c>
    </row>
    <row r="200" spans="1:13" ht="78.599999999999994" customHeight="1" x14ac:dyDescent="0.3">
      <c r="A200" s="16"/>
      <c r="B200" s="161" t="s">
        <v>320</v>
      </c>
      <c r="C200" s="77">
        <v>0</v>
      </c>
      <c r="D200" s="77">
        <v>0</v>
      </c>
      <c r="E200" s="77">
        <v>0</v>
      </c>
      <c r="F200" s="77">
        <v>0</v>
      </c>
      <c r="G200" s="77">
        <v>0</v>
      </c>
      <c r="H200" s="77">
        <v>0</v>
      </c>
      <c r="I200" s="77">
        <v>0</v>
      </c>
      <c r="J200" s="77">
        <v>0</v>
      </c>
      <c r="K200" s="79">
        <v>0</v>
      </c>
      <c r="L200" s="79">
        <v>0</v>
      </c>
      <c r="M200" s="80">
        <v>0</v>
      </c>
    </row>
    <row r="201" spans="1:13" ht="78.599999999999994" customHeight="1" x14ac:dyDescent="0.3">
      <c r="A201" s="16"/>
      <c r="B201" s="161" t="s">
        <v>321</v>
      </c>
      <c r="C201" s="77">
        <v>0</v>
      </c>
      <c r="D201" s="77">
        <v>0</v>
      </c>
      <c r="E201" s="77">
        <v>0</v>
      </c>
      <c r="F201" s="77">
        <v>0</v>
      </c>
      <c r="G201" s="77">
        <v>0</v>
      </c>
      <c r="H201" s="77">
        <v>0</v>
      </c>
      <c r="I201" s="77">
        <v>0</v>
      </c>
      <c r="J201" s="77">
        <v>0</v>
      </c>
      <c r="K201" s="79">
        <v>0</v>
      </c>
      <c r="L201" s="79">
        <v>0</v>
      </c>
      <c r="M201" s="80">
        <v>0</v>
      </c>
    </row>
    <row r="202" spans="1:13" ht="78.599999999999994" customHeight="1" x14ac:dyDescent="0.3">
      <c r="A202" s="16"/>
      <c r="B202" s="161" t="s">
        <v>322</v>
      </c>
      <c r="C202" s="77">
        <v>0</v>
      </c>
      <c r="D202" s="77">
        <v>1</v>
      </c>
      <c r="E202" s="77">
        <v>1</v>
      </c>
      <c r="F202" s="77">
        <v>0</v>
      </c>
      <c r="G202" s="77">
        <v>1</v>
      </c>
      <c r="H202" s="77">
        <v>0</v>
      </c>
      <c r="I202" s="77">
        <v>0</v>
      </c>
      <c r="J202" s="77">
        <v>0</v>
      </c>
      <c r="K202" s="79">
        <v>0</v>
      </c>
      <c r="L202" s="79">
        <v>0</v>
      </c>
      <c r="M202" s="80">
        <v>0</v>
      </c>
    </row>
    <row r="203" spans="1:13" ht="78.599999999999994" customHeight="1" x14ac:dyDescent="0.3">
      <c r="A203" s="16"/>
      <c r="B203" s="161" t="s">
        <v>108</v>
      </c>
      <c r="C203" s="77">
        <v>1</v>
      </c>
      <c r="D203" s="77">
        <v>1</v>
      </c>
      <c r="E203" s="77">
        <v>0</v>
      </c>
      <c r="F203" s="77">
        <v>0</v>
      </c>
      <c r="G203" s="77">
        <v>0</v>
      </c>
      <c r="H203" s="77">
        <v>1</v>
      </c>
      <c r="I203" s="77">
        <v>0</v>
      </c>
      <c r="J203" s="77">
        <v>1</v>
      </c>
      <c r="K203" s="79">
        <v>0</v>
      </c>
      <c r="L203" s="79">
        <v>0</v>
      </c>
      <c r="M203" s="80">
        <v>0</v>
      </c>
    </row>
    <row r="204" spans="1:13" ht="78.599999999999994" customHeight="1" x14ac:dyDescent="0.3">
      <c r="A204" s="16"/>
      <c r="B204" s="161" t="s">
        <v>323</v>
      </c>
      <c r="C204" s="77">
        <v>0</v>
      </c>
      <c r="D204" s="77">
        <v>0</v>
      </c>
      <c r="E204" s="77">
        <v>0</v>
      </c>
      <c r="F204" s="77">
        <v>0</v>
      </c>
      <c r="G204" s="77">
        <v>0</v>
      </c>
      <c r="H204" s="77">
        <v>0</v>
      </c>
      <c r="I204" s="77">
        <v>0</v>
      </c>
      <c r="J204" s="77">
        <v>0</v>
      </c>
      <c r="K204" s="79">
        <v>0</v>
      </c>
      <c r="L204" s="79">
        <v>0</v>
      </c>
      <c r="M204" s="80">
        <v>0</v>
      </c>
    </row>
    <row r="205" spans="1:13" ht="78.599999999999994" customHeight="1" x14ac:dyDescent="0.3">
      <c r="A205" s="16"/>
      <c r="B205" s="161" t="s">
        <v>109</v>
      </c>
      <c r="C205" s="77">
        <v>2</v>
      </c>
      <c r="D205" s="77">
        <v>1</v>
      </c>
      <c r="E205" s="77">
        <v>1</v>
      </c>
      <c r="F205" s="77">
        <v>1</v>
      </c>
      <c r="G205" s="77">
        <v>0</v>
      </c>
      <c r="H205" s="77">
        <v>0</v>
      </c>
      <c r="I205" s="77">
        <v>0</v>
      </c>
      <c r="J205" s="77">
        <v>0</v>
      </c>
      <c r="K205" s="79">
        <v>0</v>
      </c>
      <c r="L205" s="79">
        <v>0</v>
      </c>
      <c r="M205" s="80">
        <v>0</v>
      </c>
    </row>
    <row r="206" spans="1:13" ht="78.599999999999994" customHeight="1" x14ac:dyDescent="0.3">
      <c r="A206" s="16"/>
      <c r="B206" s="161" t="s">
        <v>324</v>
      </c>
      <c r="C206" s="77">
        <v>0</v>
      </c>
      <c r="D206" s="77">
        <v>0</v>
      </c>
      <c r="E206" s="77">
        <v>0</v>
      </c>
      <c r="F206" s="77">
        <v>0</v>
      </c>
      <c r="G206" s="77">
        <v>0</v>
      </c>
      <c r="H206" s="77">
        <v>0</v>
      </c>
      <c r="I206" s="77">
        <v>0</v>
      </c>
      <c r="J206" s="77">
        <v>0</v>
      </c>
      <c r="K206" s="79">
        <v>0</v>
      </c>
      <c r="L206" s="79">
        <v>0</v>
      </c>
      <c r="M206" s="80">
        <v>0</v>
      </c>
    </row>
    <row r="207" spans="1:13" ht="78.599999999999994" customHeight="1" x14ac:dyDescent="0.3">
      <c r="A207" s="16"/>
      <c r="B207" s="161" t="s">
        <v>119</v>
      </c>
      <c r="C207" s="77">
        <v>2</v>
      </c>
      <c r="D207" s="77">
        <v>0</v>
      </c>
      <c r="E207" s="77">
        <v>1</v>
      </c>
      <c r="F207" s="77">
        <v>0</v>
      </c>
      <c r="G207" s="77">
        <v>0</v>
      </c>
      <c r="H207" s="77">
        <v>1</v>
      </c>
      <c r="I207" s="77">
        <v>0</v>
      </c>
      <c r="J207" s="77">
        <v>0</v>
      </c>
      <c r="K207" s="79">
        <v>0</v>
      </c>
      <c r="L207" s="79">
        <v>0</v>
      </c>
      <c r="M207" s="80">
        <v>0</v>
      </c>
    </row>
    <row r="208" spans="1:13" ht="78.599999999999994" customHeight="1" x14ac:dyDescent="0.3">
      <c r="A208" s="16"/>
      <c r="B208" s="161" t="s">
        <v>325</v>
      </c>
      <c r="C208" s="77">
        <v>0</v>
      </c>
      <c r="D208" s="77">
        <v>0</v>
      </c>
      <c r="E208" s="77">
        <v>1</v>
      </c>
      <c r="F208" s="77">
        <v>0</v>
      </c>
      <c r="G208" s="77">
        <v>1</v>
      </c>
      <c r="H208" s="77">
        <v>1</v>
      </c>
      <c r="I208" s="77">
        <v>0</v>
      </c>
      <c r="J208" s="77">
        <v>0</v>
      </c>
      <c r="K208" s="79">
        <v>0</v>
      </c>
      <c r="L208" s="79">
        <v>0</v>
      </c>
      <c r="M208" s="80">
        <v>0</v>
      </c>
    </row>
    <row r="209" spans="1:13" ht="78.599999999999994" customHeight="1" x14ac:dyDescent="0.3">
      <c r="A209" s="16"/>
      <c r="B209" s="161" t="s">
        <v>326</v>
      </c>
      <c r="C209" s="77">
        <v>0</v>
      </c>
      <c r="D209" s="77">
        <v>1</v>
      </c>
      <c r="E209" s="77">
        <v>0</v>
      </c>
      <c r="F209" s="77">
        <v>1</v>
      </c>
      <c r="G209" s="77">
        <v>1</v>
      </c>
      <c r="H209" s="77">
        <v>1</v>
      </c>
      <c r="I209" s="77">
        <v>1</v>
      </c>
      <c r="J209" s="77">
        <v>1</v>
      </c>
      <c r="K209" s="79">
        <v>1</v>
      </c>
      <c r="L209" s="79">
        <v>0</v>
      </c>
      <c r="M209" s="80">
        <v>1</v>
      </c>
    </row>
    <row r="210" spans="1:13" ht="78.599999999999994" customHeight="1" x14ac:dyDescent="0.3">
      <c r="A210" s="16"/>
      <c r="B210" s="161" t="s">
        <v>327</v>
      </c>
      <c r="C210" s="77">
        <v>0</v>
      </c>
      <c r="D210" s="77">
        <v>1</v>
      </c>
      <c r="E210" s="77">
        <v>0</v>
      </c>
      <c r="F210" s="77">
        <v>0</v>
      </c>
      <c r="G210" s="77">
        <v>0</v>
      </c>
      <c r="H210" s="77">
        <v>0</v>
      </c>
      <c r="I210" s="77">
        <v>0</v>
      </c>
      <c r="J210" s="77">
        <v>0</v>
      </c>
      <c r="K210" s="79">
        <v>0</v>
      </c>
      <c r="L210" s="79">
        <v>0</v>
      </c>
      <c r="M210" s="80">
        <v>0</v>
      </c>
    </row>
    <row r="211" spans="1:13" ht="78.599999999999994" customHeight="1" x14ac:dyDescent="0.3">
      <c r="A211" s="16"/>
      <c r="B211" s="161" t="s">
        <v>328</v>
      </c>
      <c r="C211" s="77">
        <v>0</v>
      </c>
      <c r="D211" s="77">
        <v>0</v>
      </c>
      <c r="E211" s="77">
        <v>0</v>
      </c>
      <c r="F211" s="77">
        <v>0</v>
      </c>
      <c r="G211" s="77">
        <v>0</v>
      </c>
      <c r="H211" s="77">
        <v>0</v>
      </c>
      <c r="I211" s="77">
        <v>0</v>
      </c>
      <c r="J211" s="77">
        <v>0</v>
      </c>
      <c r="K211" s="79">
        <v>0</v>
      </c>
      <c r="L211" s="79">
        <v>0</v>
      </c>
      <c r="M211" s="80">
        <v>0</v>
      </c>
    </row>
    <row r="212" spans="1:13" ht="78.599999999999994" customHeight="1" x14ac:dyDescent="0.3">
      <c r="A212" s="16"/>
      <c r="B212" s="161" t="s">
        <v>329</v>
      </c>
      <c r="C212" s="77">
        <v>0</v>
      </c>
      <c r="D212" s="77">
        <v>0</v>
      </c>
      <c r="E212" s="77">
        <v>0</v>
      </c>
      <c r="F212" s="77">
        <v>0</v>
      </c>
      <c r="G212" s="77">
        <v>0</v>
      </c>
      <c r="H212" s="77">
        <v>0</v>
      </c>
      <c r="I212" s="77">
        <v>0</v>
      </c>
      <c r="J212" s="77">
        <v>0</v>
      </c>
      <c r="K212" s="79">
        <v>0</v>
      </c>
      <c r="L212" s="79">
        <v>0</v>
      </c>
      <c r="M212" s="80">
        <v>0</v>
      </c>
    </row>
    <row r="213" spans="1:13" ht="78.599999999999994" customHeight="1" x14ac:dyDescent="0.3">
      <c r="A213" s="16"/>
      <c r="B213" s="161" t="s">
        <v>330</v>
      </c>
      <c r="C213" s="77">
        <v>0</v>
      </c>
      <c r="D213" s="77">
        <v>0</v>
      </c>
      <c r="E213" s="77">
        <v>0</v>
      </c>
      <c r="F213" s="77">
        <v>0</v>
      </c>
      <c r="G213" s="77">
        <v>0</v>
      </c>
      <c r="H213" s="77">
        <v>0</v>
      </c>
      <c r="I213" s="77">
        <v>0</v>
      </c>
      <c r="J213" s="77">
        <v>0</v>
      </c>
      <c r="K213" s="79">
        <v>0</v>
      </c>
      <c r="L213" s="79">
        <v>0</v>
      </c>
      <c r="M213" s="80">
        <v>0</v>
      </c>
    </row>
    <row r="214" spans="1:13" ht="78.599999999999994" customHeight="1" x14ac:dyDescent="0.3">
      <c r="A214" s="16"/>
      <c r="B214" s="161" t="s">
        <v>105</v>
      </c>
      <c r="C214" s="77">
        <v>0</v>
      </c>
      <c r="D214" s="77">
        <v>0</v>
      </c>
      <c r="E214" s="77">
        <v>0</v>
      </c>
      <c r="F214" s="77">
        <v>0</v>
      </c>
      <c r="G214" s="77">
        <v>0</v>
      </c>
      <c r="H214" s="77">
        <v>0</v>
      </c>
      <c r="I214" s="77">
        <v>0</v>
      </c>
      <c r="J214" s="77">
        <v>0</v>
      </c>
      <c r="K214" s="79">
        <v>0</v>
      </c>
      <c r="L214" s="79">
        <v>0</v>
      </c>
      <c r="M214" s="80">
        <v>0</v>
      </c>
    </row>
    <row r="215" spans="1:13" ht="78.599999999999994" customHeight="1" x14ac:dyDescent="0.3">
      <c r="A215" s="16"/>
      <c r="B215" s="161" t="s">
        <v>331</v>
      </c>
      <c r="C215" s="77">
        <v>0</v>
      </c>
      <c r="D215" s="77">
        <v>0</v>
      </c>
      <c r="E215" s="77">
        <v>0</v>
      </c>
      <c r="F215" s="77">
        <v>0</v>
      </c>
      <c r="G215" s="77">
        <v>0</v>
      </c>
      <c r="H215" s="77">
        <v>0</v>
      </c>
      <c r="I215" s="77">
        <v>0</v>
      </c>
      <c r="J215" s="77">
        <v>0</v>
      </c>
      <c r="K215" s="79">
        <v>0</v>
      </c>
      <c r="L215" s="79">
        <v>0</v>
      </c>
      <c r="M215" s="80">
        <v>0</v>
      </c>
    </row>
    <row r="216" spans="1:13" ht="78.599999999999994" customHeight="1" x14ac:dyDescent="0.3">
      <c r="A216" s="16"/>
      <c r="B216" s="161" t="s">
        <v>92</v>
      </c>
      <c r="C216" s="77">
        <v>0</v>
      </c>
      <c r="D216" s="77">
        <v>7</v>
      </c>
      <c r="E216" s="77">
        <v>5</v>
      </c>
      <c r="F216" s="77">
        <v>3</v>
      </c>
      <c r="G216" s="77">
        <v>7</v>
      </c>
      <c r="H216" s="77">
        <v>5</v>
      </c>
      <c r="I216" s="77">
        <v>2</v>
      </c>
      <c r="J216" s="77">
        <v>4</v>
      </c>
      <c r="K216" s="79">
        <v>1</v>
      </c>
      <c r="L216" s="79">
        <v>2</v>
      </c>
      <c r="M216" s="80">
        <v>6</v>
      </c>
    </row>
    <row r="217" spans="1:13" ht="78.599999999999994" customHeight="1" x14ac:dyDescent="0.3">
      <c r="A217" s="16"/>
      <c r="B217" s="161" t="s">
        <v>332</v>
      </c>
      <c r="C217" s="77">
        <v>1</v>
      </c>
      <c r="D217" s="77">
        <v>0</v>
      </c>
      <c r="E217" s="77">
        <v>1</v>
      </c>
      <c r="F217" s="77">
        <v>1</v>
      </c>
      <c r="G217" s="77">
        <v>0</v>
      </c>
      <c r="H217" s="77">
        <v>0</v>
      </c>
      <c r="I217" s="77">
        <v>0</v>
      </c>
      <c r="J217" s="77">
        <v>0</v>
      </c>
      <c r="K217" s="79">
        <v>0</v>
      </c>
      <c r="L217" s="79">
        <v>0</v>
      </c>
      <c r="M217" s="80">
        <v>0</v>
      </c>
    </row>
    <row r="218" spans="1:13" ht="78.599999999999994" customHeight="1" x14ac:dyDescent="0.3">
      <c r="A218" s="16"/>
      <c r="B218" s="161" t="s">
        <v>333</v>
      </c>
      <c r="C218" s="77">
        <v>0</v>
      </c>
      <c r="D218" s="77">
        <v>1</v>
      </c>
      <c r="E218" s="77">
        <v>0</v>
      </c>
      <c r="F218" s="77">
        <v>0</v>
      </c>
      <c r="G218" s="77">
        <v>0</v>
      </c>
      <c r="H218" s="77">
        <v>0</v>
      </c>
      <c r="I218" s="77">
        <v>0</v>
      </c>
      <c r="J218" s="77">
        <v>0</v>
      </c>
      <c r="K218" s="79">
        <v>0</v>
      </c>
      <c r="L218" s="79">
        <v>0</v>
      </c>
      <c r="M218" s="80">
        <v>1</v>
      </c>
    </row>
    <row r="219" spans="1:13" ht="78.599999999999994" customHeight="1" x14ac:dyDescent="0.3">
      <c r="A219" s="16"/>
      <c r="B219" s="161" t="s">
        <v>334</v>
      </c>
      <c r="C219" s="77">
        <v>0</v>
      </c>
      <c r="D219" s="77">
        <v>0</v>
      </c>
      <c r="E219" s="77">
        <v>0</v>
      </c>
      <c r="F219" s="77">
        <v>0</v>
      </c>
      <c r="G219" s="77">
        <v>1</v>
      </c>
      <c r="H219" s="77">
        <v>0</v>
      </c>
      <c r="I219" s="77">
        <v>0</v>
      </c>
      <c r="J219" s="77">
        <v>0</v>
      </c>
      <c r="K219" s="79">
        <v>1</v>
      </c>
      <c r="L219" s="79">
        <v>0</v>
      </c>
      <c r="M219" s="80">
        <v>0</v>
      </c>
    </row>
    <row r="220" spans="1:13" ht="78.599999999999994" customHeight="1" x14ac:dyDescent="0.3">
      <c r="A220" s="16"/>
      <c r="B220" s="161" t="s">
        <v>335</v>
      </c>
      <c r="C220" s="77">
        <v>0</v>
      </c>
      <c r="D220" s="77">
        <v>0</v>
      </c>
      <c r="E220" s="77">
        <v>0</v>
      </c>
      <c r="F220" s="77">
        <v>0</v>
      </c>
      <c r="G220" s="77">
        <v>0</v>
      </c>
      <c r="H220" s="77">
        <v>0</v>
      </c>
      <c r="I220" s="77">
        <v>0</v>
      </c>
      <c r="J220" s="77">
        <v>0</v>
      </c>
      <c r="K220" s="79">
        <v>0</v>
      </c>
      <c r="L220" s="79">
        <v>0</v>
      </c>
      <c r="M220" s="80">
        <v>0</v>
      </c>
    </row>
    <row r="221" spans="1:13" ht="78.599999999999994" customHeight="1" x14ac:dyDescent="0.3">
      <c r="A221" s="16"/>
      <c r="B221" s="161" t="s">
        <v>336</v>
      </c>
      <c r="C221" s="77">
        <v>0</v>
      </c>
      <c r="D221" s="77">
        <v>0</v>
      </c>
      <c r="E221" s="77">
        <v>0</v>
      </c>
      <c r="F221" s="77">
        <v>0</v>
      </c>
      <c r="G221" s="77">
        <v>0</v>
      </c>
      <c r="H221" s="77">
        <v>0</v>
      </c>
      <c r="I221" s="77">
        <v>0</v>
      </c>
      <c r="J221" s="77">
        <v>0</v>
      </c>
      <c r="K221" s="79">
        <v>0</v>
      </c>
      <c r="L221" s="79">
        <v>0</v>
      </c>
      <c r="M221" s="80">
        <v>0</v>
      </c>
    </row>
    <row r="222" spans="1:13" ht="78.599999999999994" customHeight="1" x14ac:dyDescent="0.3">
      <c r="A222" s="16"/>
      <c r="B222" s="161" t="s">
        <v>337</v>
      </c>
      <c r="C222" s="77">
        <v>1</v>
      </c>
      <c r="D222" s="77">
        <v>0</v>
      </c>
      <c r="E222" s="77">
        <v>0</v>
      </c>
      <c r="F222" s="77">
        <v>0</v>
      </c>
      <c r="G222" s="77">
        <v>0</v>
      </c>
      <c r="H222" s="77">
        <v>0</v>
      </c>
      <c r="I222" s="77">
        <v>0</v>
      </c>
      <c r="J222" s="77">
        <v>0</v>
      </c>
      <c r="K222" s="79">
        <v>0</v>
      </c>
      <c r="L222" s="79">
        <v>0</v>
      </c>
      <c r="M222" s="80">
        <v>0</v>
      </c>
    </row>
    <row r="223" spans="1:13" ht="78.599999999999994" customHeight="1" x14ac:dyDescent="0.3">
      <c r="A223" s="16"/>
      <c r="B223" s="161" t="s">
        <v>338</v>
      </c>
      <c r="C223" s="77">
        <v>0</v>
      </c>
      <c r="D223" s="77">
        <v>0</v>
      </c>
      <c r="E223" s="77">
        <v>0</v>
      </c>
      <c r="F223" s="77">
        <v>0</v>
      </c>
      <c r="G223" s="77">
        <v>0</v>
      </c>
      <c r="H223" s="77">
        <v>0</v>
      </c>
      <c r="I223" s="77">
        <v>0</v>
      </c>
      <c r="J223" s="77">
        <v>0</v>
      </c>
      <c r="K223" s="79">
        <v>0</v>
      </c>
      <c r="L223" s="79">
        <v>0</v>
      </c>
      <c r="M223" s="80">
        <v>0</v>
      </c>
    </row>
    <row r="224" spans="1:13" ht="78.599999999999994" customHeight="1" x14ac:dyDescent="0.3">
      <c r="A224" s="16"/>
      <c r="B224" s="161" t="s">
        <v>75</v>
      </c>
      <c r="C224" s="77">
        <v>40</v>
      </c>
      <c r="D224" s="77">
        <v>41</v>
      </c>
      <c r="E224" s="77">
        <v>34</v>
      </c>
      <c r="F224" s="77">
        <v>29</v>
      </c>
      <c r="G224" s="77">
        <v>24</v>
      </c>
      <c r="H224" s="77">
        <v>35</v>
      </c>
      <c r="I224" s="77">
        <v>34</v>
      </c>
      <c r="J224" s="77">
        <v>31</v>
      </c>
      <c r="K224" s="79">
        <v>17</v>
      </c>
      <c r="L224" s="79">
        <v>25</v>
      </c>
      <c r="M224" s="80">
        <v>20</v>
      </c>
    </row>
    <row r="225" spans="1:13" ht="78.599999999999994" customHeight="1" x14ac:dyDescent="0.3">
      <c r="A225" s="16"/>
      <c r="B225" s="161" t="s">
        <v>89</v>
      </c>
      <c r="C225" s="77">
        <v>1</v>
      </c>
      <c r="D225" s="77">
        <v>1</v>
      </c>
      <c r="E225" s="77">
        <v>0</v>
      </c>
      <c r="F225" s="77">
        <v>0</v>
      </c>
      <c r="G225" s="77">
        <v>0</v>
      </c>
      <c r="H225" s="77">
        <v>0</v>
      </c>
      <c r="I225" s="77">
        <v>0</v>
      </c>
      <c r="J225" s="77">
        <v>0</v>
      </c>
      <c r="K225" s="79">
        <v>0</v>
      </c>
      <c r="L225" s="79">
        <v>0</v>
      </c>
      <c r="M225" s="80">
        <v>0</v>
      </c>
    </row>
    <row r="226" spans="1:13" ht="78.599999999999994" customHeight="1" x14ac:dyDescent="0.3">
      <c r="A226" s="16"/>
      <c r="B226" s="161" t="s">
        <v>339</v>
      </c>
      <c r="C226" s="77">
        <v>0</v>
      </c>
      <c r="D226" s="77">
        <v>0</v>
      </c>
      <c r="E226" s="77">
        <v>0</v>
      </c>
      <c r="F226" s="77">
        <v>0</v>
      </c>
      <c r="G226" s="77">
        <v>0</v>
      </c>
      <c r="H226" s="77">
        <v>0</v>
      </c>
      <c r="I226" s="77">
        <v>0</v>
      </c>
      <c r="J226" s="77">
        <v>0</v>
      </c>
      <c r="K226" s="79">
        <v>0</v>
      </c>
      <c r="L226" s="79">
        <v>0</v>
      </c>
      <c r="M226" s="80">
        <v>0</v>
      </c>
    </row>
    <row r="227" spans="1:13" ht="78.599999999999994" customHeight="1" x14ac:dyDescent="0.3">
      <c r="A227" s="16"/>
      <c r="B227" s="161" t="s">
        <v>112</v>
      </c>
      <c r="C227" s="77">
        <v>0</v>
      </c>
      <c r="D227" s="77">
        <v>0</v>
      </c>
      <c r="E227" s="77">
        <v>0</v>
      </c>
      <c r="F227" s="77">
        <v>0</v>
      </c>
      <c r="G227" s="77">
        <v>0</v>
      </c>
      <c r="H227" s="77">
        <v>0</v>
      </c>
      <c r="I227" s="77">
        <v>0</v>
      </c>
      <c r="J227" s="77">
        <v>0</v>
      </c>
      <c r="K227" s="79">
        <v>0</v>
      </c>
      <c r="L227" s="79">
        <v>0</v>
      </c>
      <c r="M227" s="80">
        <v>0</v>
      </c>
    </row>
    <row r="228" spans="1:13" ht="78.599999999999994" customHeight="1" x14ac:dyDescent="0.3">
      <c r="A228" s="16"/>
      <c r="B228" s="161" t="s">
        <v>340</v>
      </c>
      <c r="C228" s="77">
        <v>0</v>
      </c>
      <c r="D228" s="77">
        <v>0</v>
      </c>
      <c r="E228" s="77">
        <v>0</v>
      </c>
      <c r="F228" s="77">
        <v>0</v>
      </c>
      <c r="G228" s="77">
        <v>0</v>
      </c>
      <c r="H228" s="77">
        <v>0</v>
      </c>
      <c r="I228" s="77">
        <v>0</v>
      </c>
      <c r="J228" s="77">
        <v>0</v>
      </c>
      <c r="K228" s="79">
        <v>0</v>
      </c>
      <c r="L228" s="79">
        <v>0</v>
      </c>
      <c r="M228" s="80">
        <v>0</v>
      </c>
    </row>
    <row r="229" spans="1:13" ht="78.599999999999994" customHeight="1" x14ac:dyDescent="0.3">
      <c r="A229" s="16"/>
      <c r="B229" s="161" t="s">
        <v>341</v>
      </c>
      <c r="C229" s="77">
        <v>0</v>
      </c>
      <c r="D229" s="77">
        <v>0</v>
      </c>
      <c r="E229" s="77">
        <v>0</v>
      </c>
      <c r="F229" s="77">
        <v>0</v>
      </c>
      <c r="G229" s="77">
        <v>1</v>
      </c>
      <c r="H229" s="77">
        <v>0</v>
      </c>
      <c r="I229" s="77">
        <v>0</v>
      </c>
      <c r="J229" s="77">
        <v>0</v>
      </c>
      <c r="K229" s="79">
        <v>0</v>
      </c>
      <c r="L229" s="79">
        <v>0</v>
      </c>
      <c r="M229" s="80">
        <v>0</v>
      </c>
    </row>
    <row r="230" spans="1:13" ht="78.599999999999994" customHeight="1" x14ac:dyDescent="0.3">
      <c r="A230" s="16"/>
      <c r="B230" s="161" t="s">
        <v>342</v>
      </c>
      <c r="C230" s="77">
        <v>3</v>
      </c>
      <c r="D230" s="77">
        <v>0</v>
      </c>
      <c r="E230" s="77">
        <v>5</v>
      </c>
      <c r="F230" s="77">
        <v>7</v>
      </c>
      <c r="G230" s="77">
        <v>3</v>
      </c>
      <c r="H230" s="77">
        <v>4</v>
      </c>
      <c r="I230" s="77">
        <v>0</v>
      </c>
      <c r="J230" s="77">
        <v>2</v>
      </c>
      <c r="K230" s="79">
        <v>2</v>
      </c>
      <c r="L230" s="79">
        <v>3</v>
      </c>
      <c r="M230" s="80">
        <v>2</v>
      </c>
    </row>
    <row r="231" spans="1:13" ht="78.599999999999994" customHeight="1" x14ac:dyDescent="0.3">
      <c r="A231" s="16"/>
      <c r="B231" s="161" t="s">
        <v>76</v>
      </c>
      <c r="C231" s="77">
        <v>14</v>
      </c>
      <c r="D231" s="77">
        <v>19</v>
      </c>
      <c r="E231" s="77">
        <v>14</v>
      </c>
      <c r="F231" s="77">
        <v>12</v>
      </c>
      <c r="G231" s="77">
        <v>10</v>
      </c>
      <c r="H231" s="77">
        <v>10</v>
      </c>
      <c r="I231" s="77">
        <v>4</v>
      </c>
      <c r="J231" s="77">
        <v>15</v>
      </c>
      <c r="K231" s="79">
        <v>16</v>
      </c>
      <c r="L231" s="79">
        <v>4</v>
      </c>
      <c r="M231" s="80">
        <v>7</v>
      </c>
    </row>
    <row r="232" spans="1:13" ht="78.599999999999994" customHeight="1" x14ac:dyDescent="0.3">
      <c r="A232" s="16"/>
      <c r="B232" s="161" t="s">
        <v>343</v>
      </c>
      <c r="C232" s="77">
        <v>0</v>
      </c>
      <c r="D232" s="77">
        <v>0</v>
      </c>
      <c r="E232" s="77">
        <v>0</v>
      </c>
      <c r="F232" s="77">
        <v>0</v>
      </c>
      <c r="G232" s="77">
        <v>0</v>
      </c>
      <c r="H232" s="77">
        <v>0</v>
      </c>
      <c r="I232" s="77">
        <v>0</v>
      </c>
      <c r="J232" s="77">
        <v>1</v>
      </c>
      <c r="K232" s="79">
        <v>0</v>
      </c>
      <c r="L232" s="79">
        <v>0</v>
      </c>
      <c r="M232" s="80">
        <v>0</v>
      </c>
    </row>
    <row r="233" spans="1:13" ht="78.599999999999994" customHeight="1" x14ac:dyDescent="0.3">
      <c r="A233" s="16"/>
      <c r="B233" s="161" t="s">
        <v>344</v>
      </c>
      <c r="C233" s="77">
        <v>0</v>
      </c>
      <c r="D233" s="77">
        <v>0</v>
      </c>
      <c r="E233" s="77">
        <v>0</v>
      </c>
      <c r="F233" s="77">
        <v>0</v>
      </c>
      <c r="G233" s="77">
        <v>0</v>
      </c>
      <c r="H233" s="77">
        <v>0</v>
      </c>
      <c r="I233" s="77">
        <v>0</v>
      </c>
      <c r="J233" s="77">
        <v>0</v>
      </c>
      <c r="K233" s="79">
        <v>0</v>
      </c>
      <c r="L233" s="79">
        <v>0</v>
      </c>
      <c r="M233" s="80">
        <v>1</v>
      </c>
    </row>
    <row r="234" spans="1:13" ht="78.599999999999994" customHeight="1" x14ac:dyDescent="0.3">
      <c r="A234" s="16"/>
      <c r="B234" s="161" t="s">
        <v>345</v>
      </c>
      <c r="C234" s="77">
        <v>2</v>
      </c>
      <c r="D234" s="77">
        <v>0</v>
      </c>
      <c r="E234" s="77">
        <v>0</v>
      </c>
      <c r="F234" s="77">
        <v>1</v>
      </c>
      <c r="G234" s="77">
        <v>0</v>
      </c>
      <c r="H234" s="77">
        <v>0</v>
      </c>
      <c r="I234" s="77">
        <v>2</v>
      </c>
      <c r="J234" s="77">
        <v>0</v>
      </c>
      <c r="K234" s="79">
        <v>1</v>
      </c>
      <c r="L234" s="79">
        <v>0</v>
      </c>
      <c r="M234" s="80">
        <v>0</v>
      </c>
    </row>
    <row r="235" spans="1:13" ht="78.599999999999994" customHeight="1" x14ac:dyDescent="0.3">
      <c r="A235" s="16"/>
      <c r="B235" s="161" t="s">
        <v>346</v>
      </c>
      <c r="C235" s="77">
        <v>0</v>
      </c>
      <c r="D235" s="77">
        <v>0</v>
      </c>
      <c r="E235" s="77">
        <v>0</v>
      </c>
      <c r="F235" s="77">
        <v>0</v>
      </c>
      <c r="G235" s="77">
        <v>0</v>
      </c>
      <c r="H235" s="77">
        <v>0</v>
      </c>
      <c r="I235" s="77">
        <v>0</v>
      </c>
      <c r="J235" s="77">
        <v>0</v>
      </c>
      <c r="K235" s="79">
        <v>0</v>
      </c>
      <c r="L235" s="79">
        <v>0</v>
      </c>
      <c r="M235" s="80">
        <v>0</v>
      </c>
    </row>
    <row r="236" spans="1:13" ht="78.599999999999994" customHeight="1" x14ac:dyDescent="0.3">
      <c r="A236" s="16"/>
      <c r="B236" s="161" t="s">
        <v>347</v>
      </c>
      <c r="C236" s="77">
        <v>2</v>
      </c>
      <c r="D236" s="77">
        <v>2</v>
      </c>
      <c r="E236" s="77">
        <v>0</v>
      </c>
      <c r="F236" s="77">
        <v>2</v>
      </c>
      <c r="G236" s="77">
        <v>3</v>
      </c>
      <c r="H236" s="77">
        <v>0</v>
      </c>
      <c r="I236" s="77">
        <v>0</v>
      </c>
      <c r="J236" s="77">
        <v>0</v>
      </c>
      <c r="K236" s="79">
        <v>0</v>
      </c>
      <c r="L236" s="79">
        <v>0</v>
      </c>
      <c r="M236" s="80">
        <v>4</v>
      </c>
    </row>
    <row r="237" spans="1:13" ht="78.599999999999994" customHeight="1" x14ac:dyDescent="0.3">
      <c r="A237" s="16"/>
      <c r="B237" s="161" t="s">
        <v>348</v>
      </c>
      <c r="C237" s="77">
        <v>0</v>
      </c>
      <c r="D237" s="77">
        <v>2</v>
      </c>
      <c r="E237" s="77">
        <v>0</v>
      </c>
      <c r="F237" s="77">
        <v>0</v>
      </c>
      <c r="G237" s="77">
        <v>0</v>
      </c>
      <c r="H237" s="77">
        <v>0</v>
      </c>
      <c r="I237" s="77">
        <v>1</v>
      </c>
      <c r="J237" s="77">
        <v>0</v>
      </c>
      <c r="K237" s="79">
        <v>0</v>
      </c>
      <c r="L237" s="79">
        <v>0</v>
      </c>
      <c r="M237" s="80">
        <v>0</v>
      </c>
    </row>
    <row r="238" spans="1:13" ht="78.599999999999994" customHeight="1" x14ac:dyDescent="0.3">
      <c r="A238" s="16"/>
      <c r="B238" s="161" t="s">
        <v>349</v>
      </c>
      <c r="C238" s="77">
        <v>1</v>
      </c>
      <c r="D238" s="77">
        <v>3</v>
      </c>
      <c r="E238" s="77">
        <v>1</v>
      </c>
      <c r="F238" s="77">
        <v>0</v>
      </c>
      <c r="G238" s="77">
        <v>2</v>
      </c>
      <c r="H238" s="77">
        <v>1</v>
      </c>
      <c r="I238" s="77">
        <v>0</v>
      </c>
      <c r="J238" s="77">
        <v>2</v>
      </c>
      <c r="K238" s="79">
        <v>3</v>
      </c>
      <c r="L238" s="79">
        <v>3</v>
      </c>
      <c r="M238" s="80">
        <v>1</v>
      </c>
    </row>
    <row r="239" spans="1:13" ht="78.599999999999994" customHeight="1" x14ac:dyDescent="0.3">
      <c r="A239" s="16"/>
      <c r="B239" s="161" t="s">
        <v>55</v>
      </c>
      <c r="C239" s="77">
        <v>2</v>
      </c>
      <c r="D239" s="77">
        <v>2</v>
      </c>
      <c r="E239" s="77">
        <v>1</v>
      </c>
      <c r="F239" s="77">
        <v>0</v>
      </c>
      <c r="G239" s="77">
        <v>1</v>
      </c>
      <c r="H239" s="77">
        <v>2</v>
      </c>
      <c r="I239" s="77">
        <v>0</v>
      </c>
      <c r="J239" s="77">
        <v>1</v>
      </c>
      <c r="K239" s="79">
        <v>0</v>
      </c>
      <c r="L239" s="79">
        <v>2</v>
      </c>
      <c r="M239" s="80">
        <v>0</v>
      </c>
    </row>
    <row r="240" spans="1:13" ht="78.599999999999994" customHeight="1" x14ac:dyDescent="0.3">
      <c r="A240" s="16"/>
      <c r="B240" s="161" t="s">
        <v>95</v>
      </c>
      <c r="C240" s="77">
        <v>4</v>
      </c>
      <c r="D240" s="77">
        <v>2</v>
      </c>
      <c r="E240" s="77">
        <v>2</v>
      </c>
      <c r="F240" s="77">
        <v>2</v>
      </c>
      <c r="G240" s="77">
        <v>1</v>
      </c>
      <c r="H240" s="77">
        <v>1</v>
      </c>
      <c r="I240" s="77">
        <v>1</v>
      </c>
      <c r="J240" s="77">
        <v>1</v>
      </c>
      <c r="K240" s="79">
        <v>2</v>
      </c>
      <c r="L240" s="79">
        <v>1</v>
      </c>
      <c r="M240" s="80">
        <v>3</v>
      </c>
    </row>
    <row r="241" spans="1:13" ht="78.599999999999994" customHeight="1" x14ac:dyDescent="0.3">
      <c r="A241" s="16"/>
      <c r="B241" s="161" t="s">
        <v>116</v>
      </c>
      <c r="C241" s="77">
        <v>0</v>
      </c>
      <c r="D241" s="77">
        <v>0</v>
      </c>
      <c r="E241" s="77">
        <v>0</v>
      </c>
      <c r="F241" s="77">
        <v>0</v>
      </c>
      <c r="G241" s="77">
        <v>0</v>
      </c>
      <c r="H241" s="77">
        <v>0</v>
      </c>
      <c r="I241" s="77">
        <v>0</v>
      </c>
      <c r="J241" s="77">
        <v>0</v>
      </c>
      <c r="K241" s="79">
        <v>0</v>
      </c>
      <c r="L241" s="79">
        <v>0</v>
      </c>
      <c r="M241" s="80">
        <v>0</v>
      </c>
    </row>
    <row r="242" spans="1:13" ht="78.599999999999994" customHeight="1" x14ac:dyDescent="0.3">
      <c r="A242" s="16"/>
      <c r="B242" s="161" t="s">
        <v>350</v>
      </c>
      <c r="C242" s="77">
        <v>0</v>
      </c>
      <c r="D242" s="77">
        <v>0</v>
      </c>
      <c r="E242" s="77">
        <v>0</v>
      </c>
      <c r="F242" s="77">
        <v>0</v>
      </c>
      <c r="G242" s="77">
        <v>0</v>
      </c>
      <c r="H242" s="77">
        <v>0</v>
      </c>
      <c r="I242" s="77">
        <v>0</v>
      </c>
      <c r="J242" s="77">
        <v>0</v>
      </c>
      <c r="K242" s="79">
        <v>0</v>
      </c>
      <c r="L242" s="79">
        <v>1</v>
      </c>
      <c r="M242" s="80">
        <v>0</v>
      </c>
    </row>
    <row r="243" spans="1:13" ht="78.599999999999994" customHeight="1" x14ac:dyDescent="0.3">
      <c r="A243" s="16"/>
      <c r="B243" s="161" t="s">
        <v>126</v>
      </c>
      <c r="C243" s="77">
        <v>1</v>
      </c>
      <c r="D243" s="77">
        <v>1</v>
      </c>
      <c r="E243" s="77">
        <v>0</v>
      </c>
      <c r="F243" s="77">
        <v>1</v>
      </c>
      <c r="G243" s="77">
        <v>0</v>
      </c>
      <c r="H243" s="77">
        <v>0</v>
      </c>
      <c r="I243" s="77">
        <v>0</v>
      </c>
      <c r="J243" s="77">
        <v>0</v>
      </c>
      <c r="K243" s="79">
        <v>0</v>
      </c>
      <c r="L243" s="79">
        <v>0</v>
      </c>
      <c r="M243" s="80">
        <v>0</v>
      </c>
    </row>
    <row r="244" spans="1:13" ht="78.599999999999994" customHeight="1" x14ac:dyDescent="0.3">
      <c r="A244" s="16"/>
      <c r="B244" s="161" t="s">
        <v>84</v>
      </c>
      <c r="C244" s="77">
        <v>2</v>
      </c>
      <c r="D244" s="77">
        <v>1</v>
      </c>
      <c r="E244" s="77">
        <v>3</v>
      </c>
      <c r="F244" s="77">
        <v>3</v>
      </c>
      <c r="G244" s="77">
        <v>2</v>
      </c>
      <c r="H244" s="77">
        <v>3</v>
      </c>
      <c r="I244" s="77">
        <v>4</v>
      </c>
      <c r="J244" s="77">
        <v>3</v>
      </c>
      <c r="K244" s="79">
        <v>0</v>
      </c>
      <c r="L244" s="79">
        <v>0</v>
      </c>
      <c r="M244" s="80">
        <v>0</v>
      </c>
    </row>
    <row r="245" spans="1:13" ht="78.599999999999994" customHeight="1" x14ac:dyDescent="0.3">
      <c r="A245" s="16"/>
      <c r="B245" s="161" t="s">
        <v>351</v>
      </c>
      <c r="C245" s="77">
        <v>0</v>
      </c>
      <c r="D245" s="77">
        <v>0</v>
      </c>
      <c r="E245" s="77">
        <v>0</v>
      </c>
      <c r="F245" s="77">
        <v>0</v>
      </c>
      <c r="G245" s="77">
        <v>1</v>
      </c>
      <c r="H245" s="77">
        <v>1</v>
      </c>
      <c r="I245" s="77">
        <v>1</v>
      </c>
      <c r="J245" s="77">
        <v>0</v>
      </c>
      <c r="K245" s="79">
        <v>2</v>
      </c>
      <c r="L245" s="79">
        <v>0</v>
      </c>
      <c r="M245" s="80">
        <v>0</v>
      </c>
    </row>
    <row r="246" spans="1:13" ht="78.599999999999994" customHeight="1" x14ac:dyDescent="0.3">
      <c r="A246" s="16"/>
      <c r="B246" s="161" t="s">
        <v>352</v>
      </c>
      <c r="C246" s="77">
        <v>0</v>
      </c>
      <c r="D246" s="77">
        <v>0</v>
      </c>
      <c r="E246" s="77">
        <v>0</v>
      </c>
      <c r="F246" s="77">
        <v>0</v>
      </c>
      <c r="G246" s="77">
        <v>0</v>
      </c>
      <c r="H246" s="77">
        <v>0</v>
      </c>
      <c r="I246" s="77">
        <v>0</v>
      </c>
      <c r="J246" s="77">
        <v>1</v>
      </c>
      <c r="K246" s="79">
        <v>0</v>
      </c>
      <c r="L246" s="79">
        <v>0</v>
      </c>
      <c r="M246" s="80">
        <v>0</v>
      </c>
    </row>
    <row r="247" spans="1:13" ht="78.599999999999994" customHeight="1" x14ac:dyDescent="0.3">
      <c r="A247" s="16"/>
      <c r="B247" s="161" t="s">
        <v>353</v>
      </c>
      <c r="C247" s="77">
        <v>0</v>
      </c>
      <c r="D247" s="77">
        <v>0</v>
      </c>
      <c r="E247" s="77">
        <v>0</v>
      </c>
      <c r="F247" s="77">
        <v>1</v>
      </c>
      <c r="G247" s="77">
        <v>0</v>
      </c>
      <c r="H247" s="77">
        <v>0</v>
      </c>
      <c r="I247" s="77">
        <v>1</v>
      </c>
      <c r="J247" s="77">
        <v>0</v>
      </c>
      <c r="K247" s="79">
        <v>0</v>
      </c>
      <c r="L247" s="79">
        <v>0</v>
      </c>
      <c r="M247" s="80">
        <v>1</v>
      </c>
    </row>
    <row r="248" spans="1:13" ht="78.599999999999994" customHeight="1" x14ac:dyDescent="0.3">
      <c r="A248" s="16"/>
      <c r="B248" s="161" t="s">
        <v>354</v>
      </c>
      <c r="C248" s="77">
        <v>0</v>
      </c>
      <c r="D248" s="77">
        <v>0</v>
      </c>
      <c r="E248" s="77">
        <v>0</v>
      </c>
      <c r="F248" s="77">
        <v>0</v>
      </c>
      <c r="G248" s="77">
        <v>0</v>
      </c>
      <c r="H248" s="77">
        <v>1</v>
      </c>
      <c r="I248" s="77">
        <v>0</v>
      </c>
      <c r="J248" s="77">
        <v>0</v>
      </c>
      <c r="K248" s="79">
        <v>0</v>
      </c>
      <c r="L248" s="79">
        <v>0</v>
      </c>
      <c r="M248" s="80">
        <v>0</v>
      </c>
    </row>
    <row r="249" spans="1:13" ht="78.599999999999994" customHeight="1" x14ac:dyDescent="0.3">
      <c r="A249" s="16"/>
      <c r="B249" s="161" t="s">
        <v>355</v>
      </c>
      <c r="C249" s="77">
        <v>0</v>
      </c>
      <c r="D249" s="77">
        <v>0</v>
      </c>
      <c r="E249" s="77">
        <v>0</v>
      </c>
      <c r="F249" s="77">
        <v>0</v>
      </c>
      <c r="G249" s="77">
        <v>0</v>
      </c>
      <c r="H249" s="77">
        <v>0</v>
      </c>
      <c r="I249" s="77">
        <v>0</v>
      </c>
      <c r="J249" s="77">
        <v>0</v>
      </c>
      <c r="K249" s="79">
        <v>0</v>
      </c>
      <c r="L249" s="79">
        <v>0</v>
      </c>
      <c r="M249" s="80">
        <v>1</v>
      </c>
    </row>
    <row r="250" spans="1:13" ht="78.599999999999994" customHeight="1" x14ac:dyDescent="0.3">
      <c r="A250" s="16"/>
      <c r="B250" s="161" t="s">
        <v>88</v>
      </c>
      <c r="C250" s="77">
        <v>2</v>
      </c>
      <c r="D250" s="77">
        <v>9</v>
      </c>
      <c r="E250" s="77">
        <v>4</v>
      </c>
      <c r="F250" s="77">
        <v>2</v>
      </c>
      <c r="G250" s="77">
        <v>1</v>
      </c>
      <c r="H250" s="77">
        <v>5</v>
      </c>
      <c r="I250" s="77">
        <v>7</v>
      </c>
      <c r="J250" s="77">
        <v>1</v>
      </c>
      <c r="K250" s="79">
        <v>2</v>
      </c>
      <c r="L250" s="79">
        <v>2</v>
      </c>
      <c r="M250" s="80">
        <v>1</v>
      </c>
    </row>
    <row r="251" spans="1:13" ht="78.599999999999994" customHeight="1" x14ac:dyDescent="0.3">
      <c r="A251" s="16"/>
      <c r="B251" s="161" t="s">
        <v>102</v>
      </c>
      <c r="C251" s="77">
        <v>1</v>
      </c>
      <c r="D251" s="77">
        <v>2</v>
      </c>
      <c r="E251" s="77">
        <v>1</v>
      </c>
      <c r="F251" s="77">
        <v>0</v>
      </c>
      <c r="G251" s="77">
        <v>0</v>
      </c>
      <c r="H251" s="77">
        <v>0</v>
      </c>
      <c r="I251" s="77">
        <v>1</v>
      </c>
      <c r="J251" s="77">
        <v>0</v>
      </c>
      <c r="K251" s="79">
        <v>0</v>
      </c>
      <c r="L251" s="79">
        <v>1</v>
      </c>
      <c r="M251" s="80">
        <v>1</v>
      </c>
    </row>
    <row r="252" spans="1:13" ht="78.599999999999994" customHeight="1" x14ac:dyDescent="0.3">
      <c r="A252" s="16"/>
      <c r="B252" s="161" t="s">
        <v>356</v>
      </c>
      <c r="C252" s="77">
        <v>0</v>
      </c>
      <c r="D252" s="77">
        <v>0</v>
      </c>
      <c r="E252" s="77">
        <v>0</v>
      </c>
      <c r="F252" s="77">
        <v>0</v>
      </c>
      <c r="G252" s="77">
        <v>0</v>
      </c>
      <c r="H252" s="77">
        <v>0</v>
      </c>
      <c r="I252" s="77">
        <v>0</v>
      </c>
      <c r="J252" s="77">
        <v>0</v>
      </c>
      <c r="K252" s="79">
        <v>0</v>
      </c>
      <c r="L252" s="79">
        <v>0</v>
      </c>
      <c r="M252" s="80">
        <v>0</v>
      </c>
    </row>
    <row r="253" spans="1:13" ht="78.599999999999994" customHeight="1" x14ac:dyDescent="0.3">
      <c r="A253" s="16"/>
      <c r="B253" s="161" t="s">
        <v>357</v>
      </c>
      <c r="C253" s="77">
        <v>1</v>
      </c>
      <c r="D253" s="77">
        <v>0</v>
      </c>
      <c r="E253" s="77">
        <v>0</v>
      </c>
      <c r="F253" s="77">
        <v>0</v>
      </c>
      <c r="G253" s="77">
        <v>0</v>
      </c>
      <c r="H253" s="77">
        <v>0</v>
      </c>
      <c r="I253" s="77">
        <v>0</v>
      </c>
      <c r="J253" s="77">
        <v>0</v>
      </c>
      <c r="K253" s="79">
        <v>0</v>
      </c>
      <c r="L253" s="79">
        <v>0</v>
      </c>
      <c r="M253" s="80">
        <v>1</v>
      </c>
    </row>
    <row r="254" spans="1:13" ht="78.599999999999994" customHeight="1" x14ac:dyDescent="0.3">
      <c r="A254" s="16"/>
      <c r="B254" s="161" t="s">
        <v>358</v>
      </c>
      <c r="C254" s="77">
        <v>2</v>
      </c>
      <c r="D254" s="77">
        <v>0</v>
      </c>
      <c r="E254" s="77">
        <v>0</v>
      </c>
      <c r="F254" s="77">
        <v>1</v>
      </c>
      <c r="G254" s="77">
        <v>0</v>
      </c>
      <c r="H254" s="77">
        <v>1</v>
      </c>
      <c r="I254" s="77">
        <v>0</v>
      </c>
      <c r="J254" s="77">
        <v>2</v>
      </c>
      <c r="K254" s="79">
        <v>1</v>
      </c>
      <c r="L254" s="79">
        <v>1</v>
      </c>
      <c r="M254" s="80">
        <v>0</v>
      </c>
    </row>
    <row r="255" spans="1:13" ht="78.599999999999994" customHeight="1" x14ac:dyDescent="0.3">
      <c r="A255" s="16"/>
      <c r="B255" s="161" t="s">
        <v>359</v>
      </c>
      <c r="C255" s="77">
        <v>0</v>
      </c>
      <c r="D255" s="77">
        <v>0</v>
      </c>
      <c r="E255" s="77">
        <v>0</v>
      </c>
      <c r="F255" s="77">
        <v>0</v>
      </c>
      <c r="G255" s="77">
        <v>0</v>
      </c>
      <c r="H255" s="77">
        <v>0</v>
      </c>
      <c r="I255" s="77">
        <v>0</v>
      </c>
      <c r="J255" s="77">
        <v>0</v>
      </c>
      <c r="K255" s="79">
        <v>0</v>
      </c>
      <c r="L255" s="79">
        <v>0</v>
      </c>
      <c r="M255" s="80">
        <v>0</v>
      </c>
    </row>
    <row r="256" spans="1:13" ht="78.599999999999994" customHeight="1" x14ac:dyDescent="0.3">
      <c r="A256" s="16"/>
      <c r="B256" s="161" t="s">
        <v>360</v>
      </c>
      <c r="C256" s="77">
        <v>0</v>
      </c>
      <c r="D256" s="77">
        <v>0</v>
      </c>
      <c r="E256" s="77">
        <v>0</v>
      </c>
      <c r="F256" s="77">
        <v>0</v>
      </c>
      <c r="G256" s="77">
        <v>0</v>
      </c>
      <c r="H256" s="77">
        <v>0</v>
      </c>
      <c r="I256" s="77">
        <v>0</v>
      </c>
      <c r="J256" s="77">
        <v>0</v>
      </c>
      <c r="K256" s="79">
        <v>0</v>
      </c>
      <c r="L256" s="79">
        <v>0</v>
      </c>
      <c r="M256" s="80">
        <v>0</v>
      </c>
    </row>
    <row r="257" spans="1:20" ht="78.599999999999994" customHeight="1" x14ac:dyDescent="0.3">
      <c r="A257" s="16"/>
      <c r="B257" s="161" t="s">
        <v>361</v>
      </c>
      <c r="C257" s="77">
        <v>0</v>
      </c>
      <c r="D257" s="77">
        <v>0</v>
      </c>
      <c r="E257" s="77">
        <v>0</v>
      </c>
      <c r="F257" s="77">
        <v>0</v>
      </c>
      <c r="G257" s="77">
        <v>0</v>
      </c>
      <c r="H257" s="77">
        <v>0</v>
      </c>
      <c r="I257" s="77">
        <v>0</v>
      </c>
      <c r="J257" s="77">
        <v>0</v>
      </c>
      <c r="K257" s="79">
        <v>0</v>
      </c>
      <c r="L257" s="79">
        <v>0</v>
      </c>
      <c r="M257" s="80">
        <v>0</v>
      </c>
    </row>
    <row r="258" spans="1:20" ht="78.599999999999994" customHeight="1" x14ac:dyDescent="0.3">
      <c r="A258" s="16"/>
      <c r="B258" s="161" t="s">
        <v>362</v>
      </c>
      <c r="C258" s="77">
        <v>0</v>
      </c>
      <c r="D258" s="77">
        <v>1</v>
      </c>
      <c r="E258" s="77">
        <v>1</v>
      </c>
      <c r="F258" s="77">
        <v>0</v>
      </c>
      <c r="G258" s="77">
        <v>1</v>
      </c>
      <c r="H258" s="77">
        <v>0</v>
      </c>
      <c r="I258" s="77">
        <v>0</v>
      </c>
      <c r="J258" s="77">
        <v>1</v>
      </c>
      <c r="K258" s="79">
        <v>0</v>
      </c>
      <c r="L258" s="79">
        <v>1</v>
      </c>
      <c r="M258" s="80">
        <v>1</v>
      </c>
    </row>
    <row r="259" spans="1:20" ht="19.95" customHeight="1" x14ac:dyDescent="0.3">
      <c r="A259" s="16"/>
      <c r="B259" s="161"/>
    </row>
    <row r="260" spans="1:20" ht="19.95" customHeight="1" x14ac:dyDescent="0.3">
      <c r="A260" s="16"/>
      <c r="B260" s="161"/>
    </row>
    <row r="261" spans="1:20" ht="36" customHeight="1" x14ac:dyDescent="0.3">
      <c r="A261" s="313" t="s">
        <v>364</v>
      </c>
      <c r="B261" s="316"/>
      <c r="C261" s="316"/>
      <c r="D261" s="316"/>
      <c r="E261" s="316"/>
      <c r="F261" s="316"/>
      <c r="G261" s="316"/>
      <c r="H261" s="316"/>
      <c r="I261" s="316"/>
      <c r="J261" s="316"/>
      <c r="K261" s="316"/>
      <c r="L261" s="316"/>
      <c r="M261" s="316"/>
      <c r="N261" s="138"/>
      <c r="O261" s="138"/>
      <c r="P261" s="138"/>
      <c r="Q261" s="138"/>
      <c r="R261" s="138"/>
      <c r="S261" s="138"/>
      <c r="T261" s="138"/>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2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61"/>
  <sheetViews>
    <sheetView topLeftCell="A159" zoomScale="75" zoomScaleNormal="75" workbookViewId="0">
      <selection activeCell="J91" sqref="J91"/>
    </sheetView>
  </sheetViews>
  <sheetFormatPr defaultColWidth="9.23046875" defaultRowHeight="17.399999999999999" x14ac:dyDescent="0.3"/>
  <cols>
    <col min="1" max="2" width="25.69140625" style="15" customWidth="1"/>
    <col min="3" max="3" width="8.69140625" style="147" customWidth="1"/>
    <col min="4" max="5" width="8.69140625" style="32" customWidth="1"/>
    <col min="6" max="11" width="8.69140625" style="46" customWidth="1"/>
    <col min="12" max="12" width="8.69140625" style="32" customWidth="1"/>
    <col min="13" max="13" width="8.69140625" style="77" customWidth="1"/>
    <col min="14" max="16384" width="9.23046875" style="46"/>
  </cols>
  <sheetData>
    <row r="1" spans="1:20" ht="87" customHeight="1" x14ac:dyDescent="0.3">
      <c r="A1" s="260" t="s">
        <v>0</v>
      </c>
      <c r="B1" s="317"/>
      <c r="C1" s="317"/>
      <c r="D1" s="317"/>
      <c r="E1" s="317"/>
      <c r="F1" s="317"/>
      <c r="G1" s="317"/>
      <c r="H1" s="317"/>
      <c r="I1" s="317"/>
      <c r="J1" s="317"/>
      <c r="K1" s="317"/>
      <c r="L1" s="317"/>
      <c r="M1" s="317"/>
      <c r="N1" s="148"/>
      <c r="O1" s="148"/>
      <c r="P1" s="148"/>
      <c r="Q1" s="148"/>
      <c r="R1" s="148"/>
      <c r="S1" s="148"/>
      <c r="T1" s="148"/>
    </row>
    <row r="2" spans="1:20" ht="37.950000000000003" customHeight="1" x14ac:dyDescent="0.3">
      <c r="A2" s="292" t="s">
        <v>404</v>
      </c>
      <c r="B2" s="318"/>
      <c r="C2" s="318"/>
      <c r="D2" s="318"/>
      <c r="E2" s="318"/>
      <c r="F2" s="318"/>
      <c r="G2" s="318"/>
      <c r="H2" s="318"/>
      <c r="I2" s="318"/>
      <c r="J2" s="318"/>
      <c r="K2" s="318"/>
      <c r="L2" s="318"/>
      <c r="M2" s="318"/>
      <c r="N2" s="151"/>
    </row>
    <row r="3" spans="1:20" s="143" customFormat="1" ht="40.200000000000003" customHeight="1" x14ac:dyDescent="0.3">
      <c r="A3" s="271" t="s">
        <v>128</v>
      </c>
      <c r="B3" s="317"/>
      <c r="C3" s="317"/>
      <c r="D3" s="317"/>
      <c r="E3" s="317"/>
      <c r="F3" s="317"/>
      <c r="G3" s="317"/>
      <c r="H3" s="317"/>
      <c r="I3" s="317"/>
      <c r="J3" s="317"/>
      <c r="K3" s="317"/>
      <c r="L3" s="317"/>
      <c r="M3" s="317"/>
      <c r="N3" s="142"/>
    </row>
    <row r="4" spans="1:20" s="144" customFormat="1" ht="78.599999999999994" customHeight="1" x14ac:dyDescent="0.3">
      <c r="A4" s="11" t="s">
        <v>383</v>
      </c>
      <c r="B4" s="146" t="s">
        <v>368</v>
      </c>
      <c r="C4" s="158">
        <v>43948</v>
      </c>
      <c r="D4" s="159">
        <v>43949</v>
      </c>
      <c r="E4" s="158">
        <v>43950</v>
      </c>
      <c r="F4" s="159">
        <v>43951</v>
      </c>
      <c r="G4" s="158">
        <v>43952</v>
      </c>
      <c r="H4" s="158">
        <v>43953</v>
      </c>
      <c r="I4" s="158">
        <v>43954</v>
      </c>
      <c r="J4" s="123">
        <v>43955</v>
      </c>
      <c r="K4" s="123">
        <v>43956</v>
      </c>
      <c r="L4" s="123">
        <v>43957</v>
      </c>
      <c r="M4" s="156">
        <v>43958</v>
      </c>
      <c r="N4" s="157"/>
    </row>
    <row r="5" spans="1:20" s="144" customFormat="1" ht="78.599999999999994" customHeight="1" x14ac:dyDescent="0.3">
      <c r="A5" s="16"/>
      <c r="B5" s="161" t="s">
        <v>168</v>
      </c>
      <c r="C5" s="186">
        <v>0</v>
      </c>
      <c r="D5" s="186">
        <v>2</v>
      </c>
      <c r="E5" s="186">
        <v>2</v>
      </c>
      <c r="F5" s="186">
        <v>1</v>
      </c>
      <c r="G5" s="186">
        <v>4</v>
      </c>
      <c r="H5" s="186">
        <v>0</v>
      </c>
      <c r="I5" s="186">
        <v>1</v>
      </c>
      <c r="J5" s="235">
        <v>3</v>
      </c>
      <c r="K5" s="79">
        <v>2</v>
      </c>
      <c r="L5" s="79">
        <v>0</v>
      </c>
      <c r="M5" s="80">
        <v>0</v>
      </c>
      <c r="N5" s="157"/>
    </row>
    <row r="6" spans="1:20" s="137" customFormat="1" ht="78.599999999999994" customHeight="1" x14ac:dyDescent="0.3">
      <c r="A6" s="16"/>
      <c r="B6" s="161" t="s">
        <v>106</v>
      </c>
      <c r="C6" s="186">
        <v>0</v>
      </c>
      <c r="D6" s="186">
        <v>0</v>
      </c>
      <c r="E6" s="186">
        <v>0</v>
      </c>
      <c r="F6" s="186">
        <v>0</v>
      </c>
      <c r="G6" s="186">
        <v>0</v>
      </c>
      <c r="H6" s="186">
        <v>0</v>
      </c>
      <c r="I6" s="186">
        <v>0</v>
      </c>
      <c r="J6" s="235">
        <v>0</v>
      </c>
      <c r="K6" s="79">
        <v>0</v>
      </c>
      <c r="L6" s="79">
        <v>0</v>
      </c>
      <c r="M6" s="80">
        <v>0</v>
      </c>
    </row>
    <row r="7" spans="1:20" s="137" customFormat="1" ht="78.599999999999994" customHeight="1" x14ac:dyDescent="0.3">
      <c r="A7" s="16"/>
      <c r="B7" s="161" t="s">
        <v>123</v>
      </c>
      <c r="C7" s="186">
        <v>1</v>
      </c>
      <c r="D7" s="186">
        <v>4</v>
      </c>
      <c r="E7" s="186">
        <v>2</v>
      </c>
      <c r="F7" s="186">
        <v>3</v>
      </c>
      <c r="G7" s="186">
        <v>1</v>
      </c>
      <c r="H7" s="186">
        <v>1</v>
      </c>
      <c r="I7" s="186">
        <v>1</v>
      </c>
      <c r="J7" s="235">
        <v>2</v>
      </c>
      <c r="K7" s="79">
        <v>1</v>
      </c>
      <c r="L7" s="79">
        <v>5</v>
      </c>
      <c r="M7" s="80">
        <v>0</v>
      </c>
    </row>
    <row r="8" spans="1:20" s="137" customFormat="1" ht="78.599999999999994" customHeight="1" x14ac:dyDescent="0.3">
      <c r="A8" s="16"/>
      <c r="B8" s="161" t="s">
        <v>169</v>
      </c>
      <c r="C8" s="186">
        <v>0</v>
      </c>
      <c r="D8" s="186">
        <v>0</v>
      </c>
      <c r="E8" s="186">
        <v>1</v>
      </c>
      <c r="F8" s="186">
        <v>0</v>
      </c>
      <c r="G8" s="186">
        <v>0</v>
      </c>
      <c r="H8" s="186">
        <v>0</v>
      </c>
      <c r="I8" s="186">
        <v>0</v>
      </c>
      <c r="J8" s="235">
        <v>0</v>
      </c>
      <c r="K8" s="79">
        <v>0</v>
      </c>
      <c r="L8" s="79">
        <v>0</v>
      </c>
      <c r="M8" s="80">
        <v>0</v>
      </c>
    </row>
    <row r="9" spans="1:20" s="137" customFormat="1" ht="78.599999999999994" customHeight="1" x14ac:dyDescent="0.3">
      <c r="A9" s="16"/>
      <c r="B9" s="161" t="s">
        <v>170</v>
      </c>
      <c r="C9" s="186">
        <v>0</v>
      </c>
      <c r="D9" s="186">
        <v>0</v>
      </c>
      <c r="E9" s="186">
        <v>0</v>
      </c>
      <c r="F9" s="186">
        <v>0</v>
      </c>
      <c r="G9" s="186">
        <v>0</v>
      </c>
      <c r="H9" s="186">
        <v>0</v>
      </c>
      <c r="I9" s="186">
        <v>0</v>
      </c>
      <c r="J9" s="235">
        <v>0</v>
      </c>
      <c r="K9" s="79">
        <v>0</v>
      </c>
      <c r="L9" s="79">
        <v>0</v>
      </c>
      <c r="M9" s="80">
        <v>0</v>
      </c>
    </row>
    <row r="10" spans="1:20" s="137" customFormat="1" ht="78.599999999999994" customHeight="1" x14ac:dyDescent="0.3">
      <c r="A10" s="16"/>
      <c r="B10" s="161" t="s">
        <v>171</v>
      </c>
      <c r="C10" s="186">
        <v>0</v>
      </c>
      <c r="D10" s="186">
        <v>0</v>
      </c>
      <c r="E10" s="186">
        <v>0</v>
      </c>
      <c r="F10" s="186">
        <v>0</v>
      </c>
      <c r="G10" s="186">
        <v>0</v>
      </c>
      <c r="H10" s="186">
        <v>0</v>
      </c>
      <c r="I10" s="186">
        <v>0</v>
      </c>
      <c r="J10" s="235">
        <v>0</v>
      </c>
      <c r="K10" s="79">
        <v>0</v>
      </c>
      <c r="L10" s="79">
        <v>0</v>
      </c>
      <c r="M10" s="80">
        <v>0</v>
      </c>
    </row>
    <row r="11" spans="1:20" s="137" customFormat="1" ht="78.599999999999994" customHeight="1" x14ac:dyDescent="0.3">
      <c r="A11" s="16"/>
      <c r="B11" s="161" t="s">
        <v>172</v>
      </c>
      <c r="C11" s="186">
        <v>0</v>
      </c>
      <c r="D11" s="186">
        <v>0</v>
      </c>
      <c r="E11" s="186">
        <v>0</v>
      </c>
      <c r="F11" s="186">
        <v>0</v>
      </c>
      <c r="G11" s="186">
        <v>0</v>
      </c>
      <c r="H11" s="186">
        <v>1</v>
      </c>
      <c r="I11" s="186">
        <v>3</v>
      </c>
      <c r="J11" s="235">
        <v>0</v>
      </c>
      <c r="K11" s="79">
        <v>0</v>
      </c>
      <c r="L11" s="79">
        <v>1</v>
      </c>
      <c r="M11" s="80">
        <v>0</v>
      </c>
    </row>
    <row r="12" spans="1:20" s="137" customFormat="1" ht="78.599999999999994" customHeight="1" x14ac:dyDescent="0.3">
      <c r="A12" s="16"/>
      <c r="B12" s="161" t="s">
        <v>47</v>
      </c>
      <c r="C12" s="186">
        <v>0</v>
      </c>
      <c r="D12" s="186">
        <v>0</v>
      </c>
      <c r="E12" s="186">
        <v>0</v>
      </c>
      <c r="F12" s="186">
        <v>1</v>
      </c>
      <c r="G12" s="186">
        <v>0</v>
      </c>
      <c r="H12" s="186">
        <v>0</v>
      </c>
      <c r="I12" s="186">
        <v>0</v>
      </c>
      <c r="J12" s="235">
        <v>0</v>
      </c>
      <c r="K12" s="79">
        <v>0</v>
      </c>
      <c r="L12" s="79">
        <v>0</v>
      </c>
      <c r="M12" s="80">
        <v>0</v>
      </c>
    </row>
    <row r="13" spans="1:20" s="137" customFormat="1" ht="78.599999999999994" customHeight="1" x14ac:dyDescent="0.3">
      <c r="A13" s="16"/>
      <c r="B13" s="161" t="s">
        <v>173</v>
      </c>
      <c r="C13" s="186">
        <v>0</v>
      </c>
      <c r="D13" s="186">
        <v>0</v>
      </c>
      <c r="E13" s="186">
        <v>0</v>
      </c>
      <c r="F13" s="186">
        <v>0</v>
      </c>
      <c r="G13" s="186">
        <v>0</v>
      </c>
      <c r="H13" s="186">
        <v>0</v>
      </c>
      <c r="I13" s="186">
        <v>1</v>
      </c>
      <c r="J13" s="235">
        <v>0</v>
      </c>
      <c r="K13" s="79">
        <v>0</v>
      </c>
      <c r="L13" s="79">
        <v>0</v>
      </c>
      <c r="M13" s="80">
        <v>0</v>
      </c>
    </row>
    <row r="14" spans="1:20" s="137" customFormat="1" ht="78.599999999999994" customHeight="1" x14ac:dyDescent="0.3">
      <c r="A14" s="16"/>
      <c r="B14" s="161" t="s">
        <v>174</v>
      </c>
      <c r="C14" s="186">
        <v>0</v>
      </c>
      <c r="D14" s="186">
        <v>0</v>
      </c>
      <c r="E14" s="186">
        <v>0</v>
      </c>
      <c r="F14" s="186">
        <v>0</v>
      </c>
      <c r="G14" s="186">
        <v>0</v>
      </c>
      <c r="H14" s="186">
        <v>0</v>
      </c>
      <c r="I14" s="186">
        <v>0</v>
      </c>
      <c r="J14" s="235">
        <v>0</v>
      </c>
      <c r="K14" s="79">
        <v>0</v>
      </c>
      <c r="L14" s="79">
        <v>1</v>
      </c>
      <c r="M14" s="80">
        <v>0</v>
      </c>
    </row>
    <row r="15" spans="1:20" s="137" customFormat="1" ht="78.599999999999994" customHeight="1" x14ac:dyDescent="0.3">
      <c r="A15" s="16"/>
      <c r="B15" s="161" t="s">
        <v>98</v>
      </c>
      <c r="C15" s="186">
        <v>2</v>
      </c>
      <c r="D15" s="186">
        <v>2</v>
      </c>
      <c r="E15" s="186">
        <v>1</v>
      </c>
      <c r="F15" s="186">
        <v>1</v>
      </c>
      <c r="G15" s="186">
        <v>0</v>
      </c>
      <c r="H15" s="186">
        <v>0</v>
      </c>
      <c r="I15" s="186">
        <v>1</v>
      </c>
      <c r="J15" s="235">
        <v>1</v>
      </c>
      <c r="K15" s="79">
        <v>0</v>
      </c>
      <c r="L15" s="79">
        <v>1</v>
      </c>
      <c r="M15" s="80">
        <v>0</v>
      </c>
    </row>
    <row r="16" spans="1:20" s="137" customFormat="1" ht="78.599999999999994" customHeight="1" x14ac:dyDescent="0.3">
      <c r="A16" s="16"/>
      <c r="B16" s="161" t="s">
        <v>175</v>
      </c>
      <c r="C16" s="186">
        <v>0</v>
      </c>
      <c r="D16" s="186">
        <v>0</v>
      </c>
      <c r="E16" s="186">
        <v>0</v>
      </c>
      <c r="F16" s="186">
        <v>1</v>
      </c>
      <c r="G16" s="186">
        <v>0</v>
      </c>
      <c r="H16" s="186">
        <v>0</v>
      </c>
      <c r="I16" s="186">
        <v>0</v>
      </c>
      <c r="J16" s="235">
        <v>0</v>
      </c>
      <c r="K16" s="79">
        <v>0</v>
      </c>
      <c r="L16" s="79">
        <v>0</v>
      </c>
      <c r="M16" s="80">
        <v>0</v>
      </c>
    </row>
    <row r="17" spans="1:13" s="137" customFormat="1" ht="78.599999999999994" customHeight="1" x14ac:dyDescent="0.3">
      <c r="A17" s="16"/>
      <c r="B17" s="161" t="s">
        <v>176</v>
      </c>
      <c r="C17" s="186">
        <v>1</v>
      </c>
      <c r="D17" s="186">
        <v>0</v>
      </c>
      <c r="E17" s="186">
        <v>0</v>
      </c>
      <c r="F17" s="186">
        <v>1</v>
      </c>
      <c r="G17" s="186">
        <v>1</v>
      </c>
      <c r="H17" s="186">
        <v>0</v>
      </c>
      <c r="I17" s="186">
        <v>0</v>
      </c>
      <c r="J17" s="235">
        <v>0</v>
      </c>
      <c r="K17" s="79">
        <v>0</v>
      </c>
      <c r="L17" s="79">
        <v>1</v>
      </c>
      <c r="M17" s="80">
        <v>0</v>
      </c>
    </row>
    <row r="18" spans="1:13" s="137" customFormat="1" ht="78.599999999999994" customHeight="1" x14ac:dyDescent="0.3">
      <c r="A18" s="16"/>
      <c r="B18" s="161" t="s">
        <v>91</v>
      </c>
      <c r="C18" s="186">
        <v>9</v>
      </c>
      <c r="D18" s="186">
        <v>23</v>
      </c>
      <c r="E18" s="186">
        <v>10</v>
      </c>
      <c r="F18" s="186">
        <v>5</v>
      </c>
      <c r="G18" s="186">
        <v>9</v>
      </c>
      <c r="H18" s="186">
        <v>7</v>
      </c>
      <c r="I18" s="186">
        <v>5</v>
      </c>
      <c r="J18" s="235">
        <v>12</v>
      </c>
      <c r="K18" s="79">
        <v>15</v>
      </c>
      <c r="L18" s="79">
        <v>11</v>
      </c>
      <c r="M18" s="80">
        <v>6</v>
      </c>
    </row>
    <row r="19" spans="1:13" s="137" customFormat="1" ht="78.599999999999994" customHeight="1" x14ac:dyDescent="0.3">
      <c r="A19" s="16"/>
      <c r="B19" s="161" t="s">
        <v>77</v>
      </c>
      <c r="C19" s="186">
        <v>31</v>
      </c>
      <c r="D19" s="186">
        <v>26</v>
      </c>
      <c r="E19" s="186">
        <v>10</v>
      </c>
      <c r="F19" s="186">
        <v>30</v>
      </c>
      <c r="G19" s="186">
        <v>17</v>
      </c>
      <c r="H19" s="186">
        <v>22</v>
      </c>
      <c r="I19" s="186">
        <v>15</v>
      </c>
      <c r="J19" s="235">
        <v>29</v>
      </c>
      <c r="K19" s="79">
        <v>24</v>
      </c>
      <c r="L19" s="79">
        <v>21</v>
      </c>
      <c r="M19" s="80">
        <v>25</v>
      </c>
    </row>
    <row r="20" spans="1:13" s="144" customFormat="1" ht="78.599999999999994" customHeight="1" x14ac:dyDescent="0.3">
      <c r="A20" s="16"/>
      <c r="B20" s="161" t="s">
        <v>178</v>
      </c>
      <c r="C20" s="186">
        <v>1</v>
      </c>
      <c r="D20" s="186">
        <v>0</v>
      </c>
      <c r="E20" s="186">
        <v>0</v>
      </c>
      <c r="F20" s="186">
        <v>2</v>
      </c>
      <c r="G20" s="186">
        <v>0</v>
      </c>
      <c r="H20" s="186">
        <v>2</v>
      </c>
      <c r="I20" s="186">
        <v>0</v>
      </c>
      <c r="J20" s="235">
        <v>0</v>
      </c>
      <c r="K20" s="79">
        <v>1</v>
      </c>
      <c r="L20" s="79">
        <v>0</v>
      </c>
      <c r="M20" s="80">
        <v>0</v>
      </c>
    </row>
    <row r="21" spans="1:13" s="137" customFormat="1" ht="78.599999999999994" customHeight="1" x14ac:dyDescent="0.3">
      <c r="A21" s="16"/>
      <c r="B21" s="161" t="s">
        <v>179</v>
      </c>
      <c r="C21" s="186">
        <v>0</v>
      </c>
      <c r="D21" s="186">
        <v>0</v>
      </c>
      <c r="E21" s="186">
        <v>0</v>
      </c>
      <c r="F21" s="186">
        <v>0</v>
      </c>
      <c r="G21" s="186">
        <v>0</v>
      </c>
      <c r="H21" s="186">
        <v>0</v>
      </c>
      <c r="I21" s="186">
        <v>0</v>
      </c>
      <c r="J21" s="235">
        <v>0</v>
      </c>
      <c r="K21" s="79">
        <v>0</v>
      </c>
      <c r="L21" s="79">
        <v>0</v>
      </c>
      <c r="M21" s="80">
        <v>0</v>
      </c>
    </row>
    <row r="22" spans="1:13" s="137" customFormat="1" ht="78.599999999999994" customHeight="1" x14ac:dyDescent="0.3">
      <c r="A22" s="16"/>
      <c r="B22" s="161" t="s">
        <v>180</v>
      </c>
      <c r="C22" s="186">
        <v>0</v>
      </c>
      <c r="D22" s="186">
        <v>1</v>
      </c>
      <c r="E22" s="186">
        <v>1</v>
      </c>
      <c r="F22" s="186">
        <v>0</v>
      </c>
      <c r="G22" s="186">
        <v>0</v>
      </c>
      <c r="H22" s="186">
        <v>0</v>
      </c>
      <c r="I22" s="186">
        <v>0</v>
      </c>
      <c r="J22" s="235">
        <v>0</v>
      </c>
      <c r="K22" s="79">
        <v>0</v>
      </c>
      <c r="L22" s="79">
        <v>0</v>
      </c>
      <c r="M22" s="80">
        <v>0</v>
      </c>
    </row>
    <row r="23" spans="1:13" s="137" customFormat="1" ht="78.599999999999994" customHeight="1" x14ac:dyDescent="0.3">
      <c r="A23" s="16"/>
      <c r="B23" s="161" t="s">
        <v>104</v>
      </c>
      <c r="C23" s="186">
        <v>1</v>
      </c>
      <c r="D23" s="186">
        <v>1</v>
      </c>
      <c r="E23" s="186">
        <v>2</v>
      </c>
      <c r="F23" s="186">
        <v>2</v>
      </c>
      <c r="G23" s="186">
        <v>1</v>
      </c>
      <c r="H23" s="186">
        <v>0</v>
      </c>
      <c r="I23" s="186">
        <v>1</v>
      </c>
      <c r="J23" s="235">
        <v>0</v>
      </c>
      <c r="K23" s="79">
        <v>1</v>
      </c>
      <c r="L23" s="79">
        <v>1</v>
      </c>
      <c r="M23" s="80">
        <v>1</v>
      </c>
    </row>
    <row r="24" spans="1:13" s="137" customFormat="1" ht="78.599999999999994" customHeight="1" x14ac:dyDescent="0.3">
      <c r="A24" s="16"/>
      <c r="B24" s="161" t="s">
        <v>82</v>
      </c>
      <c r="C24" s="186">
        <v>2</v>
      </c>
      <c r="D24" s="186">
        <v>2</v>
      </c>
      <c r="E24" s="186">
        <v>1</v>
      </c>
      <c r="F24" s="186">
        <v>2</v>
      </c>
      <c r="G24" s="186">
        <v>2</v>
      </c>
      <c r="H24" s="186">
        <v>2</v>
      </c>
      <c r="I24" s="186">
        <v>2</v>
      </c>
      <c r="J24" s="235">
        <v>0</v>
      </c>
      <c r="K24" s="79">
        <v>1</v>
      </c>
      <c r="L24" s="79">
        <v>3</v>
      </c>
      <c r="M24" s="80">
        <v>3</v>
      </c>
    </row>
    <row r="25" spans="1:13" s="137" customFormat="1" ht="78.599999999999994" customHeight="1" x14ac:dyDescent="0.3">
      <c r="A25" s="16"/>
      <c r="B25" s="161" t="s">
        <v>86</v>
      </c>
      <c r="C25" s="186">
        <v>2</v>
      </c>
      <c r="D25" s="186">
        <v>0</v>
      </c>
      <c r="E25" s="186">
        <v>4</v>
      </c>
      <c r="F25" s="186">
        <v>1</v>
      </c>
      <c r="G25" s="186">
        <v>0</v>
      </c>
      <c r="H25" s="186">
        <v>1</v>
      </c>
      <c r="I25" s="186">
        <v>0</v>
      </c>
      <c r="J25" s="235">
        <v>1</v>
      </c>
      <c r="K25" s="79">
        <v>1</v>
      </c>
      <c r="L25" s="79">
        <v>0</v>
      </c>
      <c r="M25" s="80">
        <v>1</v>
      </c>
    </row>
    <row r="26" spans="1:13" s="137" customFormat="1" ht="78.599999999999994" customHeight="1" x14ac:dyDescent="0.3">
      <c r="A26" s="16"/>
      <c r="B26" s="161" t="s">
        <v>181</v>
      </c>
      <c r="C26" s="186">
        <v>0</v>
      </c>
      <c r="D26" s="186">
        <v>0</v>
      </c>
      <c r="E26" s="186">
        <v>0</v>
      </c>
      <c r="F26" s="186">
        <v>0</v>
      </c>
      <c r="G26" s="186">
        <v>0</v>
      </c>
      <c r="H26" s="186">
        <v>0</v>
      </c>
      <c r="I26" s="186">
        <v>0</v>
      </c>
      <c r="J26" s="235">
        <v>0</v>
      </c>
      <c r="K26" s="79">
        <v>0</v>
      </c>
      <c r="L26" s="79">
        <v>0</v>
      </c>
      <c r="M26" s="80">
        <v>0</v>
      </c>
    </row>
    <row r="27" spans="1:13" s="137" customFormat="1" ht="78.599999999999994" customHeight="1" x14ac:dyDescent="0.3">
      <c r="A27" s="16"/>
      <c r="B27" s="161" t="s">
        <v>182</v>
      </c>
      <c r="C27" s="186">
        <v>0</v>
      </c>
      <c r="D27" s="186">
        <v>0</v>
      </c>
      <c r="E27" s="186">
        <v>0</v>
      </c>
      <c r="F27" s="186">
        <v>0</v>
      </c>
      <c r="G27" s="186">
        <v>0</v>
      </c>
      <c r="H27" s="186">
        <v>0</v>
      </c>
      <c r="I27" s="186">
        <v>0</v>
      </c>
      <c r="J27" s="235">
        <v>0</v>
      </c>
      <c r="K27" s="79">
        <v>0</v>
      </c>
      <c r="L27" s="79">
        <v>0</v>
      </c>
      <c r="M27" s="80">
        <v>0</v>
      </c>
    </row>
    <row r="28" spans="1:13" s="137" customFormat="1" ht="78.599999999999994" customHeight="1" x14ac:dyDescent="0.3">
      <c r="A28" s="16"/>
      <c r="B28" s="161" t="s">
        <v>183</v>
      </c>
      <c r="C28" s="186">
        <v>0</v>
      </c>
      <c r="D28" s="186">
        <v>0</v>
      </c>
      <c r="E28" s="186">
        <v>0</v>
      </c>
      <c r="F28" s="186">
        <v>0</v>
      </c>
      <c r="G28" s="186">
        <v>0</v>
      </c>
      <c r="H28" s="186">
        <v>0</v>
      </c>
      <c r="I28" s="186">
        <v>0</v>
      </c>
      <c r="J28" s="235">
        <v>0</v>
      </c>
      <c r="K28" s="79">
        <v>0</v>
      </c>
      <c r="L28" s="79">
        <v>0</v>
      </c>
      <c r="M28" s="80">
        <v>0</v>
      </c>
    </row>
    <row r="29" spans="1:13" s="137" customFormat="1" ht="78.599999999999994" customHeight="1" x14ac:dyDescent="0.3">
      <c r="A29" s="16"/>
      <c r="B29" s="161" t="s">
        <v>184</v>
      </c>
      <c r="C29" s="186">
        <v>2</v>
      </c>
      <c r="D29" s="186">
        <v>0</v>
      </c>
      <c r="E29" s="186">
        <v>0</v>
      </c>
      <c r="F29" s="186">
        <v>1</v>
      </c>
      <c r="G29" s="186">
        <v>0</v>
      </c>
      <c r="H29" s="186">
        <v>0</v>
      </c>
      <c r="I29" s="186">
        <v>2</v>
      </c>
      <c r="J29" s="235">
        <v>0</v>
      </c>
      <c r="K29" s="79">
        <v>0</v>
      </c>
      <c r="L29" s="79">
        <v>0</v>
      </c>
      <c r="M29" s="80">
        <v>1</v>
      </c>
    </row>
    <row r="30" spans="1:13" s="137" customFormat="1" ht="78.599999999999994" customHeight="1" x14ac:dyDescent="0.3">
      <c r="A30" s="16"/>
      <c r="B30" s="161" t="s">
        <v>185</v>
      </c>
      <c r="C30" s="186">
        <v>0</v>
      </c>
      <c r="D30" s="186">
        <v>0</v>
      </c>
      <c r="E30" s="186">
        <v>0</v>
      </c>
      <c r="F30" s="186">
        <v>0</v>
      </c>
      <c r="G30" s="186">
        <v>0</v>
      </c>
      <c r="H30" s="186">
        <v>0</v>
      </c>
      <c r="I30" s="186">
        <v>0</v>
      </c>
      <c r="J30" s="235">
        <v>1</v>
      </c>
      <c r="K30" s="79">
        <v>0</v>
      </c>
      <c r="L30" s="79">
        <v>0</v>
      </c>
      <c r="M30" s="80">
        <v>0</v>
      </c>
    </row>
    <row r="31" spans="1:13" s="137" customFormat="1" ht="78.599999999999994" customHeight="1" x14ac:dyDescent="0.3">
      <c r="A31" s="16"/>
      <c r="B31" s="161" t="s">
        <v>186</v>
      </c>
      <c r="C31" s="186">
        <v>1</v>
      </c>
      <c r="D31" s="186">
        <v>0</v>
      </c>
      <c r="E31" s="186">
        <v>0</v>
      </c>
      <c r="F31" s="186">
        <v>0</v>
      </c>
      <c r="G31" s="186">
        <v>1</v>
      </c>
      <c r="H31" s="186">
        <v>0</v>
      </c>
      <c r="I31" s="186">
        <v>0</v>
      </c>
      <c r="J31" s="235">
        <v>1</v>
      </c>
      <c r="K31" s="79">
        <v>0</v>
      </c>
      <c r="L31" s="79">
        <v>0</v>
      </c>
      <c r="M31" s="80">
        <v>0</v>
      </c>
    </row>
    <row r="32" spans="1:13" s="28" customFormat="1" ht="78.599999999999994" customHeight="1" x14ac:dyDescent="0.3">
      <c r="A32" s="16"/>
      <c r="B32" s="161" t="s">
        <v>187</v>
      </c>
      <c r="C32" s="186">
        <v>0</v>
      </c>
      <c r="D32" s="186">
        <v>2</v>
      </c>
      <c r="E32" s="186">
        <v>1</v>
      </c>
      <c r="F32" s="186">
        <v>0</v>
      </c>
      <c r="G32" s="186">
        <v>1</v>
      </c>
      <c r="H32" s="186">
        <v>1</v>
      </c>
      <c r="I32" s="186">
        <v>1</v>
      </c>
      <c r="J32" s="235">
        <v>0</v>
      </c>
      <c r="K32" s="79">
        <v>0</v>
      </c>
      <c r="L32" s="79">
        <v>0</v>
      </c>
      <c r="M32" s="80">
        <v>0</v>
      </c>
    </row>
    <row r="33" spans="1:14" s="144" customFormat="1" ht="78.599999999999994" customHeight="1" x14ac:dyDescent="0.3">
      <c r="A33" s="16"/>
      <c r="B33" s="161" t="s">
        <v>188</v>
      </c>
      <c r="C33" s="186">
        <v>0</v>
      </c>
      <c r="D33" s="186">
        <v>0</v>
      </c>
      <c r="E33" s="186">
        <v>0</v>
      </c>
      <c r="F33" s="186">
        <v>0</v>
      </c>
      <c r="G33" s="186">
        <v>0</v>
      </c>
      <c r="H33" s="186">
        <v>0</v>
      </c>
      <c r="I33" s="186">
        <v>0</v>
      </c>
      <c r="J33" s="235">
        <v>0</v>
      </c>
      <c r="K33" s="79">
        <v>0</v>
      </c>
      <c r="L33" s="79">
        <v>1</v>
      </c>
      <c r="M33" s="80">
        <v>0</v>
      </c>
      <c r="N33" s="160"/>
    </row>
    <row r="34" spans="1:14" s="137" customFormat="1" ht="78.599999999999994" customHeight="1" x14ac:dyDescent="0.3">
      <c r="A34" s="16"/>
      <c r="B34" s="161" t="s">
        <v>189</v>
      </c>
      <c r="C34" s="186">
        <v>0</v>
      </c>
      <c r="D34" s="186">
        <v>0</v>
      </c>
      <c r="E34" s="186">
        <v>0</v>
      </c>
      <c r="F34" s="186">
        <v>1</v>
      </c>
      <c r="G34" s="186">
        <v>0</v>
      </c>
      <c r="H34" s="186">
        <v>0</v>
      </c>
      <c r="I34" s="186">
        <v>0</v>
      </c>
      <c r="J34" s="235">
        <v>0</v>
      </c>
      <c r="K34" s="79">
        <v>0</v>
      </c>
      <c r="L34" s="79">
        <v>0</v>
      </c>
      <c r="M34" s="80">
        <v>0</v>
      </c>
      <c r="N34" s="18"/>
    </row>
    <row r="35" spans="1:14" s="137" customFormat="1" ht="78.599999999999994" customHeight="1" x14ac:dyDescent="0.3">
      <c r="A35" s="16"/>
      <c r="B35" s="161" t="s">
        <v>83</v>
      </c>
      <c r="C35" s="186">
        <v>12</v>
      </c>
      <c r="D35" s="186">
        <v>11</v>
      </c>
      <c r="E35" s="186">
        <v>3</v>
      </c>
      <c r="F35" s="186">
        <v>6</v>
      </c>
      <c r="G35" s="186">
        <v>6</v>
      </c>
      <c r="H35" s="186">
        <v>11</v>
      </c>
      <c r="I35" s="186">
        <v>9</v>
      </c>
      <c r="J35" s="235">
        <v>9</v>
      </c>
      <c r="K35" s="79">
        <v>8</v>
      </c>
      <c r="L35" s="79">
        <v>1</v>
      </c>
      <c r="M35" s="80">
        <v>10</v>
      </c>
    </row>
    <row r="36" spans="1:14" s="137" customFormat="1" ht="78.599999999999994" customHeight="1" x14ac:dyDescent="0.3">
      <c r="A36" s="16"/>
      <c r="B36" s="161" t="s">
        <v>190</v>
      </c>
      <c r="C36" s="186">
        <v>0</v>
      </c>
      <c r="D36" s="186">
        <v>0</v>
      </c>
      <c r="E36" s="186">
        <v>0</v>
      </c>
      <c r="F36" s="186">
        <v>0</v>
      </c>
      <c r="G36" s="186">
        <v>1</v>
      </c>
      <c r="H36" s="186">
        <v>0</v>
      </c>
      <c r="I36" s="186">
        <v>0</v>
      </c>
      <c r="J36" s="235">
        <v>0</v>
      </c>
      <c r="K36" s="79">
        <v>0</v>
      </c>
      <c r="L36" s="79">
        <v>0</v>
      </c>
      <c r="M36" s="80">
        <v>0</v>
      </c>
    </row>
    <row r="37" spans="1:14" s="137" customFormat="1" ht="78.599999999999994" customHeight="1" x14ac:dyDescent="0.3">
      <c r="A37" s="16"/>
      <c r="B37" s="161" t="s">
        <v>191</v>
      </c>
      <c r="C37" s="186">
        <v>0</v>
      </c>
      <c r="D37" s="186">
        <v>1</v>
      </c>
      <c r="E37" s="186">
        <v>0</v>
      </c>
      <c r="F37" s="186">
        <v>0</v>
      </c>
      <c r="G37" s="186">
        <v>2</v>
      </c>
      <c r="H37" s="186">
        <v>0</v>
      </c>
      <c r="I37" s="186">
        <v>0</v>
      </c>
      <c r="J37" s="235">
        <v>0</v>
      </c>
      <c r="K37" s="79">
        <v>0</v>
      </c>
      <c r="L37" s="79">
        <v>1</v>
      </c>
      <c r="M37" s="80">
        <v>0</v>
      </c>
    </row>
    <row r="38" spans="1:14" s="137" customFormat="1" ht="78.599999999999994" customHeight="1" x14ac:dyDescent="0.3">
      <c r="A38" s="16"/>
      <c r="B38" s="161" t="s">
        <v>100</v>
      </c>
      <c r="C38" s="186">
        <v>0</v>
      </c>
      <c r="D38" s="186">
        <v>1</v>
      </c>
      <c r="E38" s="186">
        <v>0</v>
      </c>
      <c r="F38" s="186">
        <v>0</v>
      </c>
      <c r="G38" s="186">
        <v>0</v>
      </c>
      <c r="H38" s="186">
        <v>0</v>
      </c>
      <c r="I38" s="186">
        <v>2</v>
      </c>
      <c r="J38" s="235">
        <v>0</v>
      </c>
      <c r="K38" s="79">
        <v>0</v>
      </c>
      <c r="L38" s="79">
        <v>2</v>
      </c>
      <c r="M38" s="80">
        <v>0</v>
      </c>
    </row>
    <row r="39" spans="1:14" s="137" customFormat="1" ht="78.599999999999994" customHeight="1" x14ac:dyDescent="0.3">
      <c r="A39" s="16"/>
      <c r="B39" s="161" t="s">
        <v>192</v>
      </c>
      <c r="C39" s="186">
        <v>0</v>
      </c>
      <c r="D39" s="186">
        <v>0</v>
      </c>
      <c r="E39" s="186">
        <v>0</v>
      </c>
      <c r="F39" s="186">
        <v>0</v>
      </c>
      <c r="G39" s="186">
        <v>0</v>
      </c>
      <c r="H39" s="186">
        <v>0</v>
      </c>
      <c r="I39" s="186">
        <v>0</v>
      </c>
      <c r="J39" s="235">
        <v>0</v>
      </c>
      <c r="K39" s="79">
        <v>0</v>
      </c>
      <c r="L39" s="79">
        <v>0</v>
      </c>
      <c r="M39" s="80">
        <v>0</v>
      </c>
    </row>
    <row r="40" spans="1:14" s="137" customFormat="1" ht="78.599999999999994" customHeight="1" x14ac:dyDescent="0.3">
      <c r="A40" s="16"/>
      <c r="B40" s="161" t="s">
        <v>193</v>
      </c>
      <c r="C40" s="186">
        <v>2</v>
      </c>
      <c r="D40" s="186">
        <v>0</v>
      </c>
      <c r="E40" s="186">
        <v>0</v>
      </c>
      <c r="F40" s="186">
        <v>1</v>
      </c>
      <c r="G40" s="186">
        <v>0</v>
      </c>
      <c r="H40" s="186">
        <v>2</v>
      </c>
      <c r="I40" s="186">
        <v>1</v>
      </c>
      <c r="J40" s="235">
        <v>1</v>
      </c>
      <c r="K40" s="79">
        <v>0</v>
      </c>
      <c r="L40" s="79">
        <v>0</v>
      </c>
      <c r="M40" s="80">
        <v>0</v>
      </c>
    </row>
    <row r="41" spans="1:14" s="137" customFormat="1" ht="78.599999999999994" customHeight="1" x14ac:dyDescent="0.3">
      <c r="A41" s="16"/>
      <c r="B41" s="161" t="s">
        <v>194</v>
      </c>
      <c r="C41" s="186">
        <v>2</v>
      </c>
      <c r="D41" s="186">
        <v>3</v>
      </c>
      <c r="E41" s="186">
        <v>1</v>
      </c>
      <c r="F41" s="186">
        <v>3</v>
      </c>
      <c r="G41" s="186">
        <v>4</v>
      </c>
      <c r="H41" s="186">
        <v>3</v>
      </c>
      <c r="I41" s="186">
        <v>3</v>
      </c>
      <c r="J41" s="235">
        <v>0</v>
      </c>
      <c r="K41" s="79">
        <v>4</v>
      </c>
      <c r="L41" s="79">
        <v>1</v>
      </c>
      <c r="M41" s="80">
        <v>2</v>
      </c>
    </row>
    <row r="42" spans="1:14" s="137" customFormat="1" ht="78.599999999999994" customHeight="1" x14ac:dyDescent="0.3">
      <c r="A42" s="16"/>
      <c r="B42" s="161" t="s">
        <v>195</v>
      </c>
      <c r="C42" s="186">
        <v>0</v>
      </c>
      <c r="D42" s="186">
        <v>0</v>
      </c>
      <c r="E42" s="186">
        <v>0</v>
      </c>
      <c r="F42" s="186">
        <v>0</v>
      </c>
      <c r="G42" s="186">
        <v>0</v>
      </c>
      <c r="H42" s="186">
        <v>0</v>
      </c>
      <c r="I42" s="186">
        <v>0</v>
      </c>
      <c r="J42" s="235">
        <v>0</v>
      </c>
      <c r="K42" s="79">
        <v>0</v>
      </c>
      <c r="L42" s="79">
        <v>0</v>
      </c>
      <c r="M42" s="80">
        <v>1</v>
      </c>
    </row>
    <row r="43" spans="1:14" s="137" customFormat="1" ht="78.599999999999994" customHeight="1" x14ac:dyDescent="0.3">
      <c r="A43" s="16"/>
      <c r="B43" s="161" t="s">
        <v>196</v>
      </c>
      <c r="C43" s="186">
        <v>0</v>
      </c>
      <c r="D43" s="186">
        <v>0</v>
      </c>
      <c r="E43" s="186">
        <v>0</v>
      </c>
      <c r="F43" s="186">
        <v>0</v>
      </c>
      <c r="G43" s="186">
        <v>0</v>
      </c>
      <c r="H43" s="186">
        <v>0</v>
      </c>
      <c r="I43" s="186">
        <v>0</v>
      </c>
      <c r="J43" s="235">
        <v>1</v>
      </c>
      <c r="K43" s="79">
        <v>1</v>
      </c>
      <c r="L43" s="79">
        <v>0</v>
      </c>
      <c r="M43" s="80">
        <v>0</v>
      </c>
    </row>
    <row r="44" spans="1:14" s="137" customFormat="1" ht="78.599999999999994" customHeight="1" x14ac:dyDescent="0.3">
      <c r="A44" s="16"/>
      <c r="B44" s="161" t="s">
        <v>197</v>
      </c>
      <c r="C44" s="186">
        <v>0</v>
      </c>
      <c r="D44" s="186">
        <v>0</v>
      </c>
      <c r="E44" s="186">
        <v>0</v>
      </c>
      <c r="F44" s="186">
        <v>0</v>
      </c>
      <c r="G44" s="186">
        <v>0</v>
      </c>
      <c r="H44" s="186">
        <v>0</v>
      </c>
      <c r="I44" s="186">
        <v>0</v>
      </c>
      <c r="J44" s="235">
        <v>0</v>
      </c>
      <c r="K44" s="79">
        <v>0</v>
      </c>
      <c r="L44" s="79">
        <v>0</v>
      </c>
      <c r="M44" s="80">
        <v>0</v>
      </c>
    </row>
    <row r="45" spans="1:14" s="137" customFormat="1" ht="78.599999999999994" customHeight="1" x14ac:dyDescent="0.3">
      <c r="A45" s="16"/>
      <c r="B45" s="161" t="s">
        <v>198</v>
      </c>
      <c r="C45" s="186">
        <v>1</v>
      </c>
      <c r="D45" s="186">
        <v>0</v>
      </c>
      <c r="E45" s="186">
        <v>0</v>
      </c>
      <c r="F45" s="186">
        <v>0</v>
      </c>
      <c r="G45" s="186">
        <v>0</v>
      </c>
      <c r="H45" s="186">
        <v>1</v>
      </c>
      <c r="I45" s="186">
        <v>0</v>
      </c>
      <c r="J45" s="235">
        <v>0</v>
      </c>
      <c r="K45" s="79">
        <v>0</v>
      </c>
      <c r="L45" s="79">
        <v>0</v>
      </c>
      <c r="M45" s="80">
        <v>0</v>
      </c>
    </row>
    <row r="46" spans="1:14" s="137" customFormat="1" ht="78.599999999999994" customHeight="1" x14ac:dyDescent="0.3">
      <c r="A46" s="16"/>
      <c r="B46" s="161" t="s">
        <v>199</v>
      </c>
      <c r="C46" s="186">
        <v>0</v>
      </c>
      <c r="D46" s="186">
        <v>1</v>
      </c>
      <c r="E46" s="186">
        <v>0</v>
      </c>
      <c r="F46" s="186">
        <v>0</v>
      </c>
      <c r="G46" s="186">
        <v>0</v>
      </c>
      <c r="H46" s="186">
        <v>0</v>
      </c>
      <c r="I46" s="186">
        <v>0</v>
      </c>
      <c r="J46" s="235">
        <v>0</v>
      </c>
      <c r="K46" s="79">
        <v>0</v>
      </c>
      <c r="L46" s="79">
        <v>0</v>
      </c>
      <c r="M46" s="80">
        <v>0</v>
      </c>
    </row>
    <row r="47" spans="1:14" s="137" customFormat="1" ht="78.599999999999994" customHeight="1" x14ac:dyDescent="0.3">
      <c r="A47" s="16"/>
      <c r="B47" s="161" t="s">
        <v>80</v>
      </c>
      <c r="C47" s="186">
        <v>11</v>
      </c>
      <c r="D47" s="186">
        <v>8</v>
      </c>
      <c r="E47" s="186">
        <v>7</v>
      </c>
      <c r="F47" s="186">
        <v>9</v>
      </c>
      <c r="G47" s="186">
        <v>11</v>
      </c>
      <c r="H47" s="186">
        <v>8</v>
      </c>
      <c r="I47" s="186">
        <v>7</v>
      </c>
      <c r="J47" s="235">
        <v>7</v>
      </c>
      <c r="K47" s="79">
        <v>13</v>
      </c>
      <c r="L47" s="79">
        <v>8</v>
      </c>
      <c r="M47" s="80">
        <v>7</v>
      </c>
    </row>
    <row r="48" spans="1:14" s="144" customFormat="1" ht="78.599999999999994" customHeight="1" x14ac:dyDescent="0.3">
      <c r="A48" s="16"/>
      <c r="B48" s="161" t="s">
        <v>200</v>
      </c>
      <c r="C48" s="186">
        <v>0</v>
      </c>
      <c r="D48" s="186">
        <v>0</v>
      </c>
      <c r="E48" s="186">
        <v>0</v>
      </c>
      <c r="F48" s="186">
        <v>0</v>
      </c>
      <c r="G48" s="186">
        <v>0</v>
      </c>
      <c r="H48" s="186">
        <v>0</v>
      </c>
      <c r="I48" s="186">
        <v>0</v>
      </c>
      <c r="J48" s="235">
        <v>0</v>
      </c>
      <c r="K48" s="79">
        <v>0</v>
      </c>
      <c r="L48" s="79">
        <v>0</v>
      </c>
      <c r="M48" s="80">
        <v>0</v>
      </c>
      <c r="N48" s="160"/>
    </row>
    <row r="49" spans="1:14" s="137" customFormat="1" ht="78.599999999999994" customHeight="1" x14ac:dyDescent="0.3">
      <c r="A49" s="16"/>
      <c r="B49" s="161" t="s">
        <v>201</v>
      </c>
      <c r="C49" s="186">
        <v>0</v>
      </c>
      <c r="D49" s="186">
        <v>0</v>
      </c>
      <c r="E49" s="186">
        <v>0</v>
      </c>
      <c r="F49" s="186">
        <v>0</v>
      </c>
      <c r="G49" s="186">
        <v>0</v>
      </c>
      <c r="H49" s="186">
        <v>0</v>
      </c>
      <c r="I49" s="186">
        <v>0</v>
      </c>
      <c r="J49" s="235">
        <v>0</v>
      </c>
      <c r="K49" s="79">
        <v>0</v>
      </c>
      <c r="L49" s="79">
        <v>1</v>
      </c>
      <c r="M49" s="80">
        <v>0</v>
      </c>
      <c r="N49" s="18"/>
    </row>
    <row r="50" spans="1:14" s="137" customFormat="1" ht="78.599999999999994" customHeight="1" x14ac:dyDescent="0.3">
      <c r="A50" s="16"/>
      <c r="B50" s="161" t="s">
        <v>202</v>
      </c>
      <c r="C50" s="186">
        <v>1</v>
      </c>
      <c r="D50" s="186">
        <v>1</v>
      </c>
      <c r="E50" s="186">
        <v>0</v>
      </c>
      <c r="F50" s="186">
        <v>0</v>
      </c>
      <c r="G50" s="186">
        <v>0</v>
      </c>
      <c r="H50" s="186">
        <v>1</v>
      </c>
      <c r="I50" s="186">
        <v>0</v>
      </c>
      <c r="J50" s="235">
        <v>0</v>
      </c>
      <c r="K50" s="79">
        <v>2</v>
      </c>
      <c r="L50" s="79">
        <v>0</v>
      </c>
      <c r="M50" s="80">
        <v>1</v>
      </c>
    </row>
    <row r="51" spans="1:14" s="137" customFormat="1" ht="78.599999999999994" customHeight="1" x14ac:dyDescent="0.3">
      <c r="A51" s="16"/>
      <c r="B51" s="161" t="s">
        <v>203</v>
      </c>
      <c r="C51" s="186">
        <v>0</v>
      </c>
      <c r="D51" s="186">
        <v>0</v>
      </c>
      <c r="E51" s="186">
        <v>0</v>
      </c>
      <c r="F51" s="186">
        <v>0</v>
      </c>
      <c r="G51" s="186">
        <v>0</v>
      </c>
      <c r="H51" s="186">
        <v>0</v>
      </c>
      <c r="I51" s="186">
        <v>0</v>
      </c>
      <c r="J51" s="235">
        <v>0</v>
      </c>
      <c r="K51" s="79">
        <v>0</v>
      </c>
      <c r="L51" s="79">
        <v>0</v>
      </c>
      <c r="M51" s="80">
        <v>0</v>
      </c>
    </row>
    <row r="52" spans="1:14" s="137" customFormat="1" ht="78.599999999999994" customHeight="1" x14ac:dyDescent="0.3">
      <c r="A52" s="16"/>
      <c r="B52" s="161" t="s">
        <v>204</v>
      </c>
      <c r="C52" s="186">
        <v>0</v>
      </c>
      <c r="D52" s="186">
        <v>0</v>
      </c>
      <c r="E52" s="186">
        <v>0</v>
      </c>
      <c r="F52" s="186">
        <v>0</v>
      </c>
      <c r="G52" s="186">
        <v>1</v>
      </c>
      <c r="H52" s="186">
        <v>0</v>
      </c>
      <c r="I52" s="186">
        <v>0</v>
      </c>
      <c r="J52" s="235">
        <v>0</v>
      </c>
      <c r="K52" s="79">
        <v>0</v>
      </c>
      <c r="L52" s="79">
        <v>0</v>
      </c>
      <c r="M52" s="80">
        <v>0</v>
      </c>
    </row>
    <row r="53" spans="1:14" s="137" customFormat="1" ht="78.599999999999994" customHeight="1" x14ac:dyDescent="0.3">
      <c r="A53" s="16"/>
      <c r="B53" s="161" t="s">
        <v>205</v>
      </c>
      <c r="C53" s="186">
        <v>0</v>
      </c>
      <c r="D53" s="186">
        <v>0</v>
      </c>
      <c r="E53" s="186">
        <v>1</v>
      </c>
      <c r="F53" s="186">
        <v>0</v>
      </c>
      <c r="G53" s="186">
        <v>0</v>
      </c>
      <c r="H53" s="186">
        <v>0</v>
      </c>
      <c r="I53" s="186">
        <v>1</v>
      </c>
      <c r="J53" s="235">
        <v>0</v>
      </c>
      <c r="K53" s="79">
        <v>0</v>
      </c>
      <c r="L53" s="79">
        <v>0</v>
      </c>
      <c r="M53" s="80">
        <v>0</v>
      </c>
    </row>
    <row r="54" spans="1:14" s="137" customFormat="1" ht="78.599999999999994" customHeight="1" x14ac:dyDescent="0.3">
      <c r="A54" s="16"/>
      <c r="B54" s="161" t="s">
        <v>99</v>
      </c>
      <c r="C54" s="186">
        <v>0</v>
      </c>
      <c r="D54" s="186">
        <v>0</v>
      </c>
      <c r="E54" s="186">
        <v>1</v>
      </c>
      <c r="F54" s="186">
        <v>0</v>
      </c>
      <c r="G54" s="186">
        <v>1</v>
      </c>
      <c r="H54" s="186">
        <v>1</v>
      </c>
      <c r="I54" s="186">
        <v>0</v>
      </c>
      <c r="J54" s="235">
        <v>1</v>
      </c>
      <c r="K54" s="79">
        <v>0</v>
      </c>
      <c r="L54" s="79">
        <v>1</v>
      </c>
      <c r="M54" s="80">
        <v>1</v>
      </c>
    </row>
    <row r="55" spans="1:14" s="137" customFormat="1" ht="78.599999999999994" customHeight="1" x14ac:dyDescent="0.3">
      <c r="A55" s="16"/>
      <c r="B55" s="161" t="s">
        <v>206</v>
      </c>
      <c r="C55" s="186">
        <v>0</v>
      </c>
      <c r="D55" s="186">
        <v>0</v>
      </c>
      <c r="E55" s="186">
        <v>0</v>
      </c>
      <c r="F55" s="186">
        <v>0</v>
      </c>
      <c r="G55" s="186">
        <v>0</v>
      </c>
      <c r="H55" s="186">
        <v>0</v>
      </c>
      <c r="I55" s="186">
        <v>0</v>
      </c>
      <c r="J55" s="235">
        <v>0</v>
      </c>
      <c r="K55" s="79">
        <v>0</v>
      </c>
      <c r="L55" s="79">
        <v>0</v>
      </c>
      <c r="M55" s="80">
        <v>0</v>
      </c>
    </row>
    <row r="56" spans="1:14" s="137" customFormat="1" ht="78.599999999999994" customHeight="1" x14ac:dyDescent="0.3">
      <c r="A56" s="16"/>
      <c r="B56" s="161" t="s">
        <v>207</v>
      </c>
      <c r="C56" s="186">
        <v>0</v>
      </c>
      <c r="D56" s="186">
        <v>0</v>
      </c>
      <c r="E56" s="186">
        <v>0</v>
      </c>
      <c r="F56" s="186">
        <v>0</v>
      </c>
      <c r="G56" s="186">
        <v>0</v>
      </c>
      <c r="H56" s="186">
        <v>0</v>
      </c>
      <c r="I56" s="186">
        <v>0</v>
      </c>
      <c r="J56" s="235">
        <v>0</v>
      </c>
      <c r="K56" s="79">
        <v>0</v>
      </c>
      <c r="L56" s="79">
        <v>0</v>
      </c>
      <c r="M56" s="80">
        <v>0</v>
      </c>
    </row>
    <row r="57" spans="1:14" s="137" customFormat="1" ht="78.599999999999994" customHeight="1" x14ac:dyDescent="0.3">
      <c r="A57" s="16"/>
      <c r="B57" s="161" t="s">
        <v>208</v>
      </c>
      <c r="C57" s="186">
        <v>0</v>
      </c>
      <c r="D57" s="186">
        <v>0</v>
      </c>
      <c r="E57" s="186">
        <v>0</v>
      </c>
      <c r="F57" s="186">
        <v>0</v>
      </c>
      <c r="G57" s="186">
        <v>0</v>
      </c>
      <c r="H57" s="186">
        <v>0</v>
      </c>
      <c r="I57" s="186">
        <v>0</v>
      </c>
      <c r="J57" s="235">
        <v>0</v>
      </c>
      <c r="K57" s="79">
        <v>0</v>
      </c>
      <c r="L57" s="79">
        <v>0</v>
      </c>
      <c r="M57" s="80">
        <v>0</v>
      </c>
    </row>
    <row r="58" spans="1:14" s="137" customFormat="1" ht="78.599999999999994" customHeight="1" x14ac:dyDescent="0.3">
      <c r="A58" s="16"/>
      <c r="B58" s="161" t="s">
        <v>209</v>
      </c>
      <c r="C58" s="186">
        <v>1</v>
      </c>
      <c r="D58" s="186">
        <v>0</v>
      </c>
      <c r="E58" s="186">
        <v>0</v>
      </c>
      <c r="F58" s="186">
        <v>0</v>
      </c>
      <c r="G58" s="186">
        <v>0</v>
      </c>
      <c r="H58" s="186">
        <v>0</v>
      </c>
      <c r="I58" s="186">
        <v>0</v>
      </c>
      <c r="J58" s="235">
        <v>0</v>
      </c>
      <c r="K58" s="79">
        <v>0</v>
      </c>
      <c r="L58" s="79">
        <v>0</v>
      </c>
      <c r="M58" s="80">
        <v>0</v>
      </c>
    </row>
    <row r="59" spans="1:14" s="137" customFormat="1" ht="78.599999999999994" customHeight="1" x14ac:dyDescent="0.3">
      <c r="A59" s="16"/>
      <c r="B59" s="161" t="s">
        <v>210</v>
      </c>
      <c r="C59" s="186">
        <v>0</v>
      </c>
      <c r="D59" s="186">
        <v>0</v>
      </c>
      <c r="E59" s="186">
        <v>0</v>
      </c>
      <c r="F59" s="186">
        <v>0</v>
      </c>
      <c r="G59" s="186">
        <v>0</v>
      </c>
      <c r="H59" s="186">
        <v>0</v>
      </c>
      <c r="I59" s="186">
        <v>0</v>
      </c>
      <c r="J59" s="235">
        <v>0</v>
      </c>
      <c r="K59" s="79">
        <v>0</v>
      </c>
      <c r="L59" s="79">
        <v>0</v>
      </c>
      <c r="M59" s="80">
        <v>0</v>
      </c>
    </row>
    <row r="60" spans="1:14" s="137" customFormat="1" ht="78.599999999999994" customHeight="1" x14ac:dyDescent="0.3">
      <c r="A60" s="16"/>
      <c r="B60" s="161" t="s">
        <v>211</v>
      </c>
      <c r="C60" s="186">
        <v>0</v>
      </c>
      <c r="D60" s="186">
        <v>0</v>
      </c>
      <c r="E60" s="186">
        <v>0</v>
      </c>
      <c r="F60" s="186">
        <v>0</v>
      </c>
      <c r="G60" s="186">
        <v>0</v>
      </c>
      <c r="H60" s="186">
        <v>0</v>
      </c>
      <c r="I60" s="186">
        <v>1</v>
      </c>
      <c r="J60" s="235">
        <v>0</v>
      </c>
      <c r="K60" s="79">
        <v>0</v>
      </c>
      <c r="L60" s="79">
        <v>0</v>
      </c>
      <c r="M60" s="80">
        <v>0</v>
      </c>
    </row>
    <row r="61" spans="1:14" s="137" customFormat="1" ht="78.599999999999994" customHeight="1" x14ac:dyDescent="0.3">
      <c r="A61" s="16"/>
      <c r="B61" s="161" t="s">
        <v>74</v>
      </c>
      <c r="C61" s="186">
        <v>189</v>
      </c>
      <c r="D61" s="186">
        <v>158</v>
      </c>
      <c r="E61" s="186">
        <v>169</v>
      </c>
      <c r="F61" s="186">
        <v>187</v>
      </c>
      <c r="G61" s="186">
        <v>175</v>
      </c>
      <c r="H61" s="186">
        <v>143</v>
      </c>
      <c r="I61" s="186">
        <v>118</v>
      </c>
      <c r="J61" s="235">
        <v>150</v>
      </c>
      <c r="K61" s="79">
        <v>154</v>
      </c>
      <c r="L61" s="79">
        <v>131</v>
      </c>
      <c r="M61" s="80">
        <v>133</v>
      </c>
    </row>
    <row r="62" spans="1:14" s="137" customFormat="1" ht="78.599999999999994" customHeight="1" x14ac:dyDescent="0.3">
      <c r="A62" s="16"/>
      <c r="B62" s="161" t="s">
        <v>101</v>
      </c>
      <c r="C62" s="186">
        <v>1</v>
      </c>
      <c r="D62" s="186">
        <v>0</v>
      </c>
      <c r="E62" s="186">
        <v>0</v>
      </c>
      <c r="F62" s="186">
        <v>0</v>
      </c>
      <c r="G62" s="186">
        <v>0</v>
      </c>
      <c r="H62" s="186">
        <v>0</v>
      </c>
      <c r="I62" s="186">
        <v>0</v>
      </c>
      <c r="J62" s="235">
        <v>0</v>
      </c>
      <c r="K62" s="79">
        <v>0</v>
      </c>
      <c r="L62" s="79">
        <v>0</v>
      </c>
      <c r="M62" s="80">
        <v>0</v>
      </c>
    </row>
    <row r="63" spans="1:14" s="144" customFormat="1" ht="78.599999999999994" customHeight="1" x14ac:dyDescent="0.3">
      <c r="A63" s="16"/>
      <c r="B63" s="161" t="s">
        <v>107</v>
      </c>
      <c r="C63" s="186">
        <v>0</v>
      </c>
      <c r="D63" s="186">
        <v>0</v>
      </c>
      <c r="E63" s="186">
        <v>1</v>
      </c>
      <c r="F63" s="186">
        <v>0</v>
      </c>
      <c r="G63" s="186">
        <v>0</v>
      </c>
      <c r="H63" s="186">
        <v>0</v>
      </c>
      <c r="I63" s="186">
        <v>2</v>
      </c>
      <c r="J63" s="235">
        <v>1</v>
      </c>
      <c r="K63" s="79">
        <v>1</v>
      </c>
      <c r="L63" s="79">
        <v>0</v>
      </c>
      <c r="M63" s="80">
        <v>1</v>
      </c>
    </row>
    <row r="64" spans="1:14" s="137" customFormat="1" ht="78.599999999999994" customHeight="1" x14ac:dyDescent="0.3">
      <c r="A64" s="16"/>
      <c r="B64" s="161" t="s">
        <v>212</v>
      </c>
      <c r="C64" s="186">
        <v>0</v>
      </c>
      <c r="D64" s="186">
        <v>1</v>
      </c>
      <c r="E64" s="186">
        <v>1</v>
      </c>
      <c r="F64" s="186">
        <v>0</v>
      </c>
      <c r="G64" s="186">
        <v>0</v>
      </c>
      <c r="H64" s="186">
        <v>2</v>
      </c>
      <c r="I64" s="186">
        <v>0</v>
      </c>
      <c r="J64" s="235">
        <v>0</v>
      </c>
      <c r="K64" s="79">
        <v>0</v>
      </c>
      <c r="L64" s="79">
        <v>0</v>
      </c>
      <c r="M64" s="80">
        <v>0</v>
      </c>
    </row>
    <row r="65" spans="1:13" s="137" customFormat="1" ht="78.599999999999994" customHeight="1" x14ac:dyDescent="0.3">
      <c r="A65" s="16"/>
      <c r="B65" s="161" t="s">
        <v>79</v>
      </c>
      <c r="C65" s="186">
        <v>7</v>
      </c>
      <c r="D65" s="186">
        <v>3</v>
      </c>
      <c r="E65" s="186">
        <v>5</v>
      </c>
      <c r="F65" s="186">
        <v>6</v>
      </c>
      <c r="G65" s="186">
        <v>8</v>
      </c>
      <c r="H65" s="186">
        <v>5</v>
      </c>
      <c r="I65" s="186">
        <v>2</v>
      </c>
      <c r="J65" s="235">
        <v>4</v>
      </c>
      <c r="K65" s="79">
        <v>7</v>
      </c>
      <c r="L65" s="79">
        <v>1</v>
      </c>
      <c r="M65" s="80">
        <v>6</v>
      </c>
    </row>
    <row r="66" spans="1:13" s="137" customFormat="1" ht="78.599999999999994" customHeight="1" x14ac:dyDescent="0.3">
      <c r="A66" s="16"/>
      <c r="B66" s="161" t="s">
        <v>122</v>
      </c>
      <c r="C66" s="186">
        <v>0</v>
      </c>
      <c r="D66" s="186">
        <v>0</v>
      </c>
      <c r="E66" s="186">
        <v>0</v>
      </c>
      <c r="F66" s="186">
        <v>1</v>
      </c>
      <c r="G66" s="186">
        <v>0</v>
      </c>
      <c r="H66" s="186">
        <v>0</v>
      </c>
      <c r="I66" s="186">
        <v>1</v>
      </c>
      <c r="J66" s="235">
        <v>0</v>
      </c>
      <c r="K66" s="79">
        <v>0</v>
      </c>
      <c r="L66" s="79">
        <v>0</v>
      </c>
      <c r="M66" s="80">
        <v>0</v>
      </c>
    </row>
    <row r="67" spans="1:13" s="137" customFormat="1" ht="78.599999999999994" customHeight="1" x14ac:dyDescent="0.3">
      <c r="A67" s="16"/>
      <c r="B67" s="161" t="s">
        <v>213</v>
      </c>
      <c r="C67" s="186">
        <v>0</v>
      </c>
      <c r="D67" s="186">
        <v>0</v>
      </c>
      <c r="E67" s="186">
        <v>0</v>
      </c>
      <c r="F67" s="186">
        <v>0</v>
      </c>
      <c r="G67" s="186">
        <v>0</v>
      </c>
      <c r="H67" s="186">
        <v>0</v>
      </c>
      <c r="I67" s="186">
        <v>0</v>
      </c>
      <c r="J67" s="235">
        <v>0</v>
      </c>
      <c r="K67" s="79">
        <v>0</v>
      </c>
      <c r="L67" s="79">
        <v>0</v>
      </c>
      <c r="M67" s="80">
        <v>0</v>
      </c>
    </row>
    <row r="68" spans="1:13" ht="78.599999999999994" customHeight="1" x14ac:dyDescent="0.3">
      <c r="A68" s="16"/>
      <c r="B68" s="161" t="s">
        <v>214</v>
      </c>
      <c r="C68" s="186">
        <v>0</v>
      </c>
      <c r="D68" s="186">
        <v>0</v>
      </c>
      <c r="E68" s="186">
        <v>1</v>
      </c>
      <c r="F68" s="186">
        <v>0</v>
      </c>
      <c r="G68" s="186">
        <v>0</v>
      </c>
      <c r="H68" s="186">
        <v>0</v>
      </c>
      <c r="I68" s="186">
        <v>0</v>
      </c>
      <c r="J68" s="235">
        <v>1</v>
      </c>
      <c r="K68" s="79">
        <v>0</v>
      </c>
      <c r="L68" s="79">
        <v>0</v>
      </c>
      <c r="M68" s="80">
        <v>0</v>
      </c>
    </row>
    <row r="69" spans="1:13" s="137" customFormat="1" ht="78.599999999999994" customHeight="1" x14ac:dyDescent="0.3">
      <c r="A69" s="16"/>
      <c r="B69" s="161" t="s">
        <v>215</v>
      </c>
      <c r="C69" s="186">
        <v>1</v>
      </c>
      <c r="D69" s="186">
        <v>0</v>
      </c>
      <c r="E69" s="186">
        <v>0</v>
      </c>
      <c r="F69" s="186">
        <v>0</v>
      </c>
      <c r="G69" s="186">
        <v>0</v>
      </c>
      <c r="H69" s="186">
        <v>0</v>
      </c>
      <c r="I69" s="186">
        <v>0</v>
      </c>
      <c r="J69" s="235">
        <v>0</v>
      </c>
      <c r="K69" s="79">
        <v>0</v>
      </c>
      <c r="L69" s="79">
        <v>0</v>
      </c>
      <c r="M69" s="80">
        <v>0</v>
      </c>
    </row>
    <row r="70" spans="1:13" ht="78.599999999999994" customHeight="1" x14ac:dyDescent="0.3">
      <c r="A70" s="16"/>
      <c r="B70" s="161" t="s">
        <v>216</v>
      </c>
      <c r="C70" s="186">
        <v>0</v>
      </c>
      <c r="D70" s="186">
        <v>0</v>
      </c>
      <c r="E70" s="186">
        <v>0</v>
      </c>
      <c r="F70" s="186">
        <v>0</v>
      </c>
      <c r="G70" s="186">
        <v>0</v>
      </c>
      <c r="H70" s="186">
        <v>0</v>
      </c>
      <c r="I70" s="186">
        <v>0</v>
      </c>
      <c r="J70" s="235">
        <v>0</v>
      </c>
      <c r="K70" s="79">
        <v>0</v>
      </c>
      <c r="L70" s="79">
        <v>0</v>
      </c>
      <c r="M70" s="80">
        <v>0</v>
      </c>
    </row>
    <row r="71" spans="1:13" ht="78.599999999999994" customHeight="1" x14ac:dyDescent="0.3">
      <c r="A71" s="16"/>
      <c r="B71" s="161" t="s">
        <v>217</v>
      </c>
      <c r="C71" s="186">
        <v>0</v>
      </c>
      <c r="D71" s="186">
        <v>0</v>
      </c>
      <c r="E71" s="186">
        <v>0</v>
      </c>
      <c r="F71" s="186">
        <v>0</v>
      </c>
      <c r="G71" s="186">
        <v>0</v>
      </c>
      <c r="H71" s="186">
        <v>0</v>
      </c>
      <c r="I71" s="186">
        <v>0</v>
      </c>
      <c r="J71" s="235">
        <v>0</v>
      </c>
      <c r="K71" s="79">
        <v>0</v>
      </c>
      <c r="L71" s="79">
        <v>0</v>
      </c>
      <c r="M71" s="80">
        <v>0</v>
      </c>
    </row>
    <row r="72" spans="1:13" ht="78.599999999999994" customHeight="1" x14ac:dyDescent="0.3">
      <c r="A72" s="16"/>
      <c r="B72" s="161" t="s">
        <v>125</v>
      </c>
      <c r="C72" s="186">
        <v>7</v>
      </c>
      <c r="D72" s="186">
        <v>4</v>
      </c>
      <c r="E72" s="186">
        <v>1</v>
      </c>
      <c r="F72" s="186">
        <v>2</v>
      </c>
      <c r="G72" s="186">
        <v>5</v>
      </c>
      <c r="H72" s="186">
        <v>4</v>
      </c>
      <c r="I72" s="186">
        <v>1</v>
      </c>
      <c r="J72" s="235">
        <v>7</v>
      </c>
      <c r="K72" s="79">
        <v>5</v>
      </c>
      <c r="L72" s="79">
        <v>3</v>
      </c>
      <c r="M72" s="80">
        <v>3</v>
      </c>
    </row>
    <row r="73" spans="1:13" ht="78.599999999999994" customHeight="1" x14ac:dyDescent="0.3">
      <c r="A73" s="16"/>
      <c r="B73" s="161" t="s">
        <v>218</v>
      </c>
      <c r="C73" s="186">
        <v>0</v>
      </c>
      <c r="D73" s="186">
        <v>0</v>
      </c>
      <c r="E73" s="186">
        <v>0</v>
      </c>
      <c r="F73" s="186">
        <v>0</v>
      </c>
      <c r="G73" s="186">
        <v>0</v>
      </c>
      <c r="H73" s="186">
        <v>0</v>
      </c>
      <c r="I73" s="186">
        <v>0</v>
      </c>
      <c r="J73" s="235">
        <v>0</v>
      </c>
      <c r="K73" s="79">
        <v>0</v>
      </c>
      <c r="L73" s="79">
        <v>0</v>
      </c>
      <c r="M73" s="80">
        <v>1</v>
      </c>
    </row>
    <row r="74" spans="1:13" ht="78.599999999999994" customHeight="1" x14ac:dyDescent="0.3">
      <c r="A74" s="16"/>
      <c r="B74" s="161" t="s">
        <v>219</v>
      </c>
      <c r="C74" s="186">
        <v>6</v>
      </c>
      <c r="D74" s="186">
        <v>1</v>
      </c>
      <c r="E74" s="186">
        <v>0</v>
      </c>
      <c r="F74" s="186">
        <v>0</v>
      </c>
      <c r="G74" s="186">
        <v>4</v>
      </c>
      <c r="H74" s="186">
        <v>2</v>
      </c>
      <c r="I74" s="186">
        <v>1</v>
      </c>
      <c r="J74" s="235">
        <v>1</v>
      </c>
      <c r="K74" s="79">
        <v>1</v>
      </c>
      <c r="L74" s="79">
        <v>4</v>
      </c>
      <c r="M74" s="80">
        <v>0</v>
      </c>
    </row>
    <row r="75" spans="1:13" ht="78.599999999999994" customHeight="1" x14ac:dyDescent="0.3">
      <c r="A75" s="16"/>
      <c r="B75" s="161" t="s">
        <v>35</v>
      </c>
      <c r="C75" s="186">
        <v>21</v>
      </c>
      <c r="D75" s="186">
        <v>14</v>
      </c>
      <c r="E75" s="186">
        <v>14</v>
      </c>
      <c r="F75" s="186">
        <v>21</v>
      </c>
      <c r="G75" s="186">
        <v>9</v>
      </c>
      <c r="H75" s="186">
        <v>8</v>
      </c>
      <c r="I75" s="186">
        <v>12</v>
      </c>
      <c r="J75" s="235">
        <v>12</v>
      </c>
      <c r="K75" s="79">
        <v>14</v>
      </c>
      <c r="L75" s="79">
        <v>12</v>
      </c>
      <c r="M75" s="80">
        <v>26</v>
      </c>
    </row>
    <row r="76" spans="1:13" ht="78.599999999999994" customHeight="1" x14ac:dyDescent="0.3">
      <c r="A76" s="16"/>
      <c r="B76" s="161" t="s">
        <v>220</v>
      </c>
      <c r="C76" s="186">
        <v>0</v>
      </c>
      <c r="D76" s="186">
        <v>0</v>
      </c>
      <c r="E76" s="186">
        <v>0</v>
      </c>
      <c r="F76" s="186">
        <v>0</v>
      </c>
      <c r="G76" s="186">
        <v>0</v>
      </c>
      <c r="H76" s="186">
        <v>0</v>
      </c>
      <c r="I76" s="186">
        <v>1</v>
      </c>
      <c r="J76" s="235">
        <v>1</v>
      </c>
      <c r="K76" s="79">
        <v>2</v>
      </c>
      <c r="L76" s="79">
        <v>0</v>
      </c>
      <c r="M76" s="80">
        <v>1</v>
      </c>
    </row>
    <row r="77" spans="1:13" ht="78.599999999999994" customHeight="1" x14ac:dyDescent="0.3">
      <c r="A77" s="16"/>
      <c r="B77" s="161" t="s">
        <v>221</v>
      </c>
      <c r="C77" s="186">
        <v>0</v>
      </c>
      <c r="D77" s="186">
        <v>0</v>
      </c>
      <c r="E77" s="186">
        <v>0</v>
      </c>
      <c r="F77" s="186">
        <v>0</v>
      </c>
      <c r="G77" s="186">
        <v>1</v>
      </c>
      <c r="H77" s="186">
        <v>0</v>
      </c>
      <c r="I77" s="186">
        <v>0</v>
      </c>
      <c r="J77" s="235">
        <v>0</v>
      </c>
      <c r="K77" s="79">
        <v>1</v>
      </c>
      <c r="L77" s="79">
        <v>0</v>
      </c>
      <c r="M77" s="80">
        <v>0</v>
      </c>
    </row>
    <row r="78" spans="1:13" ht="78.599999999999994" customHeight="1" x14ac:dyDescent="0.3">
      <c r="A78" s="16"/>
      <c r="B78" s="161" t="s">
        <v>222</v>
      </c>
      <c r="C78" s="186">
        <v>0</v>
      </c>
      <c r="D78" s="186">
        <v>0</v>
      </c>
      <c r="E78" s="186">
        <v>1</v>
      </c>
      <c r="F78" s="186">
        <v>1</v>
      </c>
      <c r="G78" s="186">
        <v>1</v>
      </c>
      <c r="H78" s="186">
        <v>1</v>
      </c>
      <c r="I78" s="186">
        <v>0</v>
      </c>
      <c r="J78" s="235">
        <v>0</v>
      </c>
      <c r="K78" s="79">
        <v>0</v>
      </c>
      <c r="L78" s="79">
        <v>0</v>
      </c>
      <c r="M78" s="80">
        <v>0</v>
      </c>
    </row>
    <row r="79" spans="1:13" ht="78.599999999999994" customHeight="1" x14ac:dyDescent="0.3">
      <c r="A79" s="16"/>
      <c r="B79" s="161" t="s">
        <v>120</v>
      </c>
      <c r="C79" s="186">
        <v>0</v>
      </c>
      <c r="D79" s="186">
        <v>0</v>
      </c>
      <c r="E79" s="186">
        <v>0</v>
      </c>
      <c r="F79" s="186">
        <v>0</v>
      </c>
      <c r="G79" s="186">
        <v>0</v>
      </c>
      <c r="H79" s="186">
        <v>0</v>
      </c>
      <c r="I79" s="186">
        <v>0</v>
      </c>
      <c r="J79" s="235">
        <v>0</v>
      </c>
      <c r="K79" s="79">
        <v>0</v>
      </c>
      <c r="L79" s="79">
        <v>0</v>
      </c>
      <c r="M79" s="80">
        <v>0</v>
      </c>
    </row>
    <row r="80" spans="1:13" ht="78.599999999999994" customHeight="1" x14ac:dyDescent="0.3">
      <c r="A80" s="16"/>
      <c r="B80" s="161" t="s">
        <v>223</v>
      </c>
      <c r="C80" s="186">
        <v>0</v>
      </c>
      <c r="D80" s="186">
        <v>0</v>
      </c>
      <c r="E80" s="186">
        <v>0</v>
      </c>
      <c r="F80" s="186">
        <v>0</v>
      </c>
      <c r="G80" s="186">
        <v>0</v>
      </c>
      <c r="H80" s="186">
        <v>0</v>
      </c>
      <c r="I80" s="186">
        <v>0</v>
      </c>
      <c r="J80" s="235">
        <v>0</v>
      </c>
      <c r="K80" s="79">
        <v>0</v>
      </c>
      <c r="L80" s="79">
        <v>0</v>
      </c>
      <c r="M80" s="80">
        <v>0</v>
      </c>
    </row>
    <row r="81" spans="1:13" ht="78.599999999999994" customHeight="1" x14ac:dyDescent="0.3">
      <c r="A81" s="16"/>
      <c r="B81" s="161" t="s">
        <v>224</v>
      </c>
      <c r="C81" s="186">
        <v>0</v>
      </c>
      <c r="D81" s="186">
        <v>0</v>
      </c>
      <c r="E81" s="186">
        <v>0</v>
      </c>
      <c r="F81" s="186">
        <v>0</v>
      </c>
      <c r="G81" s="186">
        <v>0</v>
      </c>
      <c r="H81" s="186">
        <v>0</v>
      </c>
      <c r="I81" s="186">
        <v>0</v>
      </c>
      <c r="J81" s="235">
        <v>0</v>
      </c>
      <c r="K81" s="79">
        <v>0</v>
      </c>
      <c r="L81" s="79">
        <v>0</v>
      </c>
      <c r="M81" s="80">
        <v>0</v>
      </c>
    </row>
    <row r="82" spans="1:13" ht="78.599999999999994" customHeight="1" x14ac:dyDescent="0.3">
      <c r="A82" s="16"/>
      <c r="B82" s="161" t="s">
        <v>225</v>
      </c>
      <c r="C82" s="186">
        <v>0</v>
      </c>
      <c r="D82" s="186">
        <v>0</v>
      </c>
      <c r="E82" s="186">
        <v>0</v>
      </c>
      <c r="F82" s="186">
        <v>0</v>
      </c>
      <c r="G82" s="186">
        <v>0</v>
      </c>
      <c r="H82" s="186">
        <v>0</v>
      </c>
      <c r="I82" s="186">
        <v>0</v>
      </c>
      <c r="J82" s="235">
        <v>0</v>
      </c>
      <c r="K82" s="79">
        <v>0</v>
      </c>
      <c r="L82" s="79">
        <v>0</v>
      </c>
      <c r="M82" s="80">
        <v>0</v>
      </c>
    </row>
    <row r="83" spans="1:13" ht="78.599999999999994" customHeight="1" x14ac:dyDescent="0.3">
      <c r="A83" s="16"/>
      <c r="B83" s="161" t="s">
        <v>78</v>
      </c>
      <c r="C83" s="186">
        <v>0</v>
      </c>
      <c r="D83" s="186">
        <v>2</v>
      </c>
      <c r="E83" s="186">
        <v>0</v>
      </c>
      <c r="F83" s="186">
        <v>0</v>
      </c>
      <c r="G83" s="186">
        <v>1</v>
      </c>
      <c r="H83" s="186">
        <v>3</v>
      </c>
      <c r="I83" s="186">
        <v>3</v>
      </c>
      <c r="J83" s="235">
        <v>0</v>
      </c>
      <c r="K83" s="79">
        <v>1</v>
      </c>
      <c r="L83" s="79">
        <v>1</v>
      </c>
      <c r="M83" s="80">
        <v>2</v>
      </c>
    </row>
    <row r="84" spans="1:13" ht="78.599999999999994" customHeight="1" x14ac:dyDescent="0.3">
      <c r="A84" s="16"/>
      <c r="B84" s="161" t="s">
        <v>226</v>
      </c>
      <c r="C84" s="186">
        <v>0</v>
      </c>
      <c r="D84" s="186">
        <v>1</v>
      </c>
      <c r="E84" s="186">
        <v>0</v>
      </c>
      <c r="F84" s="186">
        <v>0</v>
      </c>
      <c r="G84" s="186">
        <v>0</v>
      </c>
      <c r="H84" s="186">
        <v>0</v>
      </c>
      <c r="I84" s="186">
        <v>0</v>
      </c>
      <c r="J84" s="235">
        <v>0</v>
      </c>
      <c r="K84" s="79">
        <v>0</v>
      </c>
      <c r="L84" s="79">
        <v>0</v>
      </c>
      <c r="M84" s="80">
        <v>0</v>
      </c>
    </row>
    <row r="85" spans="1:13" ht="78.599999999999994" customHeight="1" x14ac:dyDescent="0.3">
      <c r="A85" s="16"/>
      <c r="B85" s="161" t="s">
        <v>227</v>
      </c>
      <c r="C85" s="186">
        <v>0</v>
      </c>
      <c r="D85" s="186">
        <v>0</v>
      </c>
      <c r="E85" s="186">
        <v>0</v>
      </c>
      <c r="F85" s="186">
        <v>1</v>
      </c>
      <c r="G85" s="186">
        <v>0</v>
      </c>
      <c r="H85" s="186">
        <v>0</v>
      </c>
      <c r="I85" s="186">
        <v>0</v>
      </c>
      <c r="J85" s="235">
        <v>0</v>
      </c>
      <c r="K85" s="79">
        <v>0</v>
      </c>
      <c r="L85" s="79">
        <v>0</v>
      </c>
      <c r="M85" s="80">
        <v>0</v>
      </c>
    </row>
    <row r="86" spans="1:13" ht="78.599999999999994" customHeight="1" x14ac:dyDescent="0.3">
      <c r="A86" s="16"/>
      <c r="B86" s="161" t="s">
        <v>228</v>
      </c>
      <c r="C86" s="186">
        <v>0</v>
      </c>
      <c r="D86" s="186">
        <v>0</v>
      </c>
      <c r="E86" s="186">
        <v>0</v>
      </c>
      <c r="F86" s="186">
        <v>0</v>
      </c>
      <c r="G86" s="186">
        <v>0</v>
      </c>
      <c r="H86" s="186">
        <v>0</v>
      </c>
      <c r="I86" s="186">
        <v>0</v>
      </c>
      <c r="J86" s="235">
        <v>1</v>
      </c>
      <c r="K86" s="79">
        <v>1</v>
      </c>
      <c r="L86" s="79">
        <v>0</v>
      </c>
      <c r="M86" s="80">
        <v>1</v>
      </c>
    </row>
    <row r="87" spans="1:13" ht="78.599999999999994" customHeight="1" x14ac:dyDescent="0.3">
      <c r="A87" s="16"/>
      <c r="B87" s="161" t="s">
        <v>229</v>
      </c>
      <c r="C87" s="186">
        <v>0</v>
      </c>
      <c r="D87" s="186">
        <v>0</v>
      </c>
      <c r="E87" s="186">
        <v>0</v>
      </c>
      <c r="F87" s="186">
        <v>0</v>
      </c>
      <c r="G87" s="186">
        <v>0</v>
      </c>
      <c r="H87" s="186">
        <v>0</v>
      </c>
      <c r="I87" s="186">
        <v>0</v>
      </c>
      <c r="J87" s="235">
        <v>0</v>
      </c>
      <c r="K87" s="79">
        <v>0</v>
      </c>
      <c r="L87" s="79">
        <v>0</v>
      </c>
      <c r="M87" s="80">
        <v>0</v>
      </c>
    </row>
    <row r="88" spans="1:13" ht="78.599999999999994" customHeight="1" x14ac:dyDescent="0.3">
      <c r="A88" s="16"/>
      <c r="B88" s="161" t="s">
        <v>53</v>
      </c>
      <c r="C88" s="186">
        <v>9</v>
      </c>
      <c r="D88" s="186">
        <v>1</v>
      </c>
      <c r="E88" s="186">
        <v>2</v>
      </c>
      <c r="F88" s="186">
        <v>7</v>
      </c>
      <c r="G88" s="186">
        <v>3</v>
      </c>
      <c r="H88" s="186">
        <v>2</v>
      </c>
      <c r="I88" s="186">
        <v>3</v>
      </c>
      <c r="J88" s="235">
        <v>7</v>
      </c>
      <c r="K88" s="79">
        <v>4</v>
      </c>
      <c r="L88" s="79">
        <v>4</v>
      </c>
      <c r="M88" s="80">
        <v>1</v>
      </c>
    </row>
    <row r="89" spans="1:13" ht="78.599999999999994" customHeight="1" x14ac:dyDescent="0.3">
      <c r="A89" s="16"/>
      <c r="B89" s="161" t="s">
        <v>230</v>
      </c>
      <c r="C89" s="186">
        <v>0</v>
      </c>
      <c r="D89" s="186">
        <v>0</v>
      </c>
      <c r="E89" s="186">
        <v>0</v>
      </c>
      <c r="F89" s="186">
        <v>0</v>
      </c>
      <c r="G89" s="186">
        <v>0</v>
      </c>
      <c r="H89" s="186">
        <v>0</v>
      </c>
      <c r="I89" s="186">
        <v>0</v>
      </c>
      <c r="J89" s="235">
        <v>0</v>
      </c>
      <c r="K89" s="79">
        <v>0</v>
      </c>
      <c r="L89" s="79">
        <v>0</v>
      </c>
      <c r="M89" s="80">
        <v>0</v>
      </c>
    </row>
    <row r="90" spans="1:13" ht="78.599999999999994" customHeight="1" x14ac:dyDescent="0.3">
      <c r="A90" s="16"/>
      <c r="B90" s="161" t="s">
        <v>231</v>
      </c>
      <c r="C90" s="186">
        <v>0</v>
      </c>
      <c r="D90" s="186">
        <v>0</v>
      </c>
      <c r="E90" s="186">
        <v>0</v>
      </c>
      <c r="F90" s="186">
        <v>0</v>
      </c>
      <c r="G90" s="186">
        <v>0</v>
      </c>
      <c r="H90" s="186">
        <v>0</v>
      </c>
      <c r="I90" s="186">
        <v>0</v>
      </c>
      <c r="J90" s="235">
        <v>1</v>
      </c>
      <c r="K90" s="79">
        <v>0</v>
      </c>
      <c r="L90" s="79">
        <v>0</v>
      </c>
      <c r="M90" s="80">
        <v>0</v>
      </c>
    </row>
    <row r="91" spans="1:13" ht="78.599999999999994" customHeight="1" x14ac:dyDescent="0.3">
      <c r="A91" s="16"/>
      <c r="B91" s="161" t="s">
        <v>232</v>
      </c>
      <c r="C91" s="186">
        <v>0</v>
      </c>
      <c r="D91" s="186">
        <v>0</v>
      </c>
      <c r="E91" s="186">
        <v>0</v>
      </c>
      <c r="F91" s="186">
        <v>0</v>
      </c>
      <c r="G91" s="186">
        <v>0</v>
      </c>
      <c r="H91" s="186">
        <v>1</v>
      </c>
      <c r="I91" s="186">
        <v>0</v>
      </c>
      <c r="J91" s="235">
        <v>0</v>
      </c>
      <c r="K91" s="79">
        <v>0</v>
      </c>
      <c r="L91" s="79">
        <v>0</v>
      </c>
      <c r="M91" s="80">
        <v>0</v>
      </c>
    </row>
    <row r="92" spans="1:13" ht="78.599999999999994" customHeight="1" x14ac:dyDescent="0.3">
      <c r="A92" s="16"/>
      <c r="B92" s="161" t="s">
        <v>233</v>
      </c>
      <c r="C92" s="186">
        <v>0</v>
      </c>
      <c r="D92" s="186">
        <v>0</v>
      </c>
      <c r="E92" s="186">
        <v>0</v>
      </c>
      <c r="F92" s="186">
        <v>0</v>
      </c>
      <c r="G92" s="186">
        <v>0</v>
      </c>
      <c r="H92" s="186">
        <v>0</v>
      </c>
      <c r="I92" s="186">
        <v>0</v>
      </c>
      <c r="J92" s="235">
        <v>0</v>
      </c>
      <c r="K92" s="79">
        <v>0</v>
      </c>
      <c r="L92" s="79">
        <v>0</v>
      </c>
      <c r="M92" s="80">
        <v>0</v>
      </c>
    </row>
    <row r="93" spans="1:13" ht="78.599999999999994" customHeight="1" x14ac:dyDescent="0.3">
      <c r="A93" s="16"/>
      <c r="B93" s="161" t="s">
        <v>234</v>
      </c>
      <c r="C93" s="186">
        <v>4</v>
      </c>
      <c r="D93" s="186">
        <v>0</v>
      </c>
      <c r="E93" s="186">
        <v>1</v>
      </c>
      <c r="F93" s="186">
        <v>1</v>
      </c>
      <c r="G93" s="186">
        <v>0</v>
      </c>
      <c r="H93" s="186">
        <v>1</v>
      </c>
      <c r="I93" s="186">
        <v>2</v>
      </c>
      <c r="J93" s="235">
        <v>0</v>
      </c>
      <c r="K93" s="79">
        <v>0</v>
      </c>
      <c r="L93" s="79">
        <v>0</v>
      </c>
      <c r="M93" s="80">
        <v>0</v>
      </c>
    </row>
    <row r="94" spans="1:13" ht="78.599999999999994" customHeight="1" x14ac:dyDescent="0.3">
      <c r="A94" s="16"/>
      <c r="B94" s="161" t="s">
        <v>235</v>
      </c>
      <c r="C94" s="186">
        <v>3</v>
      </c>
      <c r="D94" s="186">
        <v>0</v>
      </c>
      <c r="E94" s="186">
        <v>2</v>
      </c>
      <c r="F94" s="186">
        <v>2</v>
      </c>
      <c r="G94" s="186">
        <v>1</v>
      </c>
      <c r="H94" s="186">
        <v>1</v>
      </c>
      <c r="I94" s="186">
        <v>0</v>
      </c>
      <c r="J94" s="235">
        <v>0</v>
      </c>
      <c r="K94" s="79">
        <v>1</v>
      </c>
      <c r="L94" s="79">
        <v>2</v>
      </c>
      <c r="M94" s="80">
        <v>0</v>
      </c>
    </row>
    <row r="95" spans="1:13" ht="78.599999999999994" customHeight="1" x14ac:dyDescent="0.3">
      <c r="A95" s="16"/>
      <c r="B95" s="161" t="s">
        <v>236</v>
      </c>
      <c r="C95" s="186">
        <v>9</v>
      </c>
      <c r="D95" s="186">
        <v>5</v>
      </c>
      <c r="E95" s="186">
        <v>5</v>
      </c>
      <c r="F95" s="186">
        <v>1</v>
      </c>
      <c r="G95" s="186">
        <v>4</v>
      </c>
      <c r="H95" s="186">
        <v>2</v>
      </c>
      <c r="I95" s="186">
        <v>1</v>
      </c>
      <c r="J95" s="235">
        <v>15</v>
      </c>
      <c r="K95" s="79">
        <v>7</v>
      </c>
      <c r="L95" s="79">
        <v>0</v>
      </c>
      <c r="M95" s="80">
        <v>0</v>
      </c>
    </row>
    <row r="96" spans="1:13" ht="78.599999999999994" customHeight="1" x14ac:dyDescent="0.3">
      <c r="A96" s="16"/>
      <c r="B96" s="161" t="s">
        <v>237</v>
      </c>
      <c r="C96" s="186">
        <v>3</v>
      </c>
      <c r="D96" s="186">
        <v>0</v>
      </c>
      <c r="E96" s="186">
        <v>1</v>
      </c>
      <c r="F96" s="186">
        <v>2</v>
      </c>
      <c r="G96" s="186">
        <v>0</v>
      </c>
      <c r="H96" s="186">
        <v>0</v>
      </c>
      <c r="I96" s="186">
        <v>0</v>
      </c>
      <c r="J96" s="235">
        <v>2</v>
      </c>
      <c r="K96" s="79">
        <v>1</v>
      </c>
      <c r="L96" s="79">
        <v>0</v>
      </c>
      <c r="M96" s="80">
        <v>0</v>
      </c>
    </row>
    <row r="97" spans="1:13" ht="78.599999999999994" customHeight="1" x14ac:dyDescent="0.3">
      <c r="A97" s="16"/>
      <c r="B97" s="161" t="s">
        <v>124</v>
      </c>
      <c r="C97" s="186">
        <v>0</v>
      </c>
      <c r="D97" s="186">
        <v>0</v>
      </c>
      <c r="E97" s="186">
        <v>0</v>
      </c>
      <c r="F97" s="186">
        <v>0</v>
      </c>
      <c r="G97" s="186">
        <v>0</v>
      </c>
      <c r="H97" s="186">
        <v>0</v>
      </c>
      <c r="I97" s="186">
        <v>0</v>
      </c>
      <c r="J97" s="235">
        <v>1</v>
      </c>
      <c r="K97" s="79">
        <v>0</v>
      </c>
      <c r="L97" s="79">
        <v>0</v>
      </c>
      <c r="M97" s="80">
        <v>0</v>
      </c>
    </row>
    <row r="98" spans="1:13" ht="78.599999999999994" customHeight="1" x14ac:dyDescent="0.3">
      <c r="A98" s="16"/>
      <c r="B98" s="161" t="s">
        <v>238</v>
      </c>
      <c r="C98" s="186">
        <v>19</v>
      </c>
      <c r="D98" s="186">
        <v>3</v>
      </c>
      <c r="E98" s="186">
        <v>2</v>
      </c>
      <c r="F98" s="186">
        <v>4</v>
      </c>
      <c r="G98" s="186">
        <v>10</v>
      </c>
      <c r="H98" s="186">
        <v>2</v>
      </c>
      <c r="I98" s="186">
        <v>8</v>
      </c>
      <c r="J98" s="235">
        <v>3</v>
      </c>
      <c r="K98" s="79">
        <v>4</v>
      </c>
      <c r="L98" s="79">
        <v>6</v>
      </c>
      <c r="M98" s="80">
        <v>2</v>
      </c>
    </row>
    <row r="99" spans="1:13" ht="78.599999999999994" customHeight="1" x14ac:dyDescent="0.3">
      <c r="A99" s="16"/>
      <c r="B99" s="161" t="s">
        <v>239</v>
      </c>
      <c r="C99" s="186">
        <v>0</v>
      </c>
      <c r="D99" s="186">
        <v>0</v>
      </c>
      <c r="E99" s="186">
        <v>0</v>
      </c>
      <c r="F99" s="186">
        <v>0</v>
      </c>
      <c r="G99" s="186">
        <v>0</v>
      </c>
      <c r="H99" s="186">
        <v>0</v>
      </c>
      <c r="I99" s="186">
        <v>1</v>
      </c>
      <c r="J99" s="235">
        <v>0</v>
      </c>
      <c r="K99" s="79">
        <v>1</v>
      </c>
      <c r="L99" s="79">
        <v>0</v>
      </c>
      <c r="M99" s="80">
        <v>0</v>
      </c>
    </row>
    <row r="100" spans="1:13" ht="78.599999999999994" customHeight="1" x14ac:dyDescent="0.3">
      <c r="A100" s="16"/>
      <c r="B100" s="161" t="s">
        <v>240</v>
      </c>
      <c r="C100" s="186">
        <v>0</v>
      </c>
      <c r="D100" s="186">
        <v>0</v>
      </c>
      <c r="E100" s="186">
        <v>0</v>
      </c>
      <c r="F100" s="186">
        <v>0</v>
      </c>
      <c r="G100" s="186">
        <v>0</v>
      </c>
      <c r="H100" s="186">
        <v>0</v>
      </c>
      <c r="I100" s="186">
        <v>0</v>
      </c>
      <c r="J100" s="235">
        <v>0</v>
      </c>
      <c r="K100" s="79">
        <v>0</v>
      </c>
      <c r="L100" s="79">
        <v>0</v>
      </c>
      <c r="M100" s="80">
        <v>0</v>
      </c>
    </row>
    <row r="101" spans="1:13" ht="78.599999999999994" customHeight="1" x14ac:dyDescent="0.3">
      <c r="A101" s="16"/>
      <c r="B101" s="161" t="s">
        <v>241</v>
      </c>
      <c r="C101" s="186">
        <v>0</v>
      </c>
      <c r="D101" s="186">
        <v>0</v>
      </c>
      <c r="E101" s="186">
        <v>0</v>
      </c>
      <c r="F101" s="186">
        <v>0</v>
      </c>
      <c r="G101" s="186">
        <v>0</v>
      </c>
      <c r="H101" s="186">
        <v>0</v>
      </c>
      <c r="I101" s="186">
        <v>0</v>
      </c>
      <c r="J101" s="235">
        <v>0</v>
      </c>
      <c r="K101" s="79">
        <v>0</v>
      </c>
      <c r="L101" s="79">
        <v>0</v>
      </c>
      <c r="M101" s="80">
        <v>0</v>
      </c>
    </row>
    <row r="102" spans="1:13" ht="78.599999999999994" customHeight="1" x14ac:dyDescent="0.3">
      <c r="A102" s="16"/>
      <c r="B102" s="161" t="s">
        <v>242</v>
      </c>
      <c r="C102" s="186">
        <v>0</v>
      </c>
      <c r="D102" s="186">
        <v>0</v>
      </c>
      <c r="E102" s="186">
        <v>0</v>
      </c>
      <c r="F102" s="186">
        <v>0</v>
      </c>
      <c r="G102" s="186">
        <v>0</v>
      </c>
      <c r="H102" s="186">
        <v>0</v>
      </c>
      <c r="I102" s="186">
        <v>0</v>
      </c>
      <c r="J102" s="235">
        <v>0</v>
      </c>
      <c r="K102" s="79">
        <v>0</v>
      </c>
      <c r="L102" s="79">
        <v>0</v>
      </c>
      <c r="M102" s="80">
        <v>0</v>
      </c>
    </row>
    <row r="103" spans="1:13" ht="78.599999999999994" customHeight="1" x14ac:dyDescent="0.3">
      <c r="A103" s="16"/>
      <c r="B103" s="161" t="s">
        <v>243</v>
      </c>
      <c r="C103" s="186">
        <v>0</v>
      </c>
      <c r="D103" s="186">
        <v>0</v>
      </c>
      <c r="E103" s="186">
        <v>0</v>
      </c>
      <c r="F103" s="186">
        <v>0</v>
      </c>
      <c r="G103" s="186">
        <v>0</v>
      </c>
      <c r="H103" s="186">
        <v>0</v>
      </c>
      <c r="I103" s="186">
        <v>0</v>
      </c>
      <c r="J103" s="235">
        <v>0</v>
      </c>
      <c r="K103" s="79">
        <v>0</v>
      </c>
      <c r="L103" s="79">
        <v>0</v>
      </c>
      <c r="M103" s="80">
        <v>0</v>
      </c>
    </row>
    <row r="104" spans="1:13" ht="78.599999999999994" customHeight="1" x14ac:dyDescent="0.3">
      <c r="A104" s="16"/>
      <c r="B104" s="161" t="s">
        <v>244</v>
      </c>
      <c r="C104" s="186">
        <v>0</v>
      </c>
      <c r="D104" s="186">
        <v>1</v>
      </c>
      <c r="E104" s="186">
        <v>0</v>
      </c>
      <c r="F104" s="186">
        <v>0</v>
      </c>
      <c r="G104" s="186">
        <v>1</v>
      </c>
      <c r="H104" s="186">
        <v>1</v>
      </c>
      <c r="I104" s="186">
        <v>1</v>
      </c>
      <c r="J104" s="235">
        <v>0</v>
      </c>
      <c r="K104" s="79">
        <v>0</v>
      </c>
      <c r="L104" s="79">
        <v>1</v>
      </c>
      <c r="M104" s="80">
        <v>0</v>
      </c>
    </row>
    <row r="105" spans="1:13" ht="78.599999999999994" customHeight="1" x14ac:dyDescent="0.3">
      <c r="A105" s="16"/>
      <c r="B105" s="161" t="s">
        <v>73</v>
      </c>
      <c r="C105" s="186">
        <v>31</v>
      </c>
      <c r="D105" s="186">
        <v>25</v>
      </c>
      <c r="E105" s="186">
        <v>24</v>
      </c>
      <c r="F105" s="186">
        <v>22</v>
      </c>
      <c r="G105" s="186">
        <v>19</v>
      </c>
      <c r="H105" s="186">
        <v>22</v>
      </c>
      <c r="I105" s="186">
        <v>20</v>
      </c>
      <c r="J105" s="235">
        <v>30</v>
      </c>
      <c r="K105" s="79">
        <v>29</v>
      </c>
      <c r="L105" s="79">
        <v>26</v>
      </c>
      <c r="M105" s="80">
        <v>28</v>
      </c>
    </row>
    <row r="106" spans="1:13" ht="78.599999999999994" customHeight="1" x14ac:dyDescent="0.3">
      <c r="A106" s="16"/>
      <c r="B106" s="161" t="s">
        <v>97</v>
      </c>
      <c r="C106" s="186">
        <v>1</v>
      </c>
      <c r="D106" s="186">
        <v>0</v>
      </c>
      <c r="E106" s="186">
        <v>2</v>
      </c>
      <c r="F106" s="186">
        <v>1</v>
      </c>
      <c r="G106" s="186">
        <v>0</v>
      </c>
      <c r="H106" s="186">
        <v>1</v>
      </c>
      <c r="I106" s="186">
        <v>0</v>
      </c>
      <c r="J106" s="235">
        <v>0</v>
      </c>
      <c r="K106" s="79">
        <v>0</v>
      </c>
      <c r="L106" s="79">
        <v>0</v>
      </c>
      <c r="M106" s="80">
        <v>0</v>
      </c>
    </row>
    <row r="107" spans="1:13" ht="78.599999999999994" customHeight="1" x14ac:dyDescent="0.3">
      <c r="A107" s="16"/>
      <c r="B107" s="161" t="s">
        <v>245</v>
      </c>
      <c r="C107" s="186">
        <v>0</v>
      </c>
      <c r="D107" s="186">
        <v>0</v>
      </c>
      <c r="E107" s="186">
        <v>0</v>
      </c>
      <c r="F107" s="186">
        <v>0</v>
      </c>
      <c r="G107" s="186">
        <v>0</v>
      </c>
      <c r="H107" s="186">
        <v>0</v>
      </c>
      <c r="I107" s="186">
        <v>0</v>
      </c>
      <c r="J107" s="235">
        <v>0</v>
      </c>
      <c r="K107" s="79">
        <v>0</v>
      </c>
      <c r="L107" s="79">
        <v>0</v>
      </c>
      <c r="M107" s="80">
        <v>0</v>
      </c>
    </row>
    <row r="108" spans="1:13" ht="78.599999999999994" customHeight="1" x14ac:dyDescent="0.3">
      <c r="A108" s="16"/>
      <c r="B108" s="161" t="s">
        <v>246</v>
      </c>
      <c r="C108" s="186">
        <v>0</v>
      </c>
      <c r="D108" s="186">
        <v>0</v>
      </c>
      <c r="E108" s="186">
        <v>0</v>
      </c>
      <c r="F108" s="186">
        <v>0</v>
      </c>
      <c r="G108" s="186">
        <v>0</v>
      </c>
      <c r="H108" s="186">
        <v>0</v>
      </c>
      <c r="I108" s="186">
        <v>0</v>
      </c>
      <c r="J108" s="235">
        <v>0</v>
      </c>
      <c r="K108" s="79">
        <v>0</v>
      </c>
      <c r="L108" s="79">
        <v>0</v>
      </c>
      <c r="M108" s="80">
        <v>0</v>
      </c>
    </row>
    <row r="109" spans="1:13" ht="78.599999999999994" customHeight="1" x14ac:dyDescent="0.3">
      <c r="A109" s="16"/>
      <c r="B109" s="161" t="s">
        <v>93</v>
      </c>
      <c r="C109" s="186">
        <v>1</v>
      </c>
      <c r="D109" s="186">
        <v>1</v>
      </c>
      <c r="E109" s="186">
        <v>1</v>
      </c>
      <c r="F109" s="186">
        <v>3</v>
      </c>
      <c r="G109" s="186">
        <v>0</v>
      </c>
      <c r="H109" s="186">
        <v>1</v>
      </c>
      <c r="I109" s="186">
        <v>6</v>
      </c>
      <c r="J109" s="235">
        <v>0</v>
      </c>
      <c r="K109" s="79">
        <v>5</v>
      </c>
      <c r="L109" s="79">
        <v>4</v>
      </c>
      <c r="M109" s="80">
        <v>0</v>
      </c>
    </row>
    <row r="110" spans="1:13" ht="78.599999999999994" customHeight="1" x14ac:dyDescent="0.3">
      <c r="A110" s="16"/>
      <c r="B110" s="161" t="s">
        <v>247</v>
      </c>
      <c r="C110" s="186">
        <v>0</v>
      </c>
      <c r="D110" s="186">
        <v>0</v>
      </c>
      <c r="E110" s="186">
        <v>0</v>
      </c>
      <c r="F110" s="186">
        <v>0</v>
      </c>
      <c r="G110" s="186">
        <v>0</v>
      </c>
      <c r="H110" s="186">
        <v>0</v>
      </c>
      <c r="I110" s="186">
        <v>0</v>
      </c>
      <c r="J110" s="235">
        <v>0</v>
      </c>
      <c r="K110" s="79">
        <v>0</v>
      </c>
      <c r="L110" s="79">
        <v>0</v>
      </c>
      <c r="M110" s="80">
        <v>0</v>
      </c>
    </row>
    <row r="111" spans="1:13" ht="78.599999999999994" customHeight="1" x14ac:dyDescent="0.3">
      <c r="A111" s="16"/>
      <c r="B111" s="161" t="s">
        <v>248</v>
      </c>
      <c r="C111" s="186">
        <v>2</v>
      </c>
      <c r="D111" s="186">
        <v>4</v>
      </c>
      <c r="E111" s="186">
        <v>1</v>
      </c>
      <c r="F111" s="186">
        <v>1</v>
      </c>
      <c r="G111" s="186">
        <v>0</v>
      </c>
      <c r="H111" s="186">
        <v>1</v>
      </c>
      <c r="I111" s="186">
        <v>2</v>
      </c>
      <c r="J111" s="235">
        <v>1</v>
      </c>
      <c r="K111" s="79">
        <v>1</v>
      </c>
      <c r="L111" s="79">
        <v>2</v>
      </c>
      <c r="M111" s="80">
        <v>2</v>
      </c>
    </row>
    <row r="112" spans="1:13" ht="78.599999999999994" customHeight="1" x14ac:dyDescent="0.3">
      <c r="A112" s="16"/>
      <c r="B112" s="161" t="s">
        <v>85</v>
      </c>
      <c r="C112" s="186">
        <v>11</v>
      </c>
      <c r="D112" s="186">
        <v>5</v>
      </c>
      <c r="E112" s="186">
        <v>5</v>
      </c>
      <c r="F112" s="186">
        <v>10</v>
      </c>
      <c r="G112" s="186">
        <v>11</v>
      </c>
      <c r="H112" s="186">
        <v>8</v>
      </c>
      <c r="I112" s="186">
        <v>5</v>
      </c>
      <c r="J112" s="235">
        <v>8</v>
      </c>
      <c r="K112" s="79">
        <v>7</v>
      </c>
      <c r="L112" s="79">
        <v>2</v>
      </c>
      <c r="M112" s="80">
        <v>1</v>
      </c>
    </row>
    <row r="113" spans="1:13" ht="78.599999999999994" customHeight="1" x14ac:dyDescent="0.3">
      <c r="A113" s="16"/>
      <c r="B113" s="161" t="s">
        <v>249</v>
      </c>
      <c r="C113" s="186">
        <v>0</v>
      </c>
      <c r="D113" s="186">
        <v>1</v>
      </c>
      <c r="E113" s="186">
        <v>1</v>
      </c>
      <c r="F113" s="186">
        <v>0</v>
      </c>
      <c r="G113" s="186">
        <v>0</v>
      </c>
      <c r="H113" s="186">
        <v>1</v>
      </c>
      <c r="I113" s="186">
        <v>0</v>
      </c>
      <c r="J113" s="235">
        <v>0</v>
      </c>
      <c r="K113" s="79">
        <v>0</v>
      </c>
      <c r="L113" s="79">
        <v>0</v>
      </c>
      <c r="M113" s="80">
        <v>1</v>
      </c>
    </row>
    <row r="114" spans="1:13" ht="78.599999999999994" customHeight="1" x14ac:dyDescent="0.3">
      <c r="A114" s="16"/>
      <c r="B114" s="161" t="s">
        <v>250</v>
      </c>
      <c r="C114" s="186">
        <v>0</v>
      </c>
      <c r="D114" s="186">
        <v>0</v>
      </c>
      <c r="E114" s="186">
        <v>0</v>
      </c>
      <c r="F114" s="186">
        <v>1</v>
      </c>
      <c r="G114" s="186">
        <v>0</v>
      </c>
      <c r="H114" s="186">
        <v>0</v>
      </c>
      <c r="I114" s="186">
        <v>0</v>
      </c>
      <c r="J114" s="235">
        <v>0</v>
      </c>
      <c r="K114" s="79">
        <v>0</v>
      </c>
      <c r="L114" s="79">
        <v>0</v>
      </c>
      <c r="M114" s="80">
        <v>1</v>
      </c>
    </row>
    <row r="115" spans="1:13" ht="78.599999999999994" customHeight="1" x14ac:dyDescent="0.3">
      <c r="A115" s="16"/>
      <c r="B115" s="161" t="s">
        <v>251</v>
      </c>
      <c r="C115" s="186">
        <v>0</v>
      </c>
      <c r="D115" s="186">
        <v>2</v>
      </c>
      <c r="E115" s="186">
        <v>1</v>
      </c>
      <c r="F115" s="186">
        <v>2</v>
      </c>
      <c r="G115" s="186">
        <v>2</v>
      </c>
      <c r="H115" s="186">
        <v>3</v>
      </c>
      <c r="I115" s="186">
        <v>4</v>
      </c>
      <c r="J115" s="235">
        <v>4</v>
      </c>
      <c r="K115" s="79">
        <v>0</v>
      </c>
      <c r="L115" s="79">
        <v>0</v>
      </c>
      <c r="M115" s="80">
        <v>1</v>
      </c>
    </row>
    <row r="116" spans="1:13" ht="78.599999999999994" customHeight="1" x14ac:dyDescent="0.3">
      <c r="A116" s="16"/>
      <c r="B116" s="161" t="s">
        <v>252</v>
      </c>
      <c r="C116" s="186">
        <v>1</v>
      </c>
      <c r="D116" s="186">
        <v>1</v>
      </c>
      <c r="E116" s="186">
        <v>0</v>
      </c>
      <c r="F116" s="186">
        <v>1</v>
      </c>
      <c r="G116" s="186">
        <v>1</v>
      </c>
      <c r="H116" s="186">
        <v>1</v>
      </c>
      <c r="I116" s="186">
        <v>1</v>
      </c>
      <c r="J116" s="235">
        <v>1</v>
      </c>
      <c r="K116" s="79">
        <v>0</v>
      </c>
      <c r="L116" s="79">
        <v>0</v>
      </c>
      <c r="M116" s="80">
        <v>0</v>
      </c>
    </row>
    <row r="117" spans="1:13" ht="78.599999999999994" customHeight="1" x14ac:dyDescent="0.3">
      <c r="A117" s="16"/>
      <c r="B117" s="161" t="s">
        <v>51</v>
      </c>
      <c r="C117" s="186">
        <v>0</v>
      </c>
      <c r="D117" s="186">
        <v>1</v>
      </c>
      <c r="E117" s="186">
        <v>0</v>
      </c>
      <c r="F117" s="186">
        <v>0</v>
      </c>
      <c r="G117" s="186">
        <v>2</v>
      </c>
      <c r="H117" s="186">
        <v>0</v>
      </c>
      <c r="I117" s="186">
        <v>0</v>
      </c>
      <c r="J117" s="235">
        <v>0</v>
      </c>
      <c r="K117" s="79">
        <v>0</v>
      </c>
      <c r="L117" s="79">
        <v>0</v>
      </c>
      <c r="M117" s="80">
        <v>0</v>
      </c>
    </row>
    <row r="118" spans="1:13" ht="78.599999999999994" customHeight="1" x14ac:dyDescent="0.3">
      <c r="A118" s="16"/>
      <c r="B118" s="161" t="s">
        <v>253</v>
      </c>
      <c r="C118" s="186">
        <v>0</v>
      </c>
      <c r="D118" s="186">
        <v>2</v>
      </c>
      <c r="E118" s="186">
        <v>0</v>
      </c>
      <c r="F118" s="186">
        <v>0</v>
      </c>
      <c r="G118" s="186">
        <v>0</v>
      </c>
      <c r="H118" s="186">
        <v>0</v>
      </c>
      <c r="I118" s="186">
        <v>0</v>
      </c>
      <c r="J118" s="235">
        <v>0</v>
      </c>
      <c r="K118" s="79">
        <v>0</v>
      </c>
      <c r="L118" s="79">
        <v>0</v>
      </c>
      <c r="M118" s="80">
        <v>0</v>
      </c>
    </row>
    <row r="119" spans="1:13" ht="78.599999999999994" customHeight="1" x14ac:dyDescent="0.3">
      <c r="A119" s="16"/>
      <c r="B119" s="161" t="s">
        <v>254</v>
      </c>
      <c r="C119" s="186">
        <v>0</v>
      </c>
      <c r="D119" s="186">
        <v>0</v>
      </c>
      <c r="E119" s="186">
        <v>0</v>
      </c>
      <c r="F119" s="186">
        <v>0</v>
      </c>
      <c r="G119" s="186">
        <v>0</v>
      </c>
      <c r="H119" s="186">
        <v>0</v>
      </c>
      <c r="I119" s="186">
        <v>0</v>
      </c>
      <c r="J119" s="235">
        <v>0</v>
      </c>
      <c r="K119" s="79">
        <v>0</v>
      </c>
      <c r="L119" s="79">
        <v>0</v>
      </c>
      <c r="M119" s="80">
        <v>0</v>
      </c>
    </row>
    <row r="120" spans="1:13" ht="78.599999999999994" customHeight="1" x14ac:dyDescent="0.3">
      <c r="A120" s="16"/>
      <c r="B120" s="161" t="s">
        <v>121</v>
      </c>
      <c r="C120" s="186">
        <v>2</v>
      </c>
      <c r="D120" s="186">
        <v>1</v>
      </c>
      <c r="E120" s="186">
        <v>1</v>
      </c>
      <c r="F120" s="186">
        <v>7</v>
      </c>
      <c r="G120" s="186">
        <v>0</v>
      </c>
      <c r="H120" s="186">
        <v>0</v>
      </c>
      <c r="I120" s="186">
        <v>1</v>
      </c>
      <c r="J120" s="235">
        <v>1</v>
      </c>
      <c r="K120" s="79">
        <v>0</v>
      </c>
      <c r="L120" s="79">
        <v>3</v>
      </c>
      <c r="M120" s="80">
        <v>1</v>
      </c>
    </row>
    <row r="121" spans="1:13" ht="78.599999999999994" customHeight="1" x14ac:dyDescent="0.3">
      <c r="A121" s="16"/>
      <c r="B121" s="161" t="s">
        <v>255</v>
      </c>
      <c r="C121" s="186">
        <v>0</v>
      </c>
      <c r="D121" s="186">
        <v>1</v>
      </c>
      <c r="E121" s="186">
        <v>0</v>
      </c>
      <c r="F121" s="186">
        <v>0</v>
      </c>
      <c r="G121" s="186">
        <v>0</v>
      </c>
      <c r="H121" s="186">
        <v>0</v>
      </c>
      <c r="I121" s="186">
        <v>0</v>
      </c>
      <c r="J121" s="235">
        <v>1</v>
      </c>
      <c r="K121" s="79">
        <v>0</v>
      </c>
      <c r="L121" s="79">
        <v>0</v>
      </c>
      <c r="M121" s="80">
        <v>0</v>
      </c>
    </row>
    <row r="122" spans="1:13" ht="78.599999999999994" customHeight="1" x14ac:dyDescent="0.3">
      <c r="A122" s="16"/>
      <c r="B122" s="161" t="s">
        <v>256</v>
      </c>
      <c r="C122" s="186">
        <v>0</v>
      </c>
      <c r="D122" s="186">
        <v>0</v>
      </c>
      <c r="E122" s="186">
        <v>0</v>
      </c>
      <c r="F122" s="186">
        <v>0</v>
      </c>
      <c r="G122" s="186">
        <v>0</v>
      </c>
      <c r="H122" s="186">
        <v>0</v>
      </c>
      <c r="I122" s="186">
        <v>0</v>
      </c>
      <c r="J122" s="235">
        <v>0</v>
      </c>
      <c r="K122" s="79">
        <v>0</v>
      </c>
      <c r="L122" s="79">
        <v>0</v>
      </c>
      <c r="M122" s="80">
        <v>0</v>
      </c>
    </row>
    <row r="123" spans="1:13" ht="78.599999999999994" customHeight="1" x14ac:dyDescent="0.3">
      <c r="A123" s="16"/>
      <c r="B123" s="161" t="s">
        <v>257</v>
      </c>
      <c r="C123" s="186">
        <v>0</v>
      </c>
      <c r="D123" s="186">
        <v>0</v>
      </c>
      <c r="E123" s="186">
        <v>0</v>
      </c>
      <c r="F123" s="186">
        <v>0</v>
      </c>
      <c r="G123" s="186">
        <v>0</v>
      </c>
      <c r="H123" s="186">
        <v>1</v>
      </c>
      <c r="I123" s="186">
        <v>0</v>
      </c>
      <c r="J123" s="235">
        <v>0</v>
      </c>
      <c r="K123" s="79">
        <v>0</v>
      </c>
      <c r="L123" s="79">
        <v>0</v>
      </c>
      <c r="M123" s="80">
        <v>0</v>
      </c>
    </row>
    <row r="124" spans="1:13" ht="78.599999999999994" customHeight="1" x14ac:dyDescent="0.3">
      <c r="A124" s="16"/>
      <c r="B124" s="161" t="s">
        <v>258</v>
      </c>
      <c r="C124" s="186">
        <v>1</v>
      </c>
      <c r="D124" s="186">
        <v>0</v>
      </c>
      <c r="E124" s="186">
        <v>0</v>
      </c>
      <c r="F124" s="186">
        <v>0</v>
      </c>
      <c r="G124" s="186">
        <v>0</v>
      </c>
      <c r="H124" s="186">
        <v>0</v>
      </c>
      <c r="I124" s="186">
        <v>0</v>
      </c>
      <c r="J124" s="235">
        <v>0</v>
      </c>
      <c r="K124" s="79">
        <v>0</v>
      </c>
      <c r="L124" s="79">
        <v>0</v>
      </c>
      <c r="M124" s="80">
        <v>0</v>
      </c>
    </row>
    <row r="125" spans="1:13" ht="78.599999999999994" customHeight="1" x14ac:dyDescent="0.3">
      <c r="A125" s="16"/>
      <c r="B125" s="161" t="s">
        <v>259</v>
      </c>
      <c r="C125" s="186">
        <v>0</v>
      </c>
      <c r="D125" s="186">
        <v>0</v>
      </c>
      <c r="E125" s="186">
        <v>0</v>
      </c>
      <c r="F125" s="186">
        <v>0</v>
      </c>
      <c r="G125" s="186">
        <v>0</v>
      </c>
      <c r="H125" s="186">
        <v>1</v>
      </c>
      <c r="I125" s="186">
        <v>0</v>
      </c>
      <c r="J125" s="235">
        <v>1</v>
      </c>
      <c r="K125" s="79">
        <v>0</v>
      </c>
      <c r="L125" s="79">
        <v>0</v>
      </c>
      <c r="M125" s="80">
        <v>1</v>
      </c>
    </row>
    <row r="126" spans="1:13" ht="78.599999999999994" customHeight="1" x14ac:dyDescent="0.3">
      <c r="A126" s="16"/>
      <c r="B126" s="161" t="s">
        <v>260</v>
      </c>
      <c r="C126" s="186">
        <v>0</v>
      </c>
      <c r="D126" s="186">
        <v>0</v>
      </c>
      <c r="E126" s="186">
        <v>0</v>
      </c>
      <c r="F126" s="186">
        <v>0</v>
      </c>
      <c r="G126" s="186">
        <v>0</v>
      </c>
      <c r="H126" s="186">
        <v>0</v>
      </c>
      <c r="I126" s="186">
        <v>0</v>
      </c>
      <c r="J126" s="235">
        <v>0</v>
      </c>
      <c r="K126" s="79">
        <v>0</v>
      </c>
      <c r="L126" s="79">
        <v>0</v>
      </c>
      <c r="M126" s="80">
        <v>0</v>
      </c>
    </row>
    <row r="127" spans="1:13" ht="78.599999999999994" customHeight="1" x14ac:dyDescent="0.3">
      <c r="A127" s="16"/>
      <c r="B127" s="161" t="s">
        <v>87</v>
      </c>
      <c r="C127" s="186">
        <v>4</v>
      </c>
      <c r="D127" s="186">
        <v>2</v>
      </c>
      <c r="E127" s="186">
        <v>2</v>
      </c>
      <c r="F127" s="186">
        <v>3</v>
      </c>
      <c r="G127" s="186">
        <v>0</v>
      </c>
      <c r="H127" s="186">
        <v>0</v>
      </c>
      <c r="I127" s="186">
        <v>1</v>
      </c>
      <c r="J127" s="235">
        <v>0</v>
      </c>
      <c r="K127" s="79">
        <v>2</v>
      </c>
      <c r="L127" s="79">
        <v>1</v>
      </c>
      <c r="M127" s="80">
        <v>2</v>
      </c>
    </row>
    <row r="128" spans="1:13" ht="78.599999999999994" customHeight="1" x14ac:dyDescent="0.3">
      <c r="A128" s="16"/>
      <c r="B128" s="161" t="s">
        <v>261</v>
      </c>
      <c r="C128" s="186">
        <v>0</v>
      </c>
      <c r="D128" s="186">
        <v>0</v>
      </c>
      <c r="E128" s="186">
        <v>0</v>
      </c>
      <c r="F128" s="186">
        <v>0</v>
      </c>
      <c r="G128" s="186">
        <v>0</v>
      </c>
      <c r="H128" s="186">
        <v>0</v>
      </c>
      <c r="I128" s="186">
        <v>0</v>
      </c>
      <c r="J128" s="235">
        <v>0</v>
      </c>
      <c r="K128" s="79">
        <v>0</v>
      </c>
      <c r="L128" s="79">
        <v>0</v>
      </c>
      <c r="M128" s="80">
        <v>0</v>
      </c>
    </row>
    <row r="129" spans="1:13" ht="78.599999999999994" customHeight="1" x14ac:dyDescent="0.3">
      <c r="A129" s="16"/>
      <c r="B129" s="161" t="s">
        <v>262</v>
      </c>
      <c r="C129" s="186">
        <v>2</v>
      </c>
      <c r="D129" s="186">
        <v>0</v>
      </c>
      <c r="E129" s="186">
        <v>0</v>
      </c>
      <c r="F129" s="186">
        <v>1</v>
      </c>
      <c r="G129" s="186">
        <v>0</v>
      </c>
      <c r="H129" s="186">
        <v>0</v>
      </c>
      <c r="I129" s="186">
        <v>1</v>
      </c>
      <c r="J129" s="235">
        <v>0</v>
      </c>
      <c r="K129" s="79">
        <v>0</v>
      </c>
      <c r="L129" s="79">
        <v>1</v>
      </c>
      <c r="M129" s="80">
        <v>0</v>
      </c>
    </row>
    <row r="130" spans="1:13" ht="78.599999999999994" customHeight="1" x14ac:dyDescent="0.3">
      <c r="A130" s="16"/>
      <c r="B130" s="161" t="s">
        <v>263</v>
      </c>
      <c r="C130" s="186">
        <v>2</v>
      </c>
      <c r="D130" s="186">
        <v>5</v>
      </c>
      <c r="E130" s="186">
        <v>3</v>
      </c>
      <c r="F130" s="186">
        <v>7</v>
      </c>
      <c r="G130" s="186">
        <v>1</v>
      </c>
      <c r="H130" s="186">
        <v>2</v>
      </c>
      <c r="I130" s="186">
        <v>5</v>
      </c>
      <c r="J130" s="235">
        <v>4</v>
      </c>
      <c r="K130" s="79">
        <v>3</v>
      </c>
      <c r="L130" s="79">
        <v>7</v>
      </c>
      <c r="M130" s="80">
        <v>1</v>
      </c>
    </row>
    <row r="131" spans="1:13" ht="78.599999999999994" customHeight="1" x14ac:dyDescent="0.3">
      <c r="A131" s="16"/>
      <c r="B131" s="161" t="s">
        <v>264</v>
      </c>
      <c r="C131" s="186">
        <v>0</v>
      </c>
      <c r="D131" s="186">
        <v>0</v>
      </c>
      <c r="E131" s="186">
        <v>0</v>
      </c>
      <c r="F131" s="186">
        <v>0</v>
      </c>
      <c r="G131" s="186">
        <v>0</v>
      </c>
      <c r="H131" s="186">
        <v>0</v>
      </c>
      <c r="I131" s="186">
        <v>0</v>
      </c>
      <c r="J131" s="235">
        <v>0</v>
      </c>
      <c r="K131" s="79">
        <v>0</v>
      </c>
      <c r="L131" s="79">
        <v>0</v>
      </c>
      <c r="M131" s="80">
        <v>0</v>
      </c>
    </row>
    <row r="132" spans="1:13" ht="78.599999999999994" customHeight="1" x14ac:dyDescent="0.3">
      <c r="A132" s="16"/>
      <c r="B132" s="161" t="s">
        <v>265</v>
      </c>
      <c r="C132" s="186">
        <v>0</v>
      </c>
      <c r="D132" s="186">
        <v>0</v>
      </c>
      <c r="E132" s="186">
        <v>0</v>
      </c>
      <c r="F132" s="186">
        <v>0</v>
      </c>
      <c r="G132" s="186">
        <v>0</v>
      </c>
      <c r="H132" s="186">
        <v>0</v>
      </c>
      <c r="I132" s="186">
        <v>0</v>
      </c>
      <c r="J132" s="235">
        <v>0</v>
      </c>
      <c r="K132" s="79">
        <v>1</v>
      </c>
      <c r="L132" s="79">
        <v>0</v>
      </c>
      <c r="M132" s="80">
        <v>0</v>
      </c>
    </row>
    <row r="133" spans="1:13" ht="78.599999999999994" customHeight="1" x14ac:dyDescent="0.3">
      <c r="A133" s="16"/>
      <c r="B133" s="161" t="s">
        <v>113</v>
      </c>
      <c r="C133" s="186">
        <v>1</v>
      </c>
      <c r="D133" s="186">
        <v>1</v>
      </c>
      <c r="E133" s="186">
        <v>2</v>
      </c>
      <c r="F133" s="186">
        <v>1</v>
      </c>
      <c r="G133" s="186">
        <v>1</v>
      </c>
      <c r="H133" s="186">
        <v>0</v>
      </c>
      <c r="I133" s="186">
        <v>2</v>
      </c>
      <c r="J133" s="235">
        <v>3</v>
      </c>
      <c r="K133" s="79">
        <v>2</v>
      </c>
      <c r="L133" s="79">
        <v>2</v>
      </c>
      <c r="M133" s="80">
        <v>2</v>
      </c>
    </row>
    <row r="134" spans="1:13" ht="78.599999999999994" customHeight="1" x14ac:dyDescent="0.3">
      <c r="A134" s="16"/>
      <c r="B134" s="161" t="s">
        <v>266</v>
      </c>
      <c r="C134" s="186">
        <v>1</v>
      </c>
      <c r="D134" s="186">
        <v>3</v>
      </c>
      <c r="E134" s="186">
        <v>0</v>
      </c>
      <c r="F134" s="186">
        <v>0</v>
      </c>
      <c r="G134" s="186">
        <v>0</v>
      </c>
      <c r="H134" s="186">
        <v>1</v>
      </c>
      <c r="I134" s="186">
        <v>0</v>
      </c>
      <c r="J134" s="235">
        <v>0</v>
      </c>
      <c r="K134" s="79">
        <v>1</v>
      </c>
      <c r="L134" s="79">
        <v>1</v>
      </c>
      <c r="M134" s="80">
        <v>0</v>
      </c>
    </row>
    <row r="135" spans="1:13" ht="78.599999999999994" customHeight="1" x14ac:dyDescent="0.3">
      <c r="A135" s="16"/>
      <c r="B135" s="161" t="s">
        <v>267</v>
      </c>
      <c r="C135" s="186">
        <v>0</v>
      </c>
      <c r="D135" s="186">
        <v>0</v>
      </c>
      <c r="E135" s="186">
        <v>0</v>
      </c>
      <c r="F135" s="186">
        <v>0</v>
      </c>
      <c r="G135" s="186">
        <v>0</v>
      </c>
      <c r="H135" s="186">
        <v>0</v>
      </c>
      <c r="I135" s="186">
        <v>0</v>
      </c>
      <c r="J135" s="235">
        <v>0</v>
      </c>
      <c r="K135" s="79">
        <v>0</v>
      </c>
      <c r="L135" s="79">
        <v>0</v>
      </c>
      <c r="M135" s="80">
        <v>0</v>
      </c>
    </row>
    <row r="136" spans="1:13" ht="78.599999999999994" customHeight="1" x14ac:dyDescent="0.3">
      <c r="A136" s="16"/>
      <c r="B136" s="161" t="s">
        <v>268</v>
      </c>
      <c r="C136" s="186">
        <v>1</v>
      </c>
      <c r="D136" s="186">
        <v>0</v>
      </c>
      <c r="E136" s="186">
        <v>0</v>
      </c>
      <c r="F136" s="186">
        <v>0</v>
      </c>
      <c r="G136" s="186">
        <v>0</v>
      </c>
      <c r="H136" s="186">
        <v>0</v>
      </c>
      <c r="I136" s="186">
        <v>1</v>
      </c>
      <c r="J136" s="235">
        <v>1</v>
      </c>
      <c r="K136" s="79">
        <v>0</v>
      </c>
      <c r="L136" s="79">
        <v>0</v>
      </c>
      <c r="M136" s="80">
        <v>0</v>
      </c>
    </row>
    <row r="137" spans="1:13" ht="78.599999999999994" customHeight="1" x14ac:dyDescent="0.3">
      <c r="A137" s="16"/>
      <c r="B137" s="161" t="s">
        <v>269</v>
      </c>
      <c r="C137" s="186">
        <v>0</v>
      </c>
      <c r="D137" s="186">
        <v>2</v>
      </c>
      <c r="E137" s="186">
        <v>0</v>
      </c>
      <c r="F137" s="186">
        <v>5</v>
      </c>
      <c r="G137" s="186">
        <v>2</v>
      </c>
      <c r="H137" s="186">
        <v>0</v>
      </c>
      <c r="I137" s="186">
        <v>0</v>
      </c>
      <c r="J137" s="235">
        <v>1</v>
      </c>
      <c r="K137" s="79">
        <v>1</v>
      </c>
      <c r="L137" s="79">
        <v>0</v>
      </c>
      <c r="M137" s="80">
        <v>0</v>
      </c>
    </row>
    <row r="138" spans="1:13" ht="78.599999999999994" customHeight="1" x14ac:dyDescent="0.3">
      <c r="A138" s="16"/>
      <c r="B138" s="161" t="s">
        <v>270</v>
      </c>
      <c r="C138" s="186">
        <v>0</v>
      </c>
      <c r="D138" s="186">
        <v>0</v>
      </c>
      <c r="E138" s="186">
        <v>0</v>
      </c>
      <c r="F138" s="186">
        <v>0</v>
      </c>
      <c r="G138" s="186">
        <v>0</v>
      </c>
      <c r="H138" s="186">
        <v>0</v>
      </c>
      <c r="I138" s="186">
        <v>0</v>
      </c>
      <c r="J138" s="235">
        <v>0</v>
      </c>
      <c r="K138" s="79">
        <v>0</v>
      </c>
      <c r="L138" s="79">
        <v>0</v>
      </c>
      <c r="M138" s="80">
        <v>0</v>
      </c>
    </row>
    <row r="139" spans="1:13" ht="78.599999999999994" customHeight="1" x14ac:dyDescent="0.3">
      <c r="A139" s="16"/>
      <c r="B139" s="161" t="s">
        <v>271</v>
      </c>
      <c r="C139" s="186">
        <v>0</v>
      </c>
      <c r="D139" s="186">
        <v>0</v>
      </c>
      <c r="E139" s="186">
        <v>0</v>
      </c>
      <c r="F139" s="186">
        <v>0</v>
      </c>
      <c r="G139" s="186">
        <v>0</v>
      </c>
      <c r="H139" s="186">
        <v>0</v>
      </c>
      <c r="I139" s="186">
        <v>0</v>
      </c>
      <c r="J139" s="235">
        <v>1</v>
      </c>
      <c r="K139" s="79">
        <v>0</v>
      </c>
      <c r="L139" s="79">
        <v>0</v>
      </c>
      <c r="M139" s="80">
        <v>0</v>
      </c>
    </row>
    <row r="140" spans="1:13" ht="78.599999999999994" customHeight="1" x14ac:dyDescent="0.3">
      <c r="A140" s="16"/>
      <c r="B140" s="161" t="s">
        <v>272</v>
      </c>
      <c r="C140" s="186">
        <v>0</v>
      </c>
      <c r="D140" s="186">
        <v>0</v>
      </c>
      <c r="E140" s="186">
        <v>0</v>
      </c>
      <c r="F140" s="186">
        <v>0</v>
      </c>
      <c r="G140" s="186">
        <v>0</v>
      </c>
      <c r="H140" s="186">
        <v>0</v>
      </c>
      <c r="I140" s="186">
        <v>0</v>
      </c>
      <c r="J140" s="235">
        <v>0</v>
      </c>
      <c r="K140" s="79">
        <v>0</v>
      </c>
      <c r="L140" s="79">
        <v>0</v>
      </c>
      <c r="M140" s="80">
        <v>0</v>
      </c>
    </row>
    <row r="141" spans="1:13" ht="78.599999999999994" customHeight="1" x14ac:dyDescent="0.3">
      <c r="A141" s="16"/>
      <c r="B141" s="161" t="s">
        <v>273</v>
      </c>
      <c r="C141" s="186">
        <v>0</v>
      </c>
      <c r="D141" s="186">
        <v>2</v>
      </c>
      <c r="E141" s="186">
        <v>1</v>
      </c>
      <c r="F141" s="186">
        <v>1</v>
      </c>
      <c r="G141" s="186">
        <v>0</v>
      </c>
      <c r="H141" s="186">
        <v>0</v>
      </c>
      <c r="I141" s="186">
        <v>0</v>
      </c>
      <c r="J141" s="235">
        <v>1</v>
      </c>
      <c r="K141" s="79">
        <v>0</v>
      </c>
      <c r="L141" s="79">
        <v>1</v>
      </c>
      <c r="M141" s="80">
        <v>0</v>
      </c>
    </row>
    <row r="142" spans="1:13" ht="78.599999999999994" customHeight="1" x14ac:dyDescent="0.3">
      <c r="A142" s="16"/>
      <c r="B142" s="161" t="s">
        <v>274</v>
      </c>
      <c r="C142" s="186">
        <v>0</v>
      </c>
      <c r="D142" s="186">
        <v>0</v>
      </c>
      <c r="E142" s="186">
        <v>0</v>
      </c>
      <c r="F142" s="186">
        <v>0</v>
      </c>
      <c r="G142" s="186">
        <v>0</v>
      </c>
      <c r="H142" s="186">
        <v>0</v>
      </c>
      <c r="I142" s="186">
        <v>0</v>
      </c>
      <c r="J142" s="235">
        <v>0</v>
      </c>
      <c r="K142" s="79">
        <v>0</v>
      </c>
      <c r="L142" s="79">
        <v>0</v>
      </c>
      <c r="M142" s="80">
        <v>0</v>
      </c>
    </row>
    <row r="143" spans="1:13" ht="78.599999999999994" customHeight="1" x14ac:dyDescent="0.3">
      <c r="A143" s="16"/>
      <c r="B143" s="161" t="s">
        <v>275</v>
      </c>
      <c r="C143" s="186">
        <v>1</v>
      </c>
      <c r="D143" s="186">
        <v>3</v>
      </c>
      <c r="E143" s="186">
        <v>2</v>
      </c>
      <c r="F143" s="186">
        <v>1</v>
      </c>
      <c r="G143" s="186">
        <v>2</v>
      </c>
      <c r="H143" s="186">
        <v>2</v>
      </c>
      <c r="I143" s="186">
        <v>0</v>
      </c>
      <c r="J143" s="235">
        <v>0</v>
      </c>
      <c r="K143" s="79">
        <v>0</v>
      </c>
      <c r="L143" s="79">
        <v>1</v>
      </c>
      <c r="M143" s="80">
        <v>0</v>
      </c>
    </row>
    <row r="144" spans="1:13" ht="78.599999999999994" customHeight="1" x14ac:dyDescent="0.3">
      <c r="A144" s="16"/>
      <c r="B144" s="161" t="s">
        <v>276</v>
      </c>
      <c r="C144" s="186">
        <v>0</v>
      </c>
      <c r="D144" s="186">
        <v>0</v>
      </c>
      <c r="E144" s="186">
        <v>0</v>
      </c>
      <c r="F144" s="186">
        <v>0</v>
      </c>
      <c r="G144" s="186">
        <v>0</v>
      </c>
      <c r="H144" s="186">
        <v>0</v>
      </c>
      <c r="I144" s="186">
        <v>0</v>
      </c>
      <c r="J144" s="235">
        <v>0</v>
      </c>
      <c r="K144" s="79">
        <v>0</v>
      </c>
      <c r="L144" s="79">
        <v>0</v>
      </c>
      <c r="M144" s="80">
        <v>0</v>
      </c>
    </row>
    <row r="145" spans="1:13" ht="78.599999999999994" customHeight="1" x14ac:dyDescent="0.3">
      <c r="A145" s="16"/>
      <c r="B145" s="161" t="s">
        <v>277</v>
      </c>
      <c r="C145" s="186">
        <v>1</v>
      </c>
      <c r="D145" s="186">
        <v>1</v>
      </c>
      <c r="E145" s="186">
        <v>0</v>
      </c>
      <c r="F145" s="186">
        <v>1</v>
      </c>
      <c r="G145" s="186">
        <v>0</v>
      </c>
      <c r="H145" s="186">
        <v>2</v>
      </c>
      <c r="I145" s="186">
        <v>1</v>
      </c>
      <c r="J145" s="235">
        <v>3</v>
      </c>
      <c r="K145" s="79">
        <v>3</v>
      </c>
      <c r="L145" s="79">
        <v>4</v>
      </c>
      <c r="M145" s="80">
        <v>2</v>
      </c>
    </row>
    <row r="146" spans="1:13" ht="78.599999999999994" customHeight="1" x14ac:dyDescent="0.3">
      <c r="A146" s="16"/>
      <c r="B146" s="161" t="s">
        <v>278</v>
      </c>
      <c r="C146" s="186">
        <v>0</v>
      </c>
      <c r="D146" s="186">
        <v>0</v>
      </c>
      <c r="E146" s="186">
        <v>0</v>
      </c>
      <c r="F146" s="186">
        <v>0</v>
      </c>
      <c r="G146" s="186">
        <v>0</v>
      </c>
      <c r="H146" s="186">
        <v>0</v>
      </c>
      <c r="I146" s="186">
        <v>0</v>
      </c>
      <c r="J146" s="235">
        <v>0</v>
      </c>
      <c r="K146" s="79">
        <v>1</v>
      </c>
      <c r="L146" s="79">
        <v>0</v>
      </c>
      <c r="M146" s="80">
        <v>0</v>
      </c>
    </row>
    <row r="147" spans="1:13" ht="78.599999999999994" customHeight="1" x14ac:dyDescent="0.3">
      <c r="A147" s="16"/>
      <c r="B147" s="161" t="s">
        <v>279</v>
      </c>
      <c r="C147" s="186">
        <v>0</v>
      </c>
      <c r="D147" s="186">
        <v>0</v>
      </c>
      <c r="E147" s="186">
        <v>0</v>
      </c>
      <c r="F147" s="186">
        <v>0</v>
      </c>
      <c r="G147" s="186">
        <v>0</v>
      </c>
      <c r="H147" s="186">
        <v>0</v>
      </c>
      <c r="I147" s="186">
        <v>0</v>
      </c>
      <c r="J147" s="235">
        <v>0</v>
      </c>
      <c r="K147" s="79">
        <v>0</v>
      </c>
      <c r="L147" s="79">
        <v>1</v>
      </c>
      <c r="M147" s="80">
        <v>0</v>
      </c>
    </row>
    <row r="148" spans="1:13" ht="78.599999999999994" customHeight="1" x14ac:dyDescent="0.3">
      <c r="A148" s="16"/>
      <c r="B148" s="161" t="s">
        <v>280</v>
      </c>
      <c r="C148" s="186">
        <v>0</v>
      </c>
      <c r="D148" s="186">
        <v>0</v>
      </c>
      <c r="E148" s="186">
        <v>0</v>
      </c>
      <c r="F148" s="186">
        <v>0</v>
      </c>
      <c r="G148" s="186">
        <v>0</v>
      </c>
      <c r="H148" s="186">
        <v>0</v>
      </c>
      <c r="I148" s="186">
        <v>0</v>
      </c>
      <c r="J148" s="235">
        <v>0</v>
      </c>
      <c r="K148" s="79">
        <v>0</v>
      </c>
      <c r="L148" s="79">
        <v>1</v>
      </c>
      <c r="M148" s="80">
        <v>0</v>
      </c>
    </row>
    <row r="149" spans="1:13" ht="78.599999999999994" customHeight="1" x14ac:dyDescent="0.3">
      <c r="A149" s="16"/>
      <c r="B149" s="161" t="s">
        <v>281</v>
      </c>
      <c r="C149" s="186">
        <v>0</v>
      </c>
      <c r="D149" s="186">
        <v>1</v>
      </c>
      <c r="E149" s="186">
        <v>0</v>
      </c>
      <c r="F149" s="186">
        <v>0</v>
      </c>
      <c r="G149" s="186">
        <v>0</v>
      </c>
      <c r="H149" s="186">
        <v>2</v>
      </c>
      <c r="I149" s="186">
        <v>0</v>
      </c>
      <c r="J149" s="235">
        <v>0</v>
      </c>
      <c r="K149" s="79">
        <v>0</v>
      </c>
      <c r="L149" s="79">
        <v>0</v>
      </c>
      <c r="M149" s="80">
        <v>0</v>
      </c>
    </row>
    <row r="150" spans="1:13" ht="78.599999999999994" customHeight="1" x14ac:dyDescent="0.3">
      <c r="A150" s="16"/>
      <c r="B150" s="161" t="s">
        <v>110</v>
      </c>
      <c r="C150" s="186">
        <v>0</v>
      </c>
      <c r="D150" s="186">
        <v>0</v>
      </c>
      <c r="E150" s="186">
        <v>0</v>
      </c>
      <c r="F150" s="186">
        <v>1</v>
      </c>
      <c r="G150" s="186">
        <v>0</v>
      </c>
      <c r="H150" s="186">
        <v>0</v>
      </c>
      <c r="I150" s="186">
        <v>0</v>
      </c>
      <c r="J150" s="235">
        <v>0</v>
      </c>
      <c r="K150" s="79">
        <v>2</v>
      </c>
      <c r="L150" s="79">
        <v>1</v>
      </c>
      <c r="M150" s="80">
        <v>0</v>
      </c>
    </row>
    <row r="151" spans="1:13" ht="78.599999999999994" customHeight="1" x14ac:dyDescent="0.3">
      <c r="A151" s="16"/>
      <c r="B151" s="161" t="s">
        <v>282</v>
      </c>
      <c r="C151" s="186">
        <v>3</v>
      </c>
      <c r="D151" s="186">
        <v>1</v>
      </c>
      <c r="E151" s="186">
        <v>1</v>
      </c>
      <c r="F151" s="186">
        <v>0</v>
      </c>
      <c r="G151" s="186">
        <v>0</v>
      </c>
      <c r="H151" s="186">
        <v>0</v>
      </c>
      <c r="I151" s="186">
        <v>0</v>
      </c>
      <c r="J151" s="235">
        <v>1</v>
      </c>
      <c r="K151" s="79">
        <v>1</v>
      </c>
      <c r="L151" s="79">
        <v>0</v>
      </c>
      <c r="M151" s="80">
        <v>0</v>
      </c>
    </row>
    <row r="152" spans="1:13" ht="78.599999999999994" customHeight="1" x14ac:dyDescent="0.3">
      <c r="A152" s="16"/>
      <c r="B152" s="161" t="s">
        <v>283</v>
      </c>
      <c r="C152" s="186">
        <v>0</v>
      </c>
      <c r="D152" s="186">
        <v>0</v>
      </c>
      <c r="E152" s="186">
        <v>0</v>
      </c>
      <c r="F152" s="186">
        <v>0</v>
      </c>
      <c r="G152" s="186">
        <v>0</v>
      </c>
      <c r="H152" s="186">
        <v>0</v>
      </c>
      <c r="I152" s="186">
        <v>0</v>
      </c>
      <c r="J152" s="235">
        <v>0</v>
      </c>
      <c r="K152" s="79">
        <v>0</v>
      </c>
      <c r="L152" s="79">
        <v>0</v>
      </c>
      <c r="M152" s="80">
        <v>0</v>
      </c>
    </row>
    <row r="153" spans="1:13" ht="78.599999999999994" customHeight="1" x14ac:dyDescent="0.3">
      <c r="A153" s="16"/>
      <c r="B153" s="161" t="s">
        <v>284</v>
      </c>
      <c r="C153" s="186">
        <v>0</v>
      </c>
      <c r="D153" s="186">
        <v>0</v>
      </c>
      <c r="E153" s="186">
        <v>1</v>
      </c>
      <c r="F153" s="186">
        <v>0</v>
      </c>
      <c r="G153" s="186">
        <v>0</v>
      </c>
      <c r="H153" s="186">
        <v>0</v>
      </c>
      <c r="I153" s="186">
        <v>0</v>
      </c>
      <c r="J153" s="235">
        <v>0</v>
      </c>
      <c r="K153" s="79">
        <v>0</v>
      </c>
      <c r="L153" s="79">
        <v>0</v>
      </c>
      <c r="M153" s="80">
        <v>0</v>
      </c>
    </row>
    <row r="154" spans="1:13" ht="78.599999999999994" customHeight="1" x14ac:dyDescent="0.3">
      <c r="A154" s="16"/>
      <c r="B154" s="161" t="s">
        <v>285</v>
      </c>
      <c r="C154" s="186">
        <v>0</v>
      </c>
      <c r="D154" s="186">
        <v>0</v>
      </c>
      <c r="E154" s="186">
        <v>0</v>
      </c>
      <c r="F154" s="186">
        <v>0</v>
      </c>
      <c r="G154" s="186">
        <v>0</v>
      </c>
      <c r="H154" s="186">
        <v>0</v>
      </c>
      <c r="I154" s="186">
        <v>0</v>
      </c>
      <c r="J154" s="235">
        <v>0</v>
      </c>
      <c r="K154" s="79">
        <v>0</v>
      </c>
      <c r="L154" s="79">
        <v>0</v>
      </c>
      <c r="M154" s="80">
        <v>0</v>
      </c>
    </row>
    <row r="155" spans="1:13" ht="78.599999999999994" customHeight="1" x14ac:dyDescent="0.3">
      <c r="A155" s="16"/>
      <c r="B155" s="161" t="s">
        <v>286</v>
      </c>
      <c r="C155" s="186">
        <v>0</v>
      </c>
      <c r="D155" s="186">
        <v>0</v>
      </c>
      <c r="E155" s="186">
        <v>0</v>
      </c>
      <c r="F155" s="186">
        <v>0</v>
      </c>
      <c r="G155" s="186">
        <v>0</v>
      </c>
      <c r="H155" s="186">
        <v>0</v>
      </c>
      <c r="I155" s="186">
        <v>0</v>
      </c>
      <c r="J155" s="235">
        <v>0</v>
      </c>
      <c r="K155" s="79">
        <v>0</v>
      </c>
      <c r="L155" s="79">
        <v>0</v>
      </c>
      <c r="M155" s="80">
        <v>0</v>
      </c>
    </row>
    <row r="156" spans="1:13" ht="78.599999999999994" customHeight="1" x14ac:dyDescent="0.3">
      <c r="A156" s="16"/>
      <c r="B156" s="161" t="s">
        <v>21</v>
      </c>
      <c r="C156" s="186">
        <v>2</v>
      </c>
      <c r="D156" s="186">
        <v>0</v>
      </c>
      <c r="E156" s="186">
        <v>2</v>
      </c>
      <c r="F156" s="186">
        <v>2</v>
      </c>
      <c r="G156" s="186">
        <v>3</v>
      </c>
      <c r="H156" s="186">
        <v>0</v>
      </c>
      <c r="I156" s="186">
        <v>3</v>
      </c>
      <c r="J156" s="235">
        <v>2</v>
      </c>
      <c r="K156" s="79">
        <v>1</v>
      </c>
      <c r="L156" s="79">
        <v>2</v>
      </c>
      <c r="M156" s="80">
        <v>3</v>
      </c>
    </row>
    <row r="157" spans="1:13" ht="78.599999999999994" customHeight="1" x14ac:dyDescent="0.3">
      <c r="A157" s="16"/>
      <c r="B157" s="161" t="s">
        <v>287</v>
      </c>
      <c r="C157" s="186">
        <v>0</v>
      </c>
      <c r="D157" s="186">
        <v>0</v>
      </c>
      <c r="E157" s="186">
        <v>0</v>
      </c>
      <c r="F157" s="186">
        <v>0</v>
      </c>
      <c r="G157" s="186">
        <v>0</v>
      </c>
      <c r="H157" s="186">
        <v>0</v>
      </c>
      <c r="I157" s="186">
        <v>0</v>
      </c>
      <c r="J157" s="235">
        <v>0</v>
      </c>
      <c r="K157" s="79">
        <v>1</v>
      </c>
      <c r="L157" s="79">
        <v>0</v>
      </c>
      <c r="M157" s="80">
        <v>0</v>
      </c>
    </row>
    <row r="158" spans="1:13" ht="78.599999999999994" customHeight="1" x14ac:dyDescent="0.3">
      <c r="A158" s="16"/>
      <c r="B158" s="161" t="s">
        <v>288</v>
      </c>
      <c r="C158" s="186">
        <v>0</v>
      </c>
      <c r="D158" s="186">
        <v>0</v>
      </c>
      <c r="E158" s="186">
        <v>0</v>
      </c>
      <c r="F158" s="186">
        <v>0</v>
      </c>
      <c r="G158" s="186">
        <v>0</v>
      </c>
      <c r="H158" s="186">
        <v>0</v>
      </c>
      <c r="I158" s="186">
        <v>2</v>
      </c>
      <c r="J158" s="235">
        <v>0</v>
      </c>
      <c r="K158" s="79">
        <v>0</v>
      </c>
      <c r="L158" s="79">
        <v>0</v>
      </c>
      <c r="M158" s="80">
        <v>0</v>
      </c>
    </row>
    <row r="159" spans="1:13" ht="78.599999999999994" customHeight="1" x14ac:dyDescent="0.3">
      <c r="A159" s="16"/>
      <c r="B159" s="161" t="s">
        <v>289</v>
      </c>
      <c r="C159" s="186">
        <v>5</v>
      </c>
      <c r="D159" s="186">
        <v>7</v>
      </c>
      <c r="E159" s="186">
        <v>5</v>
      </c>
      <c r="F159" s="186">
        <v>7</v>
      </c>
      <c r="G159" s="186">
        <v>7</v>
      </c>
      <c r="H159" s="186">
        <v>5</v>
      </c>
      <c r="I159" s="186">
        <v>8</v>
      </c>
      <c r="J159" s="235">
        <v>9</v>
      </c>
      <c r="K159" s="79">
        <v>4</v>
      </c>
      <c r="L159" s="79">
        <v>2</v>
      </c>
      <c r="M159" s="80">
        <v>8</v>
      </c>
    </row>
    <row r="160" spans="1:13" ht="78.599999999999994" customHeight="1" x14ac:dyDescent="0.3">
      <c r="A160" s="16"/>
      <c r="B160" s="161" t="s">
        <v>290</v>
      </c>
      <c r="C160" s="186">
        <v>0</v>
      </c>
      <c r="D160" s="186">
        <v>0</v>
      </c>
      <c r="E160" s="186">
        <v>0</v>
      </c>
      <c r="F160" s="186">
        <v>0</v>
      </c>
      <c r="G160" s="186">
        <v>0</v>
      </c>
      <c r="H160" s="186">
        <v>0</v>
      </c>
      <c r="I160" s="186">
        <v>0</v>
      </c>
      <c r="J160" s="235">
        <v>0</v>
      </c>
      <c r="K160" s="79">
        <v>0</v>
      </c>
      <c r="L160" s="79">
        <v>0</v>
      </c>
      <c r="M160" s="80">
        <v>0</v>
      </c>
    </row>
    <row r="161" spans="1:13" ht="78.599999999999994" customHeight="1" x14ac:dyDescent="0.3">
      <c r="A161" s="16"/>
      <c r="B161" s="161" t="s">
        <v>291</v>
      </c>
      <c r="C161" s="186">
        <v>0</v>
      </c>
      <c r="D161" s="186">
        <v>0</v>
      </c>
      <c r="E161" s="186">
        <v>0</v>
      </c>
      <c r="F161" s="186">
        <v>0</v>
      </c>
      <c r="G161" s="186">
        <v>1</v>
      </c>
      <c r="H161" s="186">
        <v>1</v>
      </c>
      <c r="I161" s="186">
        <v>0</v>
      </c>
      <c r="J161" s="235">
        <v>0</v>
      </c>
      <c r="K161" s="79">
        <v>0</v>
      </c>
      <c r="L161" s="79">
        <v>0</v>
      </c>
      <c r="M161" s="80">
        <v>0</v>
      </c>
    </row>
    <row r="162" spans="1:13" ht="78.599999999999994" customHeight="1" x14ac:dyDescent="0.3">
      <c r="A162" s="16"/>
      <c r="B162" s="161" t="s">
        <v>292</v>
      </c>
      <c r="C162" s="186">
        <v>0</v>
      </c>
      <c r="D162" s="186">
        <v>0</v>
      </c>
      <c r="E162" s="186">
        <v>0</v>
      </c>
      <c r="F162" s="186">
        <v>0</v>
      </c>
      <c r="G162" s="186">
        <v>0</v>
      </c>
      <c r="H162" s="186">
        <v>0</v>
      </c>
      <c r="I162" s="186">
        <v>0</v>
      </c>
      <c r="J162" s="235">
        <v>0</v>
      </c>
      <c r="K162" s="79">
        <v>0</v>
      </c>
      <c r="L162" s="79">
        <v>0</v>
      </c>
      <c r="M162" s="80">
        <v>0</v>
      </c>
    </row>
    <row r="163" spans="1:13" ht="78.599999999999994" customHeight="1" x14ac:dyDescent="0.3">
      <c r="A163" s="16"/>
      <c r="B163" s="161" t="s">
        <v>293</v>
      </c>
      <c r="C163" s="186">
        <v>0</v>
      </c>
      <c r="D163" s="186">
        <v>0</v>
      </c>
      <c r="E163" s="186">
        <v>0</v>
      </c>
      <c r="F163" s="186">
        <v>0</v>
      </c>
      <c r="G163" s="186">
        <v>0</v>
      </c>
      <c r="H163" s="186">
        <v>0</v>
      </c>
      <c r="I163" s="186">
        <v>0</v>
      </c>
      <c r="J163" s="235">
        <v>0</v>
      </c>
      <c r="K163" s="79">
        <v>0</v>
      </c>
      <c r="L163" s="79">
        <v>0</v>
      </c>
      <c r="M163" s="80">
        <v>0</v>
      </c>
    </row>
    <row r="164" spans="1:13" ht="78.599999999999994" customHeight="1" x14ac:dyDescent="0.3">
      <c r="A164" s="16"/>
      <c r="B164" s="161" t="s">
        <v>294</v>
      </c>
      <c r="C164" s="186">
        <v>1</v>
      </c>
      <c r="D164" s="186">
        <v>0</v>
      </c>
      <c r="E164" s="186">
        <v>0</v>
      </c>
      <c r="F164" s="186">
        <v>0</v>
      </c>
      <c r="G164" s="186">
        <v>0</v>
      </c>
      <c r="H164" s="186">
        <v>0</v>
      </c>
      <c r="I164" s="186">
        <v>0</v>
      </c>
      <c r="J164" s="235">
        <v>0</v>
      </c>
      <c r="K164" s="79">
        <v>0</v>
      </c>
      <c r="L164" s="79">
        <v>0</v>
      </c>
      <c r="M164" s="80">
        <v>0</v>
      </c>
    </row>
    <row r="165" spans="1:13" ht="78.599999999999994" customHeight="1" x14ac:dyDescent="0.3">
      <c r="A165" s="16"/>
      <c r="B165" s="161" t="s">
        <v>295</v>
      </c>
      <c r="C165" s="186">
        <v>0</v>
      </c>
      <c r="D165" s="186">
        <v>1</v>
      </c>
      <c r="E165" s="186">
        <v>0</v>
      </c>
      <c r="F165" s="186">
        <v>0</v>
      </c>
      <c r="G165" s="186">
        <v>0</v>
      </c>
      <c r="H165" s="186">
        <v>0</v>
      </c>
      <c r="I165" s="186">
        <v>0</v>
      </c>
      <c r="J165" s="235">
        <v>0</v>
      </c>
      <c r="K165" s="79">
        <v>0</v>
      </c>
      <c r="L165" s="79">
        <v>0</v>
      </c>
      <c r="M165" s="80">
        <v>0</v>
      </c>
    </row>
    <row r="166" spans="1:13" ht="78.599999999999994" customHeight="1" x14ac:dyDescent="0.3">
      <c r="A166" s="16"/>
      <c r="B166" s="161" t="s">
        <v>296</v>
      </c>
      <c r="C166" s="186">
        <v>1</v>
      </c>
      <c r="D166" s="186">
        <v>0</v>
      </c>
      <c r="E166" s="186">
        <v>2</v>
      </c>
      <c r="F166" s="186">
        <v>2</v>
      </c>
      <c r="G166" s="186">
        <v>1</v>
      </c>
      <c r="H166" s="186">
        <v>0</v>
      </c>
      <c r="I166" s="186">
        <v>0</v>
      </c>
      <c r="J166" s="235">
        <v>0</v>
      </c>
      <c r="K166" s="79">
        <v>1</v>
      </c>
      <c r="L166" s="79">
        <v>0</v>
      </c>
      <c r="M166" s="80">
        <v>0</v>
      </c>
    </row>
    <row r="167" spans="1:13" ht="78.599999999999994" customHeight="1" x14ac:dyDescent="0.3">
      <c r="A167" s="16"/>
      <c r="B167" s="161" t="s">
        <v>297</v>
      </c>
      <c r="C167" s="186">
        <v>0</v>
      </c>
      <c r="D167" s="186">
        <v>1</v>
      </c>
      <c r="E167" s="186">
        <v>0</v>
      </c>
      <c r="F167" s="186">
        <v>0</v>
      </c>
      <c r="G167" s="186">
        <v>0</v>
      </c>
      <c r="H167" s="186">
        <v>0</v>
      </c>
      <c r="I167" s="186">
        <v>0</v>
      </c>
      <c r="J167" s="235">
        <v>1</v>
      </c>
      <c r="K167" s="79">
        <v>1</v>
      </c>
      <c r="L167" s="79">
        <v>1</v>
      </c>
      <c r="M167" s="80">
        <v>0</v>
      </c>
    </row>
    <row r="168" spans="1:13" ht="78.599999999999994" customHeight="1" x14ac:dyDescent="0.3">
      <c r="A168" s="16"/>
      <c r="B168" s="161" t="s">
        <v>298</v>
      </c>
      <c r="C168" s="186">
        <v>1</v>
      </c>
      <c r="D168" s="186">
        <v>0</v>
      </c>
      <c r="E168" s="186">
        <v>0</v>
      </c>
      <c r="F168" s="186">
        <v>0</v>
      </c>
      <c r="G168" s="186">
        <v>0</v>
      </c>
      <c r="H168" s="186">
        <v>0</v>
      </c>
      <c r="I168" s="186">
        <v>0</v>
      </c>
      <c r="J168" s="235">
        <v>0</v>
      </c>
      <c r="K168" s="79">
        <v>0</v>
      </c>
      <c r="L168" s="79">
        <v>0</v>
      </c>
      <c r="M168" s="80">
        <v>0</v>
      </c>
    </row>
    <row r="169" spans="1:13" ht="78.599999999999994" customHeight="1" x14ac:dyDescent="0.3">
      <c r="A169" s="16"/>
      <c r="B169" s="161" t="s">
        <v>299</v>
      </c>
      <c r="C169" s="186">
        <v>0</v>
      </c>
      <c r="D169" s="186">
        <v>0</v>
      </c>
      <c r="E169" s="186">
        <v>0</v>
      </c>
      <c r="F169" s="186">
        <v>0</v>
      </c>
      <c r="G169" s="186">
        <v>1</v>
      </c>
      <c r="H169" s="186">
        <v>0</v>
      </c>
      <c r="I169" s="186">
        <v>0</v>
      </c>
      <c r="J169" s="235">
        <v>0</v>
      </c>
      <c r="K169" s="79">
        <v>1</v>
      </c>
      <c r="L169" s="79">
        <v>0</v>
      </c>
      <c r="M169" s="80">
        <v>0</v>
      </c>
    </row>
    <row r="170" spans="1:13" ht="78.599999999999994" customHeight="1" x14ac:dyDescent="0.3">
      <c r="A170" s="16"/>
      <c r="B170" s="161" t="s">
        <v>117</v>
      </c>
      <c r="C170" s="186">
        <v>0</v>
      </c>
      <c r="D170" s="186">
        <v>0</v>
      </c>
      <c r="E170" s="186">
        <v>0</v>
      </c>
      <c r="F170" s="186">
        <v>0</v>
      </c>
      <c r="G170" s="186">
        <v>0</v>
      </c>
      <c r="H170" s="186">
        <v>0</v>
      </c>
      <c r="I170" s="186">
        <v>0</v>
      </c>
      <c r="J170" s="235">
        <v>0</v>
      </c>
      <c r="K170" s="79">
        <v>0</v>
      </c>
      <c r="L170" s="79">
        <v>0</v>
      </c>
      <c r="M170" s="80">
        <v>0</v>
      </c>
    </row>
    <row r="171" spans="1:13" ht="78.599999999999994" customHeight="1" x14ac:dyDescent="0.3">
      <c r="A171" s="16"/>
      <c r="B171" s="161" t="s">
        <v>300</v>
      </c>
      <c r="C171" s="186">
        <v>0</v>
      </c>
      <c r="D171" s="186">
        <v>0</v>
      </c>
      <c r="E171" s="186">
        <v>0</v>
      </c>
      <c r="F171" s="186">
        <v>0</v>
      </c>
      <c r="G171" s="186">
        <v>0</v>
      </c>
      <c r="H171" s="186">
        <v>0</v>
      </c>
      <c r="I171" s="186">
        <v>0</v>
      </c>
      <c r="J171" s="235">
        <v>0</v>
      </c>
      <c r="K171" s="79">
        <v>0</v>
      </c>
      <c r="L171" s="79">
        <v>0</v>
      </c>
      <c r="M171" s="80">
        <v>0</v>
      </c>
    </row>
    <row r="172" spans="1:13" ht="78.599999999999994" customHeight="1" x14ac:dyDescent="0.3">
      <c r="A172" s="16"/>
      <c r="B172" s="161" t="s">
        <v>301</v>
      </c>
      <c r="C172" s="186">
        <v>1</v>
      </c>
      <c r="D172" s="186">
        <v>0</v>
      </c>
      <c r="E172" s="186">
        <v>0</v>
      </c>
      <c r="F172" s="186">
        <v>0</v>
      </c>
      <c r="G172" s="186">
        <v>0</v>
      </c>
      <c r="H172" s="186">
        <v>0</v>
      </c>
      <c r="I172" s="186">
        <v>0</v>
      </c>
      <c r="J172" s="235">
        <v>0</v>
      </c>
      <c r="K172" s="79">
        <v>0</v>
      </c>
      <c r="L172" s="79">
        <v>0</v>
      </c>
      <c r="M172" s="80">
        <v>0</v>
      </c>
    </row>
    <row r="173" spans="1:13" ht="78.599999999999994" customHeight="1" x14ac:dyDescent="0.3">
      <c r="A173" s="16"/>
      <c r="B173" s="161" t="s">
        <v>302</v>
      </c>
      <c r="C173" s="186">
        <v>0</v>
      </c>
      <c r="D173" s="186">
        <v>0</v>
      </c>
      <c r="E173" s="186">
        <v>0</v>
      </c>
      <c r="F173" s="186">
        <v>0</v>
      </c>
      <c r="G173" s="186">
        <v>0</v>
      </c>
      <c r="H173" s="186">
        <v>0</v>
      </c>
      <c r="I173" s="186">
        <v>0</v>
      </c>
      <c r="J173" s="235">
        <v>0</v>
      </c>
      <c r="K173" s="79">
        <v>0</v>
      </c>
      <c r="L173" s="79">
        <v>0</v>
      </c>
      <c r="M173" s="80">
        <v>1</v>
      </c>
    </row>
    <row r="174" spans="1:13" ht="78.599999999999994" customHeight="1" x14ac:dyDescent="0.3">
      <c r="A174" s="16"/>
      <c r="B174" s="161" t="s">
        <v>81</v>
      </c>
      <c r="C174" s="186">
        <v>6</v>
      </c>
      <c r="D174" s="186">
        <v>4</v>
      </c>
      <c r="E174" s="186">
        <v>5</v>
      </c>
      <c r="F174" s="186">
        <v>4</v>
      </c>
      <c r="G174" s="186">
        <v>8</v>
      </c>
      <c r="H174" s="186">
        <v>4</v>
      </c>
      <c r="I174" s="186">
        <v>3</v>
      </c>
      <c r="J174" s="235">
        <v>1</v>
      </c>
      <c r="K174" s="79">
        <v>6</v>
      </c>
      <c r="L174" s="79">
        <v>4</v>
      </c>
      <c r="M174" s="80">
        <v>3</v>
      </c>
    </row>
    <row r="175" spans="1:13" ht="78.599999999999994" customHeight="1" x14ac:dyDescent="0.3">
      <c r="A175" s="16"/>
      <c r="B175" s="161" t="s">
        <v>94</v>
      </c>
      <c r="C175" s="186">
        <v>0</v>
      </c>
      <c r="D175" s="186">
        <v>1</v>
      </c>
      <c r="E175" s="186">
        <v>0</v>
      </c>
      <c r="F175" s="186">
        <v>1</v>
      </c>
      <c r="G175" s="186">
        <v>1</v>
      </c>
      <c r="H175" s="186">
        <v>1</v>
      </c>
      <c r="I175" s="186">
        <v>1</v>
      </c>
      <c r="J175" s="235">
        <v>0</v>
      </c>
      <c r="K175" s="79">
        <v>0</v>
      </c>
      <c r="L175" s="79">
        <v>0</v>
      </c>
      <c r="M175" s="80">
        <v>0</v>
      </c>
    </row>
    <row r="176" spans="1:13" ht="78.599999999999994" customHeight="1" x14ac:dyDescent="0.3">
      <c r="A176" s="16"/>
      <c r="B176" s="161" t="s">
        <v>303</v>
      </c>
      <c r="C176" s="186">
        <v>0</v>
      </c>
      <c r="D176" s="186">
        <v>0</v>
      </c>
      <c r="E176" s="186">
        <v>0</v>
      </c>
      <c r="F176" s="186">
        <v>0</v>
      </c>
      <c r="G176" s="186">
        <v>0</v>
      </c>
      <c r="H176" s="186">
        <v>1</v>
      </c>
      <c r="I176" s="186">
        <v>0</v>
      </c>
      <c r="J176" s="235">
        <v>0</v>
      </c>
      <c r="K176" s="79">
        <v>0</v>
      </c>
      <c r="L176" s="79">
        <v>0</v>
      </c>
      <c r="M176" s="80">
        <v>0</v>
      </c>
    </row>
    <row r="177" spans="1:13" ht="78.599999999999994" customHeight="1" x14ac:dyDescent="0.3">
      <c r="A177" s="16"/>
      <c r="B177" s="161" t="s">
        <v>304</v>
      </c>
      <c r="C177" s="186">
        <v>0</v>
      </c>
      <c r="D177" s="186">
        <v>0</v>
      </c>
      <c r="E177" s="186">
        <v>0</v>
      </c>
      <c r="F177" s="186">
        <v>0</v>
      </c>
      <c r="G177" s="186">
        <v>0</v>
      </c>
      <c r="H177" s="186">
        <v>0</v>
      </c>
      <c r="I177" s="186">
        <v>0</v>
      </c>
      <c r="J177" s="235">
        <v>0</v>
      </c>
      <c r="K177" s="79">
        <v>0</v>
      </c>
      <c r="L177" s="79">
        <v>0</v>
      </c>
      <c r="M177" s="80">
        <v>0</v>
      </c>
    </row>
    <row r="178" spans="1:13" ht="78.599999999999994" customHeight="1" x14ac:dyDescent="0.3">
      <c r="A178" s="16"/>
      <c r="B178" s="161" t="s">
        <v>103</v>
      </c>
      <c r="C178" s="186">
        <v>0</v>
      </c>
      <c r="D178" s="186">
        <v>1</v>
      </c>
      <c r="E178" s="186">
        <v>0</v>
      </c>
      <c r="F178" s="186">
        <v>2</v>
      </c>
      <c r="G178" s="186">
        <v>1</v>
      </c>
      <c r="H178" s="186">
        <v>0</v>
      </c>
      <c r="I178" s="186">
        <v>2</v>
      </c>
      <c r="J178" s="235">
        <v>1</v>
      </c>
      <c r="K178" s="79">
        <v>0</v>
      </c>
      <c r="L178" s="79">
        <v>2</v>
      </c>
      <c r="M178" s="80">
        <v>1</v>
      </c>
    </row>
    <row r="179" spans="1:13" ht="78.599999999999994" customHeight="1" x14ac:dyDescent="0.3">
      <c r="A179" s="16"/>
      <c r="B179" s="161" t="s">
        <v>111</v>
      </c>
      <c r="C179" s="186">
        <v>0</v>
      </c>
      <c r="D179" s="186">
        <v>1</v>
      </c>
      <c r="E179" s="186">
        <v>0</v>
      </c>
      <c r="F179" s="186">
        <v>0</v>
      </c>
      <c r="G179" s="186">
        <v>0</v>
      </c>
      <c r="H179" s="186">
        <v>0</v>
      </c>
      <c r="I179" s="186">
        <v>0</v>
      </c>
      <c r="J179" s="235">
        <v>0</v>
      </c>
      <c r="K179" s="79">
        <v>1</v>
      </c>
      <c r="L179" s="79">
        <v>0</v>
      </c>
      <c r="M179" s="80">
        <v>2</v>
      </c>
    </row>
    <row r="180" spans="1:13" ht="78.599999999999994" customHeight="1" x14ac:dyDescent="0.3">
      <c r="A180" s="16"/>
      <c r="B180" s="161" t="s">
        <v>305</v>
      </c>
      <c r="C180" s="186">
        <v>0</v>
      </c>
      <c r="D180" s="186">
        <v>0</v>
      </c>
      <c r="E180" s="186">
        <v>0</v>
      </c>
      <c r="F180" s="186">
        <v>0</v>
      </c>
      <c r="G180" s="186">
        <v>1</v>
      </c>
      <c r="H180" s="186">
        <v>0</v>
      </c>
      <c r="I180" s="186">
        <v>0</v>
      </c>
      <c r="J180" s="235">
        <v>0</v>
      </c>
      <c r="K180" s="79">
        <v>0</v>
      </c>
      <c r="L180" s="79">
        <v>0</v>
      </c>
      <c r="M180" s="80">
        <v>0</v>
      </c>
    </row>
    <row r="181" spans="1:13" ht="78.599999999999994" customHeight="1" x14ac:dyDescent="0.3">
      <c r="A181" s="16"/>
      <c r="B181" s="161" t="s">
        <v>306</v>
      </c>
      <c r="C181" s="186">
        <v>1</v>
      </c>
      <c r="D181" s="186">
        <v>0</v>
      </c>
      <c r="E181" s="186">
        <v>0</v>
      </c>
      <c r="F181" s="186">
        <v>0</v>
      </c>
      <c r="G181" s="186">
        <v>0</v>
      </c>
      <c r="H181" s="186">
        <v>1</v>
      </c>
      <c r="I181" s="186">
        <v>0</v>
      </c>
      <c r="J181" s="235">
        <v>0</v>
      </c>
      <c r="K181" s="79">
        <v>0</v>
      </c>
      <c r="L181" s="79">
        <v>0</v>
      </c>
      <c r="M181" s="80">
        <v>0</v>
      </c>
    </row>
    <row r="182" spans="1:13" ht="78.599999999999994" customHeight="1" x14ac:dyDescent="0.3">
      <c r="A182" s="16"/>
      <c r="B182" s="161" t="s">
        <v>307</v>
      </c>
      <c r="C182" s="186">
        <v>3</v>
      </c>
      <c r="D182" s="186">
        <v>0</v>
      </c>
      <c r="E182" s="186">
        <v>2</v>
      </c>
      <c r="F182" s="186">
        <v>3</v>
      </c>
      <c r="G182" s="186">
        <v>1</v>
      </c>
      <c r="H182" s="186">
        <v>2</v>
      </c>
      <c r="I182" s="186">
        <v>2</v>
      </c>
      <c r="J182" s="235">
        <v>3</v>
      </c>
      <c r="K182" s="79">
        <v>3</v>
      </c>
      <c r="L182" s="79">
        <v>2</v>
      </c>
      <c r="M182" s="80">
        <v>3</v>
      </c>
    </row>
    <row r="183" spans="1:13" ht="78.599999999999994" customHeight="1" x14ac:dyDescent="0.3">
      <c r="A183" s="16"/>
      <c r="B183" s="161" t="s">
        <v>308</v>
      </c>
      <c r="C183" s="186">
        <v>0</v>
      </c>
      <c r="D183" s="186">
        <v>0</v>
      </c>
      <c r="E183" s="186">
        <v>0</v>
      </c>
      <c r="F183" s="186">
        <v>0</v>
      </c>
      <c r="G183" s="186">
        <v>0</v>
      </c>
      <c r="H183" s="186">
        <v>0</v>
      </c>
      <c r="I183" s="186">
        <v>0</v>
      </c>
      <c r="J183" s="235">
        <v>0</v>
      </c>
      <c r="K183" s="79">
        <v>0</v>
      </c>
      <c r="L183" s="79">
        <v>0</v>
      </c>
      <c r="M183" s="80">
        <v>0</v>
      </c>
    </row>
    <row r="184" spans="1:13" ht="78.599999999999994" customHeight="1" x14ac:dyDescent="0.3">
      <c r="A184" s="16"/>
      <c r="B184" s="161" t="s">
        <v>309</v>
      </c>
      <c r="C184" s="186">
        <v>0</v>
      </c>
      <c r="D184" s="186">
        <v>0</v>
      </c>
      <c r="E184" s="186">
        <v>0</v>
      </c>
      <c r="F184" s="186">
        <v>0</v>
      </c>
      <c r="G184" s="186">
        <v>0</v>
      </c>
      <c r="H184" s="186">
        <v>0</v>
      </c>
      <c r="I184" s="186">
        <v>0</v>
      </c>
      <c r="J184" s="235">
        <v>0</v>
      </c>
      <c r="K184" s="79">
        <v>0</v>
      </c>
      <c r="L184" s="79">
        <v>0</v>
      </c>
      <c r="M184" s="80">
        <v>0</v>
      </c>
    </row>
    <row r="185" spans="1:13" ht="78.599999999999994" customHeight="1" x14ac:dyDescent="0.3">
      <c r="A185" s="16"/>
      <c r="B185" s="161" t="s">
        <v>310</v>
      </c>
      <c r="C185" s="186">
        <v>4</v>
      </c>
      <c r="D185" s="186">
        <v>1</v>
      </c>
      <c r="E185" s="186">
        <v>1</v>
      </c>
      <c r="F185" s="186">
        <v>1</v>
      </c>
      <c r="G185" s="186">
        <v>0</v>
      </c>
      <c r="H185" s="186">
        <v>1</v>
      </c>
      <c r="I185" s="186">
        <v>1</v>
      </c>
      <c r="J185" s="235">
        <v>1</v>
      </c>
      <c r="K185" s="79">
        <v>1</v>
      </c>
      <c r="L185" s="79">
        <v>0</v>
      </c>
      <c r="M185" s="80">
        <v>1</v>
      </c>
    </row>
    <row r="186" spans="1:13" ht="78.599999999999994" customHeight="1" x14ac:dyDescent="0.3">
      <c r="A186" s="16"/>
      <c r="B186" s="161" t="s">
        <v>311</v>
      </c>
      <c r="C186" s="186">
        <v>0</v>
      </c>
      <c r="D186" s="186">
        <v>1</v>
      </c>
      <c r="E186" s="186">
        <v>0</v>
      </c>
      <c r="F186" s="186">
        <v>0</v>
      </c>
      <c r="G186" s="186">
        <v>1</v>
      </c>
      <c r="H186" s="186">
        <v>0</v>
      </c>
      <c r="I186" s="186">
        <v>0</v>
      </c>
      <c r="J186" s="235">
        <v>0</v>
      </c>
      <c r="K186" s="79">
        <v>0</v>
      </c>
      <c r="L186" s="79">
        <v>0</v>
      </c>
      <c r="M186" s="80">
        <v>0</v>
      </c>
    </row>
    <row r="187" spans="1:13" ht="78.599999999999994" customHeight="1" x14ac:dyDescent="0.3">
      <c r="A187" s="16"/>
      <c r="B187" s="161" t="s">
        <v>96</v>
      </c>
      <c r="C187" s="186">
        <v>1</v>
      </c>
      <c r="D187" s="186">
        <v>0</v>
      </c>
      <c r="E187" s="186">
        <v>0</v>
      </c>
      <c r="F187" s="186">
        <v>0</v>
      </c>
      <c r="G187" s="186">
        <v>0</v>
      </c>
      <c r="H187" s="186">
        <v>0</v>
      </c>
      <c r="I187" s="186">
        <v>0</v>
      </c>
      <c r="J187" s="235">
        <v>0</v>
      </c>
      <c r="K187" s="79">
        <v>0</v>
      </c>
      <c r="L187" s="79">
        <v>0</v>
      </c>
      <c r="M187" s="80">
        <v>0</v>
      </c>
    </row>
    <row r="188" spans="1:13" ht="78.599999999999994" customHeight="1" x14ac:dyDescent="0.3">
      <c r="A188" s="16"/>
      <c r="B188" s="161" t="s">
        <v>114</v>
      </c>
      <c r="C188" s="186">
        <v>2</v>
      </c>
      <c r="D188" s="186">
        <v>1</v>
      </c>
      <c r="E188" s="186">
        <v>3</v>
      </c>
      <c r="F188" s="186">
        <v>1</v>
      </c>
      <c r="G188" s="186">
        <v>3</v>
      </c>
      <c r="H188" s="186">
        <v>2</v>
      </c>
      <c r="I188" s="186">
        <v>0</v>
      </c>
      <c r="J188" s="235">
        <v>4</v>
      </c>
      <c r="K188" s="79">
        <v>1</v>
      </c>
      <c r="L188" s="79">
        <v>3</v>
      </c>
      <c r="M188" s="80">
        <v>1</v>
      </c>
    </row>
    <row r="189" spans="1:13" ht="78.599999999999994" customHeight="1" x14ac:dyDescent="0.3">
      <c r="A189" s="16"/>
      <c r="B189" s="161" t="s">
        <v>312</v>
      </c>
      <c r="C189" s="186">
        <v>0</v>
      </c>
      <c r="D189" s="186">
        <v>1</v>
      </c>
      <c r="E189" s="186">
        <v>0</v>
      </c>
      <c r="F189" s="186">
        <v>0</v>
      </c>
      <c r="G189" s="186">
        <v>0</v>
      </c>
      <c r="H189" s="186">
        <v>0</v>
      </c>
      <c r="I189" s="186">
        <v>0</v>
      </c>
      <c r="J189" s="235">
        <v>1</v>
      </c>
      <c r="K189" s="79">
        <v>0</v>
      </c>
      <c r="L189" s="79">
        <v>0</v>
      </c>
      <c r="M189" s="80">
        <v>0</v>
      </c>
    </row>
    <row r="190" spans="1:13" ht="78.599999999999994" customHeight="1" x14ac:dyDescent="0.3">
      <c r="A190" s="16"/>
      <c r="B190" s="161" t="s">
        <v>313</v>
      </c>
      <c r="C190" s="186">
        <v>0</v>
      </c>
      <c r="D190" s="186">
        <v>0</v>
      </c>
      <c r="E190" s="186">
        <v>0</v>
      </c>
      <c r="F190" s="186">
        <v>0</v>
      </c>
      <c r="G190" s="186">
        <v>0</v>
      </c>
      <c r="H190" s="186">
        <v>1</v>
      </c>
      <c r="I190" s="186">
        <v>0</v>
      </c>
      <c r="J190" s="235">
        <v>0</v>
      </c>
      <c r="K190" s="79">
        <v>0</v>
      </c>
      <c r="L190" s="79">
        <v>0</v>
      </c>
      <c r="M190" s="80">
        <v>0</v>
      </c>
    </row>
    <row r="191" spans="1:13" ht="78.599999999999994" customHeight="1" x14ac:dyDescent="0.3">
      <c r="A191" s="16"/>
      <c r="B191" s="161" t="s">
        <v>118</v>
      </c>
      <c r="C191" s="186">
        <v>1</v>
      </c>
      <c r="D191" s="186">
        <v>2</v>
      </c>
      <c r="E191" s="186">
        <v>0</v>
      </c>
      <c r="F191" s="186">
        <v>0</v>
      </c>
      <c r="G191" s="186">
        <v>2</v>
      </c>
      <c r="H191" s="186">
        <v>1</v>
      </c>
      <c r="I191" s="186">
        <v>2</v>
      </c>
      <c r="J191" s="235">
        <v>1</v>
      </c>
      <c r="K191" s="79">
        <v>0</v>
      </c>
      <c r="L191" s="79">
        <v>2</v>
      </c>
      <c r="M191" s="80">
        <v>0</v>
      </c>
    </row>
    <row r="192" spans="1:13" ht="78.599999999999994" customHeight="1" x14ac:dyDescent="0.3">
      <c r="A192" s="16"/>
      <c r="B192" s="161" t="s">
        <v>90</v>
      </c>
      <c r="C192" s="186">
        <v>13</v>
      </c>
      <c r="D192" s="186">
        <v>8</v>
      </c>
      <c r="E192" s="186">
        <v>14</v>
      </c>
      <c r="F192" s="186">
        <v>9</v>
      </c>
      <c r="G192" s="186">
        <v>16</v>
      </c>
      <c r="H192" s="186">
        <v>7</v>
      </c>
      <c r="I192" s="186">
        <v>10</v>
      </c>
      <c r="J192" s="235">
        <v>16</v>
      </c>
      <c r="K192" s="79">
        <v>13</v>
      </c>
      <c r="L192" s="79">
        <v>8</v>
      </c>
      <c r="M192" s="80">
        <v>2</v>
      </c>
    </row>
    <row r="193" spans="1:13" ht="78.599999999999994" customHeight="1" x14ac:dyDescent="0.3">
      <c r="A193" s="16"/>
      <c r="B193" s="161" t="s">
        <v>314</v>
      </c>
      <c r="C193" s="186">
        <v>0</v>
      </c>
      <c r="D193" s="186">
        <v>0</v>
      </c>
      <c r="E193" s="186">
        <v>0</v>
      </c>
      <c r="F193" s="186">
        <v>0</v>
      </c>
      <c r="G193" s="186">
        <v>0</v>
      </c>
      <c r="H193" s="186">
        <v>0</v>
      </c>
      <c r="I193" s="186">
        <v>0</v>
      </c>
      <c r="J193" s="235">
        <v>0</v>
      </c>
      <c r="K193" s="79">
        <v>0</v>
      </c>
      <c r="L193" s="79">
        <v>0</v>
      </c>
      <c r="M193" s="80">
        <v>0</v>
      </c>
    </row>
    <row r="194" spans="1:13" ht="78.599999999999994" customHeight="1" x14ac:dyDescent="0.3">
      <c r="A194" s="16"/>
      <c r="B194" s="161" t="s">
        <v>315</v>
      </c>
      <c r="C194" s="186">
        <v>0</v>
      </c>
      <c r="D194" s="186">
        <v>0</v>
      </c>
      <c r="E194" s="186">
        <v>0</v>
      </c>
      <c r="F194" s="186">
        <v>0</v>
      </c>
      <c r="G194" s="186">
        <v>0</v>
      </c>
      <c r="H194" s="186">
        <v>0</v>
      </c>
      <c r="I194" s="186">
        <v>0</v>
      </c>
      <c r="J194" s="235">
        <v>0</v>
      </c>
      <c r="K194" s="79">
        <v>1</v>
      </c>
      <c r="L194" s="79">
        <v>0</v>
      </c>
      <c r="M194" s="80">
        <v>0</v>
      </c>
    </row>
    <row r="195" spans="1:13" ht="78.599999999999994" customHeight="1" x14ac:dyDescent="0.3">
      <c r="A195" s="16"/>
      <c r="B195" s="161" t="s">
        <v>115</v>
      </c>
      <c r="C195" s="186">
        <v>15</v>
      </c>
      <c r="D195" s="186">
        <v>13</v>
      </c>
      <c r="E195" s="186">
        <v>10</v>
      </c>
      <c r="F195" s="186">
        <v>4</v>
      </c>
      <c r="G195" s="186">
        <v>12</v>
      </c>
      <c r="H195" s="186">
        <v>11</v>
      </c>
      <c r="I195" s="186">
        <v>8</v>
      </c>
      <c r="J195" s="235">
        <v>5</v>
      </c>
      <c r="K195" s="79">
        <v>14</v>
      </c>
      <c r="L195" s="79">
        <v>7</v>
      </c>
      <c r="M195" s="80">
        <v>6</v>
      </c>
    </row>
    <row r="196" spans="1:13" ht="78.599999999999994" customHeight="1" x14ac:dyDescent="0.3">
      <c r="A196" s="16"/>
      <c r="B196" s="161" t="s">
        <v>316</v>
      </c>
      <c r="C196" s="186">
        <v>0</v>
      </c>
      <c r="D196" s="186">
        <v>0</v>
      </c>
      <c r="E196" s="186">
        <v>0</v>
      </c>
      <c r="F196" s="186">
        <v>0</v>
      </c>
      <c r="G196" s="186">
        <v>0</v>
      </c>
      <c r="H196" s="186">
        <v>0</v>
      </c>
      <c r="I196" s="186">
        <v>0</v>
      </c>
      <c r="J196" s="235">
        <v>0</v>
      </c>
      <c r="K196" s="79">
        <v>0</v>
      </c>
      <c r="L196" s="79">
        <v>0</v>
      </c>
      <c r="M196" s="80">
        <v>0</v>
      </c>
    </row>
    <row r="197" spans="1:13" ht="78.599999999999994" customHeight="1" x14ac:dyDescent="0.3">
      <c r="A197" s="16"/>
      <c r="B197" s="161" t="s">
        <v>317</v>
      </c>
      <c r="C197" s="186">
        <v>0</v>
      </c>
      <c r="D197" s="186">
        <v>0</v>
      </c>
      <c r="E197" s="186">
        <v>0</v>
      </c>
      <c r="F197" s="186">
        <v>0</v>
      </c>
      <c r="G197" s="186">
        <v>0</v>
      </c>
      <c r="H197" s="186">
        <v>0</v>
      </c>
      <c r="I197" s="186">
        <v>0</v>
      </c>
      <c r="J197" s="235">
        <v>0</v>
      </c>
      <c r="K197" s="79">
        <v>0</v>
      </c>
      <c r="L197" s="79">
        <v>0</v>
      </c>
      <c r="M197" s="80">
        <v>0</v>
      </c>
    </row>
    <row r="198" spans="1:13" ht="78.599999999999994" customHeight="1" x14ac:dyDescent="0.3">
      <c r="A198" s="16"/>
      <c r="B198" s="161" t="s">
        <v>318</v>
      </c>
      <c r="C198" s="186">
        <v>0</v>
      </c>
      <c r="D198" s="186">
        <v>0</v>
      </c>
      <c r="E198" s="186">
        <v>0</v>
      </c>
      <c r="F198" s="186">
        <v>0</v>
      </c>
      <c r="G198" s="186">
        <v>0</v>
      </c>
      <c r="H198" s="186">
        <v>0</v>
      </c>
      <c r="I198" s="186">
        <v>0</v>
      </c>
      <c r="J198" s="235">
        <v>0</v>
      </c>
      <c r="K198" s="79">
        <v>0</v>
      </c>
      <c r="L198" s="79">
        <v>0</v>
      </c>
      <c r="M198" s="80">
        <v>1</v>
      </c>
    </row>
    <row r="199" spans="1:13" ht="78.599999999999994" customHeight="1" x14ac:dyDescent="0.3">
      <c r="A199" s="16"/>
      <c r="B199" s="161" t="s">
        <v>319</v>
      </c>
      <c r="C199" s="186">
        <v>0</v>
      </c>
      <c r="D199" s="186">
        <v>0</v>
      </c>
      <c r="E199" s="186">
        <v>0</v>
      </c>
      <c r="F199" s="186">
        <v>0</v>
      </c>
      <c r="G199" s="186">
        <v>1</v>
      </c>
      <c r="H199" s="186">
        <v>0</v>
      </c>
      <c r="I199" s="186">
        <v>0</v>
      </c>
      <c r="J199" s="235">
        <v>0</v>
      </c>
      <c r="K199" s="79">
        <v>0</v>
      </c>
      <c r="L199" s="79">
        <v>0</v>
      </c>
      <c r="M199" s="80">
        <v>0</v>
      </c>
    </row>
    <row r="200" spans="1:13" ht="78.599999999999994" customHeight="1" x14ac:dyDescent="0.3">
      <c r="A200" s="16"/>
      <c r="B200" s="161" t="s">
        <v>320</v>
      </c>
      <c r="C200" s="186">
        <v>0</v>
      </c>
      <c r="D200" s="186">
        <v>0</v>
      </c>
      <c r="E200" s="186">
        <v>0</v>
      </c>
      <c r="F200" s="186">
        <v>0</v>
      </c>
      <c r="G200" s="186">
        <v>0</v>
      </c>
      <c r="H200" s="186">
        <v>0</v>
      </c>
      <c r="I200" s="186">
        <v>0</v>
      </c>
      <c r="J200" s="235">
        <v>0</v>
      </c>
      <c r="K200" s="79">
        <v>0</v>
      </c>
      <c r="L200" s="79">
        <v>0</v>
      </c>
      <c r="M200" s="80">
        <v>0</v>
      </c>
    </row>
    <row r="201" spans="1:13" ht="78.599999999999994" customHeight="1" x14ac:dyDescent="0.3">
      <c r="A201" s="16"/>
      <c r="B201" s="161" t="s">
        <v>321</v>
      </c>
      <c r="C201" s="186">
        <v>0</v>
      </c>
      <c r="D201" s="186">
        <v>0</v>
      </c>
      <c r="E201" s="186">
        <v>0</v>
      </c>
      <c r="F201" s="186">
        <v>0</v>
      </c>
      <c r="G201" s="186">
        <v>0</v>
      </c>
      <c r="H201" s="186">
        <v>0</v>
      </c>
      <c r="I201" s="186">
        <v>0</v>
      </c>
      <c r="J201" s="235">
        <v>0</v>
      </c>
      <c r="K201" s="79">
        <v>0</v>
      </c>
      <c r="L201" s="79">
        <v>0</v>
      </c>
      <c r="M201" s="80">
        <v>0</v>
      </c>
    </row>
    <row r="202" spans="1:13" ht="78.599999999999994" customHeight="1" x14ac:dyDescent="0.3">
      <c r="A202" s="16"/>
      <c r="B202" s="161" t="s">
        <v>322</v>
      </c>
      <c r="C202" s="186">
        <v>0</v>
      </c>
      <c r="D202" s="186">
        <v>0</v>
      </c>
      <c r="E202" s="186">
        <v>1</v>
      </c>
      <c r="F202" s="186">
        <v>0</v>
      </c>
      <c r="G202" s="186">
        <v>1</v>
      </c>
      <c r="H202" s="186">
        <v>0</v>
      </c>
      <c r="I202" s="186">
        <v>0</v>
      </c>
      <c r="J202" s="235">
        <v>0</v>
      </c>
      <c r="K202" s="79">
        <v>0</v>
      </c>
      <c r="L202" s="79">
        <v>0</v>
      </c>
      <c r="M202" s="80">
        <v>0</v>
      </c>
    </row>
    <row r="203" spans="1:13" ht="78.599999999999994" customHeight="1" x14ac:dyDescent="0.3">
      <c r="A203" s="16"/>
      <c r="B203" s="161" t="s">
        <v>108</v>
      </c>
      <c r="C203" s="186">
        <v>0</v>
      </c>
      <c r="D203" s="186">
        <v>0</v>
      </c>
      <c r="E203" s="186">
        <v>0</v>
      </c>
      <c r="F203" s="186">
        <v>0</v>
      </c>
      <c r="G203" s="186">
        <v>0</v>
      </c>
      <c r="H203" s="186">
        <v>1</v>
      </c>
      <c r="I203" s="186">
        <v>0</v>
      </c>
      <c r="J203" s="235">
        <v>1</v>
      </c>
      <c r="K203" s="79">
        <v>0</v>
      </c>
      <c r="L203" s="79">
        <v>1</v>
      </c>
      <c r="M203" s="80">
        <v>0</v>
      </c>
    </row>
    <row r="204" spans="1:13" ht="78.599999999999994" customHeight="1" x14ac:dyDescent="0.3">
      <c r="A204" s="16"/>
      <c r="B204" s="161" t="s">
        <v>323</v>
      </c>
      <c r="C204" s="186">
        <v>0</v>
      </c>
      <c r="D204" s="186">
        <v>0</v>
      </c>
      <c r="E204" s="186">
        <v>0</v>
      </c>
      <c r="F204" s="186">
        <v>0</v>
      </c>
      <c r="G204" s="186">
        <v>0</v>
      </c>
      <c r="H204" s="186">
        <v>0</v>
      </c>
      <c r="I204" s="186">
        <v>0</v>
      </c>
      <c r="J204" s="235">
        <v>0</v>
      </c>
      <c r="K204" s="79">
        <v>0</v>
      </c>
      <c r="L204" s="79">
        <v>0</v>
      </c>
      <c r="M204" s="80">
        <v>0</v>
      </c>
    </row>
    <row r="205" spans="1:13" ht="78.599999999999994" customHeight="1" x14ac:dyDescent="0.3">
      <c r="A205" s="16"/>
      <c r="B205" s="161" t="s">
        <v>109</v>
      </c>
      <c r="C205" s="186">
        <v>1</v>
      </c>
      <c r="D205" s="186">
        <v>1</v>
      </c>
      <c r="E205" s="186">
        <v>1</v>
      </c>
      <c r="F205" s="186">
        <v>0</v>
      </c>
      <c r="G205" s="186">
        <v>0</v>
      </c>
      <c r="H205" s="186">
        <v>0</v>
      </c>
      <c r="I205" s="186">
        <v>0</v>
      </c>
      <c r="J205" s="235">
        <v>0</v>
      </c>
      <c r="K205" s="79">
        <v>0</v>
      </c>
      <c r="L205" s="79">
        <v>0</v>
      </c>
      <c r="M205" s="80">
        <v>0</v>
      </c>
    </row>
    <row r="206" spans="1:13" ht="78.599999999999994" customHeight="1" x14ac:dyDescent="0.3">
      <c r="A206" s="16"/>
      <c r="B206" s="161" t="s">
        <v>324</v>
      </c>
      <c r="C206" s="186">
        <v>0</v>
      </c>
      <c r="D206" s="186">
        <v>0</v>
      </c>
      <c r="E206" s="186">
        <v>0</v>
      </c>
      <c r="F206" s="186">
        <v>0</v>
      </c>
      <c r="G206" s="186">
        <v>0</v>
      </c>
      <c r="H206" s="186">
        <v>0</v>
      </c>
      <c r="I206" s="186">
        <v>0</v>
      </c>
      <c r="J206" s="235">
        <v>0</v>
      </c>
      <c r="K206" s="79">
        <v>0</v>
      </c>
      <c r="L206" s="79">
        <v>0</v>
      </c>
      <c r="M206" s="80">
        <v>0</v>
      </c>
    </row>
    <row r="207" spans="1:13" ht="78.599999999999994" customHeight="1" x14ac:dyDescent="0.3">
      <c r="A207" s="16"/>
      <c r="B207" s="161" t="s">
        <v>119</v>
      </c>
      <c r="C207" s="186">
        <v>3</v>
      </c>
      <c r="D207" s="186">
        <v>0</v>
      </c>
      <c r="E207" s="186">
        <v>0</v>
      </c>
      <c r="F207" s="186">
        <v>0</v>
      </c>
      <c r="G207" s="186">
        <v>0</v>
      </c>
      <c r="H207" s="186">
        <v>1</v>
      </c>
      <c r="I207" s="186">
        <v>0</v>
      </c>
      <c r="J207" s="235">
        <v>1</v>
      </c>
      <c r="K207" s="79">
        <v>0</v>
      </c>
      <c r="L207" s="79">
        <v>0</v>
      </c>
      <c r="M207" s="80">
        <v>0</v>
      </c>
    </row>
    <row r="208" spans="1:13" ht="78.599999999999994" customHeight="1" x14ac:dyDescent="0.3">
      <c r="A208" s="16"/>
      <c r="B208" s="161" t="s">
        <v>325</v>
      </c>
      <c r="C208" s="186">
        <v>0</v>
      </c>
      <c r="D208" s="186">
        <v>0</v>
      </c>
      <c r="E208" s="186">
        <v>1</v>
      </c>
      <c r="F208" s="186">
        <v>0</v>
      </c>
      <c r="G208" s="186">
        <v>0</v>
      </c>
      <c r="H208" s="186">
        <v>1</v>
      </c>
      <c r="I208" s="186">
        <v>0</v>
      </c>
      <c r="J208" s="235">
        <v>0</v>
      </c>
      <c r="K208" s="79">
        <v>0</v>
      </c>
      <c r="L208" s="79">
        <v>0</v>
      </c>
      <c r="M208" s="80">
        <v>0</v>
      </c>
    </row>
    <row r="209" spans="1:13" ht="78.599999999999994" customHeight="1" x14ac:dyDescent="0.3">
      <c r="A209" s="16"/>
      <c r="B209" s="161" t="s">
        <v>326</v>
      </c>
      <c r="C209" s="186">
        <v>0</v>
      </c>
      <c r="D209" s="186">
        <v>1</v>
      </c>
      <c r="E209" s="186">
        <v>0</v>
      </c>
      <c r="F209" s="186">
        <v>0</v>
      </c>
      <c r="G209" s="186">
        <v>0</v>
      </c>
      <c r="H209" s="186">
        <v>0</v>
      </c>
      <c r="I209" s="186">
        <v>0</v>
      </c>
      <c r="J209" s="235">
        <v>0</v>
      </c>
      <c r="K209" s="79">
        <v>1</v>
      </c>
      <c r="L209" s="79">
        <v>0</v>
      </c>
      <c r="M209" s="80">
        <v>1</v>
      </c>
    </row>
    <row r="210" spans="1:13" ht="78.599999999999994" customHeight="1" x14ac:dyDescent="0.3">
      <c r="A210" s="16"/>
      <c r="B210" s="161" t="s">
        <v>327</v>
      </c>
      <c r="C210" s="186">
        <v>0</v>
      </c>
      <c r="D210" s="186">
        <v>1</v>
      </c>
      <c r="E210" s="186">
        <v>0</v>
      </c>
      <c r="F210" s="186">
        <v>0</v>
      </c>
      <c r="G210" s="186">
        <v>0</v>
      </c>
      <c r="H210" s="186">
        <v>0</v>
      </c>
      <c r="I210" s="186">
        <v>0</v>
      </c>
      <c r="J210" s="235">
        <v>0</v>
      </c>
      <c r="K210" s="79">
        <v>0</v>
      </c>
      <c r="L210" s="79">
        <v>0</v>
      </c>
      <c r="M210" s="80">
        <v>0</v>
      </c>
    </row>
    <row r="211" spans="1:13" ht="78.599999999999994" customHeight="1" x14ac:dyDescent="0.3">
      <c r="A211" s="16"/>
      <c r="B211" s="161" t="s">
        <v>328</v>
      </c>
      <c r="C211" s="186">
        <v>0</v>
      </c>
      <c r="D211" s="186">
        <v>0</v>
      </c>
      <c r="E211" s="186">
        <v>0</v>
      </c>
      <c r="F211" s="186">
        <v>0</v>
      </c>
      <c r="G211" s="186">
        <v>0</v>
      </c>
      <c r="H211" s="186">
        <v>0</v>
      </c>
      <c r="I211" s="186">
        <v>0</v>
      </c>
      <c r="J211" s="235">
        <v>0</v>
      </c>
      <c r="K211" s="79">
        <v>0</v>
      </c>
      <c r="L211" s="79">
        <v>0</v>
      </c>
      <c r="M211" s="80">
        <v>0</v>
      </c>
    </row>
    <row r="212" spans="1:13" ht="78.599999999999994" customHeight="1" x14ac:dyDescent="0.3">
      <c r="A212" s="16"/>
      <c r="B212" s="161" t="s">
        <v>329</v>
      </c>
      <c r="C212" s="186">
        <v>0</v>
      </c>
      <c r="D212" s="186">
        <v>0</v>
      </c>
      <c r="E212" s="186">
        <v>0</v>
      </c>
      <c r="F212" s="186">
        <v>1</v>
      </c>
      <c r="G212" s="186">
        <v>0</v>
      </c>
      <c r="H212" s="186">
        <v>0</v>
      </c>
      <c r="I212" s="186">
        <v>0</v>
      </c>
      <c r="J212" s="235">
        <v>0</v>
      </c>
      <c r="K212" s="79">
        <v>0</v>
      </c>
      <c r="L212" s="79">
        <v>0</v>
      </c>
      <c r="M212" s="80">
        <v>0</v>
      </c>
    </row>
    <row r="213" spans="1:13" ht="78.599999999999994" customHeight="1" x14ac:dyDescent="0.3">
      <c r="A213" s="16"/>
      <c r="B213" s="161" t="s">
        <v>330</v>
      </c>
      <c r="C213" s="186">
        <v>0</v>
      </c>
      <c r="D213" s="186">
        <v>0</v>
      </c>
      <c r="E213" s="186">
        <v>0</v>
      </c>
      <c r="F213" s="186">
        <v>0</v>
      </c>
      <c r="G213" s="186">
        <v>0</v>
      </c>
      <c r="H213" s="186">
        <v>0</v>
      </c>
      <c r="I213" s="186">
        <v>0</v>
      </c>
      <c r="J213" s="235">
        <v>0</v>
      </c>
      <c r="K213" s="79">
        <v>0</v>
      </c>
      <c r="L213" s="79">
        <v>0</v>
      </c>
      <c r="M213" s="80">
        <v>0</v>
      </c>
    </row>
    <row r="214" spans="1:13" ht="78.599999999999994" customHeight="1" x14ac:dyDescent="0.3">
      <c r="A214" s="16"/>
      <c r="B214" s="161" t="s">
        <v>105</v>
      </c>
      <c r="C214" s="186">
        <v>1</v>
      </c>
      <c r="D214" s="186">
        <v>1</v>
      </c>
      <c r="E214" s="186">
        <v>1</v>
      </c>
      <c r="F214" s="186">
        <v>0</v>
      </c>
      <c r="G214" s="186">
        <v>1</v>
      </c>
      <c r="H214" s="186">
        <v>0</v>
      </c>
      <c r="I214" s="186">
        <v>1</v>
      </c>
      <c r="J214" s="235">
        <v>1</v>
      </c>
      <c r="K214" s="79">
        <v>0</v>
      </c>
      <c r="L214" s="79">
        <v>0</v>
      </c>
      <c r="M214" s="80">
        <v>1</v>
      </c>
    </row>
    <row r="215" spans="1:13" ht="78.599999999999994" customHeight="1" x14ac:dyDescent="0.3">
      <c r="A215" s="16"/>
      <c r="B215" s="161" t="s">
        <v>331</v>
      </c>
      <c r="C215" s="186">
        <v>0</v>
      </c>
      <c r="D215" s="186">
        <v>0</v>
      </c>
      <c r="E215" s="186">
        <v>0</v>
      </c>
      <c r="F215" s="186">
        <v>0</v>
      </c>
      <c r="G215" s="186">
        <v>0</v>
      </c>
      <c r="H215" s="186">
        <v>0</v>
      </c>
      <c r="I215" s="186">
        <v>0</v>
      </c>
      <c r="J215" s="235">
        <v>0</v>
      </c>
      <c r="K215" s="79">
        <v>0</v>
      </c>
      <c r="L215" s="79">
        <v>0</v>
      </c>
      <c r="M215" s="80">
        <v>0</v>
      </c>
    </row>
    <row r="216" spans="1:13" ht="78.599999999999994" customHeight="1" x14ac:dyDescent="0.3">
      <c r="A216" s="16"/>
      <c r="B216" s="161" t="s">
        <v>92</v>
      </c>
      <c r="C216" s="186">
        <v>6</v>
      </c>
      <c r="D216" s="186">
        <v>14</v>
      </c>
      <c r="E216" s="186">
        <v>5</v>
      </c>
      <c r="F216" s="186">
        <v>7</v>
      </c>
      <c r="G216" s="186">
        <v>11</v>
      </c>
      <c r="H216" s="186">
        <v>5</v>
      </c>
      <c r="I216" s="186">
        <v>4</v>
      </c>
      <c r="J216" s="235">
        <v>6</v>
      </c>
      <c r="K216" s="79">
        <v>5</v>
      </c>
      <c r="L216" s="79">
        <v>5</v>
      </c>
      <c r="M216" s="80">
        <v>7</v>
      </c>
    </row>
    <row r="217" spans="1:13" ht="78.599999999999994" customHeight="1" x14ac:dyDescent="0.3">
      <c r="A217" s="16"/>
      <c r="B217" s="161" t="s">
        <v>332</v>
      </c>
      <c r="C217" s="186">
        <v>0</v>
      </c>
      <c r="D217" s="186">
        <v>0</v>
      </c>
      <c r="E217" s="186">
        <v>1</v>
      </c>
      <c r="F217" s="186">
        <v>0</v>
      </c>
      <c r="G217" s="186">
        <v>0</v>
      </c>
      <c r="H217" s="186">
        <v>0</v>
      </c>
      <c r="I217" s="186">
        <v>0</v>
      </c>
      <c r="J217" s="235">
        <v>0</v>
      </c>
      <c r="K217" s="79">
        <v>0</v>
      </c>
      <c r="L217" s="79">
        <v>0</v>
      </c>
      <c r="M217" s="80">
        <v>0</v>
      </c>
    </row>
    <row r="218" spans="1:13" ht="78.599999999999994" customHeight="1" x14ac:dyDescent="0.3">
      <c r="A218" s="16"/>
      <c r="B218" s="161" t="s">
        <v>333</v>
      </c>
      <c r="C218" s="186">
        <v>0</v>
      </c>
      <c r="D218" s="186">
        <v>0</v>
      </c>
      <c r="E218" s="186">
        <v>0</v>
      </c>
      <c r="F218" s="186">
        <v>1</v>
      </c>
      <c r="G218" s="186">
        <v>0</v>
      </c>
      <c r="H218" s="186">
        <v>0</v>
      </c>
      <c r="I218" s="186">
        <v>0</v>
      </c>
      <c r="J218" s="235">
        <v>0</v>
      </c>
      <c r="K218" s="79">
        <v>0</v>
      </c>
      <c r="L218" s="79">
        <v>0</v>
      </c>
      <c r="M218" s="80">
        <v>0</v>
      </c>
    </row>
    <row r="219" spans="1:13" ht="78.599999999999994" customHeight="1" x14ac:dyDescent="0.3">
      <c r="A219" s="16"/>
      <c r="B219" s="161" t="s">
        <v>334</v>
      </c>
      <c r="C219" s="186">
        <v>0</v>
      </c>
      <c r="D219" s="186">
        <v>0</v>
      </c>
      <c r="E219" s="186">
        <v>0</v>
      </c>
      <c r="F219" s="186">
        <v>0</v>
      </c>
      <c r="G219" s="186">
        <v>0</v>
      </c>
      <c r="H219" s="186">
        <v>0</v>
      </c>
      <c r="I219" s="186">
        <v>0</v>
      </c>
      <c r="J219" s="235">
        <v>0</v>
      </c>
      <c r="K219" s="79">
        <v>0</v>
      </c>
      <c r="L219" s="79">
        <v>0</v>
      </c>
      <c r="M219" s="80">
        <v>0</v>
      </c>
    </row>
    <row r="220" spans="1:13" ht="78.599999999999994" customHeight="1" x14ac:dyDescent="0.3">
      <c r="A220" s="16"/>
      <c r="B220" s="161" t="s">
        <v>335</v>
      </c>
      <c r="C220" s="186">
        <v>0</v>
      </c>
      <c r="D220" s="186">
        <v>0</v>
      </c>
      <c r="E220" s="186">
        <v>0</v>
      </c>
      <c r="F220" s="186">
        <v>0</v>
      </c>
      <c r="G220" s="186">
        <v>0</v>
      </c>
      <c r="H220" s="186">
        <v>0</v>
      </c>
      <c r="I220" s="186">
        <v>0</v>
      </c>
      <c r="J220" s="235">
        <v>0</v>
      </c>
      <c r="K220" s="79">
        <v>0</v>
      </c>
      <c r="L220" s="79">
        <v>0</v>
      </c>
      <c r="M220" s="80">
        <v>0</v>
      </c>
    </row>
    <row r="221" spans="1:13" ht="78.599999999999994" customHeight="1" x14ac:dyDescent="0.3">
      <c r="A221" s="16"/>
      <c r="B221" s="161" t="s">
        <v>336</v>
      </c>
      <c r="C221" s="186">
        <v>0</v>
      </c>
      <c r="D221" s="186">
        <v>0</v>
      </c>
      <c r="E221" s="186">
        <v>0</v>
      </c>
      <c r="F221" s="186">
        <v>0</v>
      </c>
      <c r="G221" s="186">
        <v>0</v>
      </c>
      <c r="H221" s="186">
        <v>0</v>
      </c>
      <c r="I221" s="186">
        <v>0</v>
      </c>
      <c r="J221" s="235">
        <v>0</v>
      </c>
      <c r="K221" s="79">
        <v>0</v>
      </c>
      <c r="L221" s="79">
        <v>0</v>
      </c>
      <c r="M221" s="80">
        <v>0</v>
      </c>
    </row>
    <row r="222" spans="1:13" ht="78.599999999999994" customHeight="1" x14ac:dyDescent="0.3">
      <c r="A222" s="16"/>
      <c r="B222" s="161" t="s">
        <v>337</v>
      </c>
      <c r="C222" s="186">
        <v>1</v>
      </c>
      <c r="D222" s="186">
        <v>0</v>
      </c>
      <c r="E222" s="186">
        <v>0</v>
      </c>
      <c r="F222" s="186">
        <v>0</v>
      </c>
      <c r="G222" s="186">
        <v>0</v>
      </c>
      <c r="H222" s="186">
        <v>0</v>
      </c>
      <c r="I222" s="186">
        <v>0</v>
      </c>
      <c r="J222" s="235">
        <v>0</v>
      </c>
      <c r="K222" s="79">
        <v>0</v>
      </c>
      <c r="L222" s="79">
        <v>0</v>
      </c>
      <c r="M222" s="80">
        <v>0</v>
      </c>
    </row>
    <row r="223" spans="1:13" ht="78.599999999999994" customHeight="1" x14ac:dyDescent="0.3">
      <c r="A223" s="16"/>
      <c r="B223" s="161" t="s">
        <v>338</v>
      </c>
      <c r="C223" s="186">
        <v>0</v>
      </c>
      <c r="D223" s="186">
        <v>0</v>
      </c>
      <c r="E223" s="186">
        <v>0</v>
      </c>
      <c r="F223" s="186">
        <v>0</v>
      </c>
      <c r="G223" s="186">
        <v>0</v>
      </c>
      <c r="H223" s="186">
        <v>0</v>
      </c>
      <c r="I223" s="186">
        <v>0</v>
      </c>
      <c r="J223" s="235">
        <v>0</v>
      </c>
      <c r="K223" s="79">
        <v>0</v>
      </c>
      <c r="L223" s="79">
        <v>0</v>
      </c>
      <c r="M223" s="80">
        <v>0</v>
      </c>
    </row>
    <row r="224" spans="1:13" ht="78.599999999999994" customHeight="1" x14ac:dyDescent="0.3">
      <c r="A224" s="16"/>
      <c r="B224" s="161" t="s">
        <v>75</v>
      </c>
      <c r="C224" s="186">
        <v>45</v>
      </c>
      <c r="D224" s="186">
        <v>56</v>
      </c>
      <c r="E224" s="186">
        <v>40</v>
      </c>
      <c r="F224" s="186">
        <v>35</v>
      </c>
      <c r="G224" s="186">
        <v>25</v>
      </c>
      <c r="H224" s="186">
        <v>37</v>
      </c>
      <c r="I224" s="186">
        <v>31</v>
      </c>
      <c r="J224" s="235">
        <v>36</v>
      </c>
      <c r="K224" s="79">
        <v>17</v>
      </c>
      <c r="L224" s="79">
        <v>25</v>
      </c>
      <c r="M224" s="80">
        <v>25</v>
      </c>
    </row>
    <row r="225" spans="1:13" ht="78.599999999999994" customHeight="1" x14ac:dyDescent="0.3">
      <c r="A225" s="16"/>
      <c r="B225" s="161" t="s">
        <v>89</v>
      </c>
      <c r="C225" s="186">
        <v>1</v>
      </c>
      <c r="D225" s="186">
        <v>0</v>
      </c>
      <c r="E225" s="186">
        <v>0</v>
      </c>
      <c r="F225" s="186">
        <v>0</v>
      </c>
      <c r="G225" s="186">
        <v>1</v>
      </c>
      <c r="H225" s="186">
        <v>0</v>
      </c>
      <c r="I225" s="186">
        <v>0</v>
      </c>
      <c r="J225" s="235">
        <v>0</v>
      </c>
      <c r="K225" s="79">
        <v>0</v>
      </c>
      <c r="L225" s="79">
        <v>0</v>
      </c>
      <c r="M225" s="80">
        <v>0</v>
      </c>
    </row>
    <row r="226" spans="1:13" ht="78.599999999999994" customHeight="1" x14ac:dyDescent="0.3">
      <c r="A226" s="16"/>
      <c r="B226" s="161" t="s">
        <v>339</v>
      </c>
      <c r="C226" s="186">
        <v>0</v>
      </c>
      <c r="D226" s="186">
        <v>0</v>
      </c>
      <c r="E226" s="186">
        <v>0</v>
      </c>
      <c r="F226" s="186">
        <v>0</v>
      </c>
      <c r="G226" s="186">
        <v>0</v>
      </c>
      <c r="H226" s="186">
        <v>0</v>
      </c>
      <c r="I226" s="186">
        <v>0</v>
      </c>
      <c r="J226" s="235">
        <v>0</v>
      </c>
      <c r="K226" s="79">
        <v>0</v>
      </c>
      <c r="L226" s="79">
        <v>0</v>
      </c>
      <c r="M226" s="80">
        <v>0</v>
      </c>
    </row>
    <row r="227" spans="1:13" ht="78.599999999999994" customHeight="1" x14ac:dyDescent="0.3">
      <c r="A227" s="16"/>
      <c r="B227" s="161" t="s">
        <v>112</v>
      </c>
      <c r="C227" s="186">
        <v>0</v>
      </c>
      <c r="D227" s="186">
        <v>0</v>
      </c>
      <c r="E227" s="186">
        <v>0</v>
      </c>
      <c r="F227" s="186">
        <v>0</v>
      </c>
      <c r="G227" s="186">
        <v>0</v>
      </c>
      <c r="H227" s="186">
        <v>0</v>
      </c>
      <c r="I227" s="186">
        <v>0</v>
      </c>
      <c r="J227" s="235">
        <v>0</v>
      </c>
      <c r="K227" s="79">
        <v>0</v>
      </c>
      <c r="L227" s="79">
        <v>0</v>
      </c>
      <c r="M227" s="80">
        <v>0</v>
      </c>
    </row>
    <row r="228" spans="1:13" ht="78.599999999999994" customHeight="1" x14ac:dyDescent="0.3">
      <c r="A228" s="16"/>
      <c r="B228" s="161" t="s">
        <v>340</v>
      </c>
      <c r="C228" s="186">
        <v>0</v>
      </c>
      <c r="D228" s="186">
        <v>0</v>
      </c>
      <c r="E228" s="186">
        <v>0</v>
      </c>
      <c r="F228" s="186">
        <v>0</v>
      </c>
      <c r="G228" s="186">
        <v>0</v>
      </c>
      <c r="H228" s="186">
        <v>0</v>
      </c>
      <c r="I228" s="186">
        <v>0</v>
      </c>
      <c r="J228" s="235">
        <v>0</v>
      </c>
      <c r="K228" s="79">
        <v>0</v>
      </c>
      <c r="L228" s="79">
        <v>0</v>
      </c>
      <c r="M228" s="80">
        <v>0</v>
      </c>
    </row>
    <row r="229" spans="1:13" ht="78.599999999999994" customHeight="1" x14ac:dyDescent="0.3">
      <c r="A229" s="16"/>
      <c r="B229" s="161" t="s">
        <v>341</v>
      </c>
      <c r="C229" s="186">
        <v>1</v>
      </c>
      <c r="D229" s="186">
        <v>0</v>
      </c>
      <c r="E229" s="186">
        <v>0</v>
      </c>
      <c r="F229" s="186">
        <v>0</v>
      </c>
      <c r="G229" s="186">
        <v>0</v>
      </c>
      <c r="H229" s="186">
        <v>0</v>
      </c>
      <c r="I229" s="186">
        <v>0</v>
      </c>
      <c r="J229" s="235">
        <v>1</v>
      </c>
      <c r="K229" s="79">
        <v>0</v>
      </c>
      <c r="L229" s="79">
        <v>0</v>
      </c>
      <c r="M229" s="80">
        <v>0</v>
      </c>
    </row>
    <row r="230" spans="1:13" ht="78.599999999999994" customHeight="1" x14ac:dyDescent="0.3">
      <c r="A230" s="16"/>
      <c r="B230" s="161" t="s">
        <v>342</v>
      </c>
      <c r="C230" s="186">
        <v>5</v>
      </c>
      <c r="D230" s="186">
        <v>0</v>
      </c>
      <c r="E230" s="186">
        <v>4</v>
      </c>
      <c r="F230" s="186">
        <v>5</v>
      </c>
      <c r="G230" s="186">
        <v>3</v>
      </c>
      <c r="H230" s="186">
        <v>7</v>
      </c>
      <c r="I230" s="186">
        <v>4</v>
      </c>
      <c r="J230" s="235">
        <v>3</v>
      </c>
      <c r="K230" s="79">
        <v>4</v>
      </c>
      <c r="L230" s="79">
        <v>2</v>
      </c>
      <c r="M230" s="80">
        <v>2</v>
      </c>
    </row>
    <row r="231" spans="1:13" ht="78.599999999999994" customHeight="1" x14ac:dyDescent="0.3">
      <c r="A231" s="16"/>
      <c r="B231" s="161" t="s">
        <v>76</v>
      </c>
      <c r="C231" s="186">
        <v>10</v>
      </c>
      <c r="D231" s="186">
        <v>15</v>
      </c>
      <c r="E231" s="186">
        <v>8</v>
      </c>
      <c r="F231" s="186">
        <v>10</v>
      </c>
      <c r="G231" s="186">
        <v>9</v>
      </c>
      <c r="H231" s="186">
        <v>12</v>
      </c>
      <c r="I231" s="186">
        <v>8</v>
      </c>
      <c r="J231" s="235">
        <v>9</v>
      </c>
      <c r="K231" s="79">
        <v>13</v>
      </c>
      <c r="L231" s="79">
        <v>4</v>
      </c>
      <c r="M231" s="80">
        <v>3</v>
      </c>
    </row>
    <row r="232" spans="1:13" ht="78.599999999999994" customHeight="1" x14ac:dyDescent="0.3">
      <c r="A232" s="16"/>
      <c r="B232" s="161" t="s">
        <v>343</v>
      </c>
      <c r="C232" s="186">
        <v>0</v>
      </c>
      <c r="D232" s="186">
        <v>0</v>
      </c>
      <c r="E232" s="186">
        <v>0</v>
      </c>
      <c r="F232" s="186">
        <v>0</v>
      </c>
      <c r="G232" s="186">
        <v>0</v>
      </c>
      <c r="H232" s="186">
        <v>0</v>
      </c>
      <c r="I232" s="186">
        <v>0</v>
      </c>
      <c r="J232" s="235">
        <v>0</v>
      </c>
      <c r="K232" s="79">
        <v>0</v>
      </c>
      <c r="L232" s="79">
        <v>0</v>
      </c>
      <c r="M232" s="80">
        <v>0</v>
      </c>
    </row>
    <row r="233" spans="1:13" ht="78.599999999999994" customHeight="1" x14ac:dyDescent="0.3">
      <c r="A233" s="16"/>
      <c r="B233" s="161" t="s">
        <v>344</v>
      </c>
      <c r="C233" s="186">
        <v>0</v>
      </c>
      <c r="D233" s="186">
        <v>0</v>
      </c>
      <c r="E233" s="186">
        <v>0</v>
      </c>
      <c r="F233" s="186">
        <v>0</v>
      </c>
      <c r="G233" s="186">
        <v>0</v>
      </c>
      <c r="H233" s="186">
        <v>0</v>
      </c>
      <c r="I233" s="186">
        <v>0</v>
      </c>
      <c r="J233" s="235">
        <v>0</v>
      </c>
      <c r="K233" s="79">
        <v>0</v>
      </c>
      <c r="L233" s="79">
        <v>0</v>
      </c>
      <c r="M233" s="80">
        <v>0</v>
      </c>
    </row>
    <row r="234" spans="1:13" ht="78.599999999999994" customHeight="1" x14ac:dyDescent="0.3">
      <c r="A234" s="16"/>
      <c r="B234" s="161" t="s">
        <v>345</v>
      </c>
      <c r="C234" s="186">
        <v>2</v>
      </c>
      <c r="D234" s="186">
        <v>0</v>
      </c>
      <c r="E234" s="186">
        <v>0</v>
      </c>
      <c r="F234" s="186">
        <v>1</v>
      </c>
      <c r="G234" s="186">
        <v>0</v>
      </c>
      <c r="H234" s="186">
        <v>0</v>
      </c>
      <c r="I234" s="186">
        <v>0</v>
      </c>
      <c r="J234" s="235">
        <v>0</v>
      </c>
      <c r="K234" s="79">
        <v>0</v>
      </c>
      <c r="L234" s="79">
        <v>1</v>
      </c>
      <c r="M234" s="80">
        <v>1</v>
      </c>
    </row>
    <row r="235" spans="1:13" ht="78.599999999999994" customHeight="1" x14ac:dyDescent="0.3">
      <c r="A235" s="16"/>
      <c r="B235" s="161" t="s">
        <v>346</v>
      </c>
      <c r="C235" s="186">
        <v>0</v>
      </c>
      <c r="D235" s="186">
        <v>0</v>
      </c>
      <c r="E235" s="186">
        <v>0</v>
      </c>
      <c r="F235" s="186">
        <v>0</v>
      </c>
      <c r="G235" s="186">
        <v>0</v>
      </c>
      <c r="H235" s="186">
        <v>0</v>
      </c>
      <c r="I235" s="186">
        <v>0</v>
      </c>
      <c r="J235" s="235">
        <v>0</v>
      </c>
      <c r="K235" s="79">
        <v>0</v>
      </c>
      <c r="L235" s="79">
        <v>0</v>
      </c>
      <c r="M235" s="80">
        <v>0</v>
      </c>
    </row>
    <row r="236" spans="1:13" ht="78.599999999999994" customHeight="1" x14ac:dyDescent="0.3">
      <c r="A236" s="16"/>
      <c r="B236" s="161" t="s">
        <v>347</v>
      </c>
      <c r="C236" s="186">
        <v>2</v>
      </c>
      <c r="D236" s="186">
        <v>2</v>
      </c>
      <c r="E236" s="186">
        <v>0</v>
      </c>
      <c r="F236" s="186">
        <v>1</v>
      </c>
      <c r="G236" s="186">
        <v>1</v>
      </c>
      <c r="H236" s="186">
        <v>0</v>
      </c>
      <c r="I236" s="186">
        <v>0</v>
      </c>
      <c r="J236" s="235">
        <v>0</v>
      </c>
      <c r="K236" s="79">
        <v>1</v>
      </c>
      <c r="L236" s="79">
        <v>0</v>
      </c>
      <c r="M236" s="80">
        <v>2</v>
      </c>
    </row>
    <row r="237" spans="1:13" ht="78.599999999999994" customHeight="1" x14ac:dyDescent="0.3">
      <c r="A237" s="16"/>
      <c r="B237" s="161" t="s">
        <v>348</v>
      </c>
      <c r="C237" s="186">
        <v>0</v>
      </c>
      <c r="D237" s="186">
        <v>0</v>
      </c>
      <c r="E237" s="186">
        <v>0</v>
      </c>
      <c r="F237" s="186">
        <v>0</v>
      </c>
      <c r="G237" s="186">
        <v>0</v>
      </c>
      <c r="H237" s="186">
        <v>0</v>
      </c>
      <c r="I237" s="186">
        <v>0</v>
      </c>
      <c r="J237" s="235">
        <v>0</v>
      </c>
      <c r="K237" s="79">
        <v>0</v>
      </c>
      <c r="L237" s="79">
        <v>0</v>
      </c>
      <c r="M237" s="80">
        <v>0</v>
      </c>
    </row>
    <row r="238" spans="1:13" ht="78.599999999999994" customHeight="1" x14ac:dyDescent="0.3">
      <c r="A238" s="16"/>
      <c r="B238" s="161" t="s">
        <v>349</v>
      </c>
      <c r="C238" s="186">
        <v>1</v>
      </c>
      <c r="D238" s="186">
        <v>2</v>
      </c>
      <c r="E238" s="186">
        <v>0</v>
      </c>
      <c r="F238" s="186">
        <v>1</v>
      </c>
      <c r="G238" s="186">
        <v>1</v>
      </c>
      <c r="H238" s="186">
        <v>0</v>
      </c>
      <c r="I238" s="186">
        <v>3</v>
      </c>
      <c r="J238" s="235">
        <v>2</v>
      </c>
      <c r="K238" s="79">
        <v>2</v>
      </c>
      <c r="L238" s="79">
        <v>2</v>
      </c>
      <c r="M238" s="80">
        <v>0</v>
      </c>
    </row>
    <row r="239" spans="1:13" ht="78.599999999999994" customHeight="1" x14ac:dyDescent="0.3">
      <c r="A239" s="16"/>
      <c r="B239" s="161" t="s">
        <v>55</v>
      </c>
      <c r="C239" s="186">
        <v>1</v>
      </c>
      <c r="D239" s="186">
        <v>1</v>
      </c>
      <c r="E239" s="186">
        <v>0</v>
      </c>
      <c r="F239" s="186">
        <v>0</v>
      </c>
      <c r="G239" s="186">
        <v>1</v>
      </c>
      <c r="H239" s="186">
        <v>0</v>
      </c>
      <c r="I239" s="186">
        <v>0</v>
      </c>
      <c r="J239" s="235">
        <v>0</v>
      </c>
      <c r="K239" s="79">
        <v>0</v>
      </c>
      <c r="L239" s="79">
        <v>0</v>
      </c>
      <c r="M239" s="80">
        <v>0</v>
      </c>
    </row>
    <row r="240" spans="1:13" ht="78.599999999999994" customHeight="1" x14ac:dyDescent="0.3">
      <c r="A240" s="16"/>
      <c r="B240" s="161" t="s">
        <v>95</v>
      </c>
      <c r="C240" s="186">
        <v>5</v>
      </c>
      <c r="D240" s="186">
        <v>2</v>
      </c>
      <c r="E240" s="186">
        <v>2</v>
      </c>
      <c r="F240" s="186">
        <v>0</v>
      </c>
      <c r="G240" s="186">
        <v>0</v>
      </c>
      <c r="H240" s="186">
        <v>0</v>
      </c>
      <c r="I240" s="186">
        <v>1</v>
      </c>
      <c r="J240" s="235">
        <v>2</v>
      </c>
      <c r="K240" s="79">
        <v>2</v>
      </c>
      <c r="L240" s="79">
        <v>0</v>
      </c>
      <c r="M240" s="80">
        <v>3</v>
      </c>
    </row>
    <row r="241" spans="1:13" ht="78.599999999999994" customHeight="1" x14ac:dyDescent="0.3">
      <c r="A241" s="16"/>
      <c r="B241" s="161" t="s">
        <v>116</v>
      </c>
      <c r="C241" s="186">
        <v>0</v>
      </c>
      <c r="D241" s="186">
        <v>0</v>
      </c>
      <c r="E241" s="186">
        <v>1</v>
      </c>
      <c r="F241" s="186">
        <v>0</v>
      </c>
      <c r="G241" s="186">
        <v>0</v>
      </c>
      <c r="H241" s="186">
        <v>1</v>
      </c>
      <c r="I241" s="186">
        <v>0</v>
      </c>
      <c r="J241" s="235">
        <v>0</v>
      </c>
      <c r="K241" s="79">
        <v>0</v>
      </c>
      <c r="L241" s="79">
        <v>0</v>
      </c>
      <c r="M241" s="80">
        <v>0</v>
      </c>
    </row>
    <row r="242" spans="1:13" ht="78.599999999999994" customHeight="1" x14ac:dyDescent="0.3">
      <c r="A242" s="16"/>
      <c r="B242" s="161" t="s">
        <v>350</v>
      </c>
      <c r="C242" s="186">
        <v>0</v>
      </c>
      <c r="D242" s="186">
        <v>0</v>
      </c>
      <c r="E242" s="186">
        <v>0</v>
      </c>
      <c r="F242" s="186">
        <v>0</v>
      </c>
      <c r="G242" s="186">
        <v>0</v>
      </c>
      <c r="H242" s="186">
        <v>0</v>
      </c>
      <c r="I242" s="186">
        <v>0</v>
      </c>
      <c r="J242" s="235">
        <v>0</v>
      </c>
      <c r="K242" s="79">
        <v>0</v>
      </c>
      <c r="L242" s="79">
        <v>1</v>
      </c>
      <c r="M242" s="80">
        <v>0</v>
      </c>
    </row>
    <row r="243" spans="1:13" ht="78.599999999999994" customHeight="1" x14ac:dyDescent="0.3">
      <c r="A243" s="16"/>
      <c r="B243" s="161" t="s">
        <v>126</v>
      </c>
      <c r="C243" s="186">
        <v>0</v>
      </c>
      <c r="D243" s="186">
        <v>1</v>
      </c>
      <c r="E243" s="186">
        <v>0</v>
      </c>
      <c r="F243" s="186">
        <v>1</v>
      </c>
      <c r="G243" s="186">
        <v>0</v>
      </c>
      <c r="H243" s="186">
        <v>0</v>
      </c>
      <c r="I243" s="186">
        <v>0</v>
      </c>
      <c r="J243" s="235">
        <v>0</v>
      </c>
      <c r="K243" s="79">
        <v>0</v>
      </c>
      <c r="L243" s="79">
        <v>0</v>
      </c>
      <c r="M243" s="80">
        <v>0</v>
      </c>
    </row>
    <row r="244" spans="1:13" ht="78.599999999999994" customHeight="1" x14ac:dyDescent="0.3">
      <c r="A244" s="16"/>
      <c r="B244" s="161" t="s">
        <v>84</v>
      </c>
      <c r="C244" s="186">
        <v>1</v>
      </c>
      <c r="D244" s="186">
        <v>1</v>
      </c>
      <c r="E244" s="186">
        <v>2</v>
      </c>
      <c r="F244" s="186">
        <v>3</v>
      </c>
      <c r="G244" s="186">
        <v>5</v>
      </c>
      <c r="H244" s="186">
        <v>3</v>
      </c>
      <c r="I244" s="186">
        <v>6</v>
      </c>
      <c r="J244" s="235">
        <v>4</v>
      </c>
      <c r="K244" s="79">
        <v>0</v>
      </c>
      <c r="L244" s="79">
        <v>0</v>
      </c>
      <c r="M244" s="80">
        <v>0</v>
      </c>
    </row>
    <row r="245" spans="1:13" ht="78.599999999999994" customHeight="1" x14ac:dyDescent="0.3">
      <c r="A245" s="16"/>
      <c r="B245" s="161" t="s">
        <v>351</v>
      </c>
      <c r="C245" s="186">
        <v>0</v>
      </c>
      <c r="D245" s="186">
        <v>0</v>
      </c>
      <c r="E245" s="186">
        <v>0</v>
      </c>
      <c r="F245" s="186">
        <v>0</v>
      </c>
      <c r="G245" s="186">
        <v>1</v>
      </c>
      <c r="H245" s="186">
        <v>0</v>
      </c>
      <c r="I245" s="186">
        <v>1</v>
      </c>
      <c r="J245" s="235">
        <v>0</v>
      </c>
      <c r="K245" s="79">
        <v>1</v>
      </c>
      <c r="L245" s="79">
        <v>0</v>
      </c>
      <c r="M245" s="80">
        <v>0</v>
      </c>
    </row>
    <row r="246" spans="1:13" ht="78.599999999999994" customHeight="1" x14ac:dyDescent="0.3">
      <c r="A246" s="16"/>
      <c r="B246" s="161" t="s">
        <v>352</v>
      </c>
      <c r="C246" s="186">
        <v>0</v>
      </c>
      <c r="D246" s="186">
        <v>0</v>
      </c>
      <c r="E246" s="186">
        <v>0</v>
      </c>
      <c r="F246" s="186">
        <v>0</v>
      </c>
      <c r="G246" s="186">
        <v>0</v>
      </c>
      <c r="H246" s="186">
        <v>0</v>
      </c>
      <c r="I246" s="186">
        <v>0</v>
      </c>
      <c r="J246" s="235">
        <v>2</v>
      </c>
      <c r="K246" s="79">
        <v>0</v>
      </c>
      <c r="L246" s="79">
        <v>0</v>
      </c>
      <c r="M246" s="80">
        <v>0</v>
      </c>
    </row>
    <row r="247" spans="1:13" ht="78.599999999999994" customHeight="1" x14ac:dyDescent="0.3">
      <c r="A247" s="16"/>
      <c r="B247" s="161" t="s">
        <v>353</v>
      </c>
      <c r="C247" s="186">
        <v>1</v>
      </c>
      <c r="D247" s="186">
        <v>1</v>
      </c>
      <c r="E247" s="186">
        <v>0</v>
      </c>
      <c r="F247" s="186">
        <v>0</v>
      </c>
      <c r="G247" s="186">
        <v>0</v>
      </c>
      <c r="H247" s="186">
        <v>3</v>
      </c>
      <c r="I247" s="186">
        <v>1</v>
      </c>
      <c r="J247" s="235">
        <v>0</v>
      </c>
      <c r="K247" s="79">
        <v>2</v>
      </c>
      <c r="L247" s="79">
        <v>1</v>
      </c>
      <c r="M247" s="80">
        <v>2</v>
      </c>
    </row>
    <row r="248" spans="1:13" ht="78.599999999999994" customHeight="1" x14ac:dyDescent="0.3">
      <c r="A248" s="16"/>
      <c r="B248" s="161" t="s">
        <v>354</v>
      </c>
      <c r="C248" s="186">
        <v>0</v>
      </c>
      <c r="D248" s="186">
        <v>0</v>
      </c>
      <c r="E248" s="186">
        <v>0</v>
      </c>
      <c r="F248" s="186">
        <v>0</v>
      </c>
      <c r="G248" s="186">
        <v>0</v>
      </c>
      <c r="H248" s="186">
        <v>0</v>
      </c>
      <c r="I248" s="186">
        <v>0</v>
      </c>
      <c r="J248" s="235">
        <v>0</v>
      </c>
      <c r="K248" s="79">
        <v>0</v>
      </c>
      <c r="L248" s="79">
        <v>0</v>
      </c>
      <c r="M248" s="80">
        <v>0</v>
      </c>
    </row>
    <row r="249" spans="1:13" ht="78.599999999999994" customHeight="1" x14ac:dyDescent="0.3">
      <c r="A249" s="16"/>
      <c r="B249" s="161" t="s">
        <v>355</v>
      </c>
      <c r="C249" s="186">
        <v>1</v>
      </c>
      <c r="D249" s="186">
        <v>0</v>
      </c>
      <c r="E249" s="186">
        <v>1</v>
      </c>
      <c r="F249" s="186">
        <v>0</v>
      </c>
      <c r="G249" s="186">
        <v>0</v>
      </c>
      <c r="H249" s="186">
        <v>0</v>
      </c>
      <c r="I249" s="186">
        <v>2</v>
      </c>
      <c r="J249" s="235">
        <v>1</v>
      </c>
      <c r="K249" s="79">
        <v>2</v>
      </c>
      <c r="L249" s="79">
        <v>0</v>
      </c>
      <c r="M249" s="80">
        <v>1</v>
      </c>
    </row>
    <row r="250" spans="1:13" ht="78.599999999999994" customHeight="1" x14ac:dyDescent="0.3">
      <c r="A250" s="16"/>
      <c r="B250" s="161" t="s">
        <v>88</v>
      </c>
      <c r="C250" s="186">
        <v>4</v>
      </c>
      <c r="D250" s="186">
        <v>6</v>
      </c>
      <c r="E250" s="186">
        <v>4</v>
      </c>
      <c r="F250" s="186">
        <v>2</v>
      </c>
      <c r="G250" s="186">
        <v>3</v>
      </c>
      <c r="H250" s="186">
        <v>6</v>
      </c>
      <c r="I250" s="186">
        <v>6</v>
      </c>
      <c r="J250" s="235">
        <v>1</v>
      </c>
      <c r="K250" s="79">
        <v>1</v>
      </c>
      <c r="L250" s="79">
        <v>6</v>
      </c>
      <c r="M250" s="80">
        <v>4</v>
      </c>
    </row>
    <row r="251" spans="1:13" ht="78.599999999999994" customHeight="1" x14ac:dyDescent="0.3">
      <c r="A251" s="16"/>
      <c r="B251" s="161" t="s">
        <v>102</v>
      </c>
      <c r="C251" s="186">
        <v>1</v>
      </c>
      <c r="D251" s="186">
        <v>2</v>
      </c>
      <c r="E251" s="186">
        <v>0</v>
      </c>
      <c r="F251" s="186">
        <v>0</v>
      </c>
      <c r="G251" s="186">
        <v>1</v>
      </c>
      <c r="H251" s="186">
        <v>0</v>
      </c>
      <c r="I251" s="186">
        <v>2</v>
      </c>
      <c r="J251" s="235">
        <v>1</v>
      </c>
      <c r="K251" s="79">
        <v>0</v>
      </c>
      <c r="L251" s="79">
        <v>1</v>
      </c>
      <c r="M251" s="80">
        <v>2</v>
      </c>
    </row>
    <row r="252" spans="1:13" ht="78.599999999999994" customHeight="1" x14ac:dyDescent="0.3">
      <c r="A252" s="16"/>
      <c r="B252" s="161" t="s">
        <v>356</v>
      </c>
      <c r="C252" s="186">
        <v>0</v>
      </c>
      <c r="D252" s="186">
        <v>0</v>
      </c>
      <c r="E252" s="186">
        <v>0</v>
      </c>
      <c r="F252" s="186">
        <v>0</v>
      </c>
      <c r="G252" s="186">
        <v>0</v>
      </c>
      <c r="H252" s="186">
        <v>0</v>
      </c>
      <c r="I252" s="186">
        <v>0</v>
      </c>
      <c r="J252" s="235">
        <v>0</v>
      </c>
      <c r="K252" s="79">
        <v>0</v>
      </c>
      <c r="L252" s="79">
        <v>0</v>
      </c>
      <c r="M252" s="80">
        <v>0</v>
      </c>
    </row>
    <row r="253" spans="1:13" ht="78.599999999999994" customHeight="1" x14ac:dyDescent="0.3">
      <c r="A253" s="16"/>
      <c r="B253" s="161" t="s">
        <v>357</v>
      </c>
      <c r="C253" s="186">
        <v>1</v>
      </c>
      <c r="D253" s="186">
        <v>0</v>
      </c>
      <c r="E253" s="186">
        <v>0</v>
      </c>
      <c r="F253" s="186">
        <v>0</v>
      </c>
      <c r="G253" s="186">
        <v>0</v>
      </c>
      <c r="H253" s="186">
        <v>0</v>
      </c>
      <c r="I253" s="186">
        <v>0</v>
      </c>
      <c r="J253" s="235">
        <v>0</v>
      </c>
      <c r="K253" s="79">
        <v>0</v>
      </c>
      <c r="L253" s="79">
        <v>0</v>
      </c>
      <c r="M253" s="80">
        <v>1</v>
      </c>
    </row>
    <row r="254" spans="1:13" ht="78.599999999999994" customHeight="1" x14ac:dyDescent="0.3">
      <c r="A254" s="16"/>
      <c r="B254" s="161" t="s">
        <v>358</v>
      </c>
      <c r="C254" s="186">
        <v>2</v>
      </c>
      <c r="D254" s="186">
        <v>1</v>
      </c>
      <c r="E254" s="186">
        <v>1</v>
      </c>
      <c r="F254" s="186">
        <v>2</v>
      </c>
      <c r="G254" s="186">
        <v>0</v>
      </c>
      <c r="H254" s="186">
        <v>3</v>
      </c>
      <c r="I254" s="186">
        <v>2</v>
      </c>
      <c r="J254" s="235">
        <v>2</v>
      </c>
      <c r="K254" s="79">
        <v>1</v>
      </c>
      <c r="L254" s="79">
        <v>1</v>
      </c>
      <c r="M254" s="80">
        <v>1</v>
      </c>
    </row>
    <row r="255" spans="1:13" ht="78.599999999999994" customHeight="1" x14ac:dyDescent="0.3">
      <c r="A255" s="16"/>
      <c r="B255" s="161" t="s">
        <v>359</v>
      </c>
      <c r="C255" s="186">
        <v>0</v>
      </c>
      <c r="D255" s="186">
        <v>0</v>
      </c>
      <c r="E255" s="186">
        <v>0</v>
      </c>
      <c r="F255" s="186">
        <v>0</v>
      </c>
      <c r="G255" s="186">
        <v>0</v>
      </c>
      <c r="H255" s="186">
        <v>0</v>
      </c>
      <c r="I255" s="186">
        <v>0</v>
      </c>
      <c r="J255" s="235">
        <v>0</v>
      </c>
      <c r="K255" s="79">
        <v>0</v>
      </c>
      <c r="L255" s="79">
        <v>0</v>
      </c>
      <c r="M255" s="80">
        <v>0</v>
      </c>
    </row>
    <row r="256" spans="1:13" ht="78.599999999999994" customHeight="1" x14ac:dyDescent="0.3">
      <c r="A256" s="16"/>
      <c r="B256" s="161" t="s">
        <v>360</v>
      </c>
      <c r="C256" s="186">
        <v>0</v>
      </c>
      <c r="D256" s="186">
        <v>0</v>
      </c>
      <c r="E256" s="186">
        <v>0</v>
      </c>
      <c r="F256" s="186">
        <v>0</v>
      </c>
      <c r="G256" s="186">
        <v>0</v>
      </c>
      <c r="H256" s="186">
        <v>0</v>
      </c>
      <c r="I256" s="186">
        <v>0</v>
      </c>
      <c r="J256" s="235">
        <v>0</v>
      </c>
      <c r="K256" s="79">
        <v>0</v>
      </c>
      <c r="L256" s="79">
        <v>0</v>
      </c>
      <c r="M256" s="80">
        <v>0</v>
      </c>
    </row>
    <row r="257" spans="1:20" ht="78.599999999999994" customHeight="1" x14ac:dyDescent="0.3">
      <c r="A257" s="16"/>
      <c r="B257" s="161" t="s">
        <v>361</v>
      </c>
      <c r="C257" s="186">
        <v>0</v>
      </c>
      <c r="D257" s="186">
        <v>0</v>
      </c>
      <c r="E257" s="186">
        <v>0</v>
      </c>
      <c r="F257" s="186">
        <v>1</v>
      </c>
      <c r="G257" s="186">
        <v>0</v>
      </c>
      <c r="H257" s="186">
        <v>0</v>
      </c>
      <c r="I257" s="186">
        <v>0</v>
      </c>
      <c r="J257" s="235">
        <v>0</v>
      </c>
      <c r="K257" s="79">
        <v>0</v>
      </c>
      <c r="L257" s="79">
        <v>0</v>
      </c>
      <c r="M257" s="80">
        <v>0</v>
      </c>
    </row>
    <row r="258" spans="1:20" ht="78.599999999999994" customHeight="1" x14ac:dyDescent="0.3">
      <c r="A258" s="16"/>
      <c r="B258" s="161" t="s">
        <v>362</v>
      </c>
      <c r="C258" s="186">
        <v>0</v>
      </c>
      <c r="D258" s="186">
        <v>1</v>
      </c>
      <c r="E258" s="186">
        <v>1</v>
      </c>
      <c r="F258" s="186">
        <v>0</v>
      </c>
      <c r="G258" s="186">
        <v>0</v>
      </c>
      <c r="H258" s="186">
        <v>0</v>
      </c>
      <c r="I258" s="186">
        <v>0</v>
      </c>
      <c r="J258" s="235">
        <v>1</v>
      </c>
      <c r="K258" s="79">
        <v>0</v>
      </c>
      <c r="L258" s="79">
        <v>1</v>
      </c>
      <c r="M258" s="80">
        <v>1</v>
      </c>
    </row>
    <row r="259" spans="1:20" ht="19.95" customHeight="1" x14ac:dyDescent="0.3">
      <c r="A259" s="16"/>
      <c r="B259" s="161"/>
    </row>
    <row r="260" spans="1:20" ht="19.95" customHeight="1" x14ac:dyDescent="0.3">
      <c r="A260" s="16"/>
      <c r="B260" s="161"/>
    </row>
    <row r="261" spans="1:20" ht="36" customHeight="1" x14ac:dyDescent="0.3">
      <c r="A261" s="313" t="s">
        <v>365</v>
      </c>
      <c r="B261" s="316"/>
      <c r="C261" s="316"/>
      <c r="D261" s="316"/>
      <c r="E261" s="316"/>
      <c r="F261" s="316"/>
      <c r="G261" s="316"/>
      <c r="H261" s="316"/>
      <c r="I261" s="316"/>
      <c r="J261" s="316"/>
      <c r="K261" s="316"/>
      <c r="L261" s="316"/>
      <c r="M261" s="316"/>
      <c r="N261" s="152"/>
      <c r="O261" s="152"/>
      <c r="P261" s="152"/>
      <c r="Q261" s="152"/>
      <c r="R261" s="152"/>
      <c r="S261" s="152"/>
      <c r="T261" s="152"/>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3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O259" sqref="O259"/>
    </sheetView>
  </sheetViews>
  <sheetFormatPr defaultColWidth="9.23046875" defaultRowHeight="16.2" x14ac:dyDescent="0.3"/>
  <cols>
    <col min="1" max="2" width="25.69140625" style="15" customWidth="1"/>
    <col min="3" max="3" width="9.4609375" style="147"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9" ht="87" customHeight="1" x14ac:dyDescent="0.3">
      <c r="A1" s="260" t="s">
        <v>0</v>
      </c>
      <c r="B1" s="260"/>
      <c r="C1" s="260"/>
      <c r="D1" s="260"/>
      <c r="E1" s="260"/>
      <c r="F1" s="260"/>
      <c r="G1" s="260"/>
      <c r="H1" s="260"/>
      <c r="I1" s="260"/>
      <c r="J1" s="260"/>
      <c r="K1" s="260"/>
      <c r="L1" s="260"/>
      <c r="M1" s="260"/>
      <c r="N1" s="148"/>
      <c r="O1" s="148"/>
      <c r="P1" s="148"/>
      <c r="Q1" s="148"/>
      <c r="R1" s="148"/>
      <c r="S1" s="148"/>
    </row>
    <row r="2" spans="1:19" ht="37.950000000000003" customHeight="1" x14ac:dyDescent="0.3">
      <c r="A2" s="292" t="s">
        <v>404</v>
      </c>
      <c r="B2" s="292"/>
      <c r="C2" s="292"/>
      <c r="D2" s="292"/>
      <c r="E2" s="292"/>
      <c r="F2" s="292"/>
      <c r="G2" s="292"/>
      <c r="H2" s="292"/>
      <c r="I2" s="292"/>
      <c r="J2" s="292"/>
      <c r="K2" s="292"/>
      <c r="L2" s="292"/>
      <c r="M2" s="292"/>
    </row>
    <row r="3" spans="1:19" s="143" customFormat="1" ht="40.200000000000003" customHeight="1" x14ac:dyDescent="0.3">
      <c r="A3" s="271" t="s">
        <v>129</v>
      </c>
      <c r="B3" s="271"/>
      <c r="C3" s="271"/>
      <c r="D3" s="271"/>
      <c r="E3" s="271"/>
      <c r="F3" s="271"/>
      <c r="G3" s="271"/>
      <c r="H3" s="271"/>
      <c r="I3" s="271"/>
      <c r="J3" s="271"/>
      <c r="K3" s="271"/>
      <c r="L3" s="271"/>
      <c r="M3" s="271"/>
    </row>
    <row r="4" spans="1:19" s="144" customFormat="1" ht="78.599999999999994" customHeight="1" x14ac:dyDescent="0.3">
      <c r="A4" s="11" t="s">
        <v>384</v>
      </c>
      <c r="B4" s="146" t="s">
        <v>368</v>
      </c>
      <c r="C4" s="159">
        <v>43949</v>
      </c>
      <c r="D4" s="158">
        <v>43950</v>
      </c>
      <c r="E4" s="159">
        <v>43951</v>
      </c>
      <c r="F4" s="158">
        <v>43952</v>
      </c>
      <c r="G4" s="158">
        <v>43953</v>
      </c>
      <c r="H4" s="159">
        <v>43954</v>
      </c>
      <c r="I4" s="123">
        <v>43955</v>
      </c>
      <c r="J4" s="123">
        <v>43956</v>
      </c>
      <c r="K4" s="123">
        <v>43957</v>
      </c>
      <c r="L4" s="123">
        <v>43958</v>
      </c>
      <c r="M4" s="156">
        <v>43959</v>
      </c>
    </row>
    <row r="5" spans="1:19" s="144" customFormat="1" ht="78.599999999999994" customHeight="1" x14ac:dyDescent="0.3">
      <c r="A5" s="16"/>
      <c r="B5" s="161" t="s">
        <v>168</v>
      </c>
      <c r="C5" s="220">
        <v>4</v>
      </c>
      <c r="D5" s="220">
        <v>0</v>
      </c>
      <c r="E5" s="220">
        <v>6</v>
      </c>
      <c r="F5" s="220">
        <v>1</v>
      </c>
      <c r="G5" s="220">
        <v>2</v>
      </c>
      <c r="H5" s="221">
        <v>0</v>
      </c>
      <c r="I5" s="76">
        <v>0</v>
      </c>
      <c r="J5" s="79">
        <v>2</v>
      </c>
      <c r="K5" s="79">
        <v>4</v>
      </c>
      <c r="L5" s="79">
        <v>2</v>
      </c>
      <c r="M5" s="80">
        <v>1</v>
      </c>
    </row>
    <row r="6" spans="1:19" s="137" customFormat="1" ht="78.599999999999994" customHeight="1" x14ac:dyDescent="0.3">
      <c r="A6" s="16"/>
      <c r="B6" s="161" t="s">
        <v>106</v>
      </c>
      <c r="C6" s="220">
        <v>0</v>
      </c>
      <c r="D6" s="220">
        <v>0</v>
      </c>
      <c r="E6" s="220">
        <v>0</v>
      </c>
      <c r="F6" s="220">
        <v>1</v>
      </c>
      <c r="G6" s="220">
        <v>0</v>
      </c>
      <c r="H6" s="221">
        <v>1</v>
      </c>
      <c r="I6" s="76">
        <v>0</v>
      </c>
      <c r="J6" s="79">
        <v>0</v>
      </c>
      <c r="K6" s="79">
        <v>0</v>
      </c>
      <c r="L6" s="79">
        <v>0</v>
      </c>
      <c r="M6" s="80">
        <v>0</v>
      </c>
    </row>
    <row r="7" spans="1:19" s="137" customFormat="1" ht="78.599999999999994" customHeight="1" x14ac:dyDescent="0.3">
      <c r="A7" s="16"/>
      <c r="B7" s="161" t="s">
        <v>123</v>
      </c>
      <c r="C7" s="220">
        <v>10</v>
      </c>
      <c r="D7" s="220">
        <v>3</v>
      </c>
      <c r="E7" s="220">
        <v>4</v>
      </c>
      <c r="F7" s="220">
        <v>1</v>
      </c>
      <c r="G7" s="220">
        <v>1</v>
      </c>
      <c r="H7" s="221">
        <v>0</v>
      </c>
      <c r="I7" s="76">
        <v>0</v>
      </c>
      <c r="J7" s="79">
        <v>24</v>
      </c>
      <c r="K7" s="79">
        <v>7</v>
      </c>
      <c r="L7" s="79">
        <v>7</v>
      </c>
      <c r="M7" s="80">
        <v>7</v>
      </c>
    </row>
    <row r="8" spans="1:19" s="137" customFormat="1" ht="78.599999999999994" customHeight="1" x14ac:dyDescent="0.3">
      <c r="A8" s="16"/>
      <c r="B8" s="161" t="s">
        <v>169</v>
      </c>
      <c r="C8" s="220">
        <v>0</v>
      </c>
      <c r="D8" s="220">
        <v>0</v>
      </c>
      <c r="E8" s="220">
        <v>0</v>
      </c>
      <c r="F8" s="220">
        <v>0</v>
      </c>
      <c r="G8" s="220">
        <v>0</v>
      </c>
      <c r="H8" s="221">
        <v>0</v>
      </c>
      <c r="I8" s="76">
        <v>0</v>
      </c>
      <c r="J8" s="79">
        <v>0</v>
      </c>
      <c r="K8" s="79">
        <v>0</v>
      </c>
      <c r="L8" s="79">
        <v>0</v>
      </c>
      <c r="M8" s="80">
        <v>0</v>
      </c>
    </row>
    <row r="9" spans="1:19" s="137" customFormat="1" ht="78.599999999999994" customHeight="1" x14ac:dyDescent="0.3">
      <c r="A9" s="16"/>
      <c r="B9" s="161" t="s">
        <v>170</v>
      </c>
      <c r="C9" s="220">
        <v>0</v>
      </c>
      <c r="D9" s="220">
        <v>0</v>
      </c>
      <c r="E9" s="220">
        <v>0</v>
      </c>
      <c r="F9" s="220">
        <v>0</v>
      </c>
      <c r="G9" s="220">
        <v>0</v>
      </c>
      <c r="H9" s="221">
        <v>0</v>
      </c>
      <c r="I9" s="76">
        <v>0</v>
      </c>
      <c r="J9" s="79">
        <v>0</v>
      </c>
      <c r="K9" s="79">
        <v>0</v>
      </c>
      <c r="L9" s="79">
        <v>0</v>
      </c>
      <c r="M9" s="80">
        <v>0</v>
      </c>
    </row>
    <row r="10" spans="1:19" s="137" customFormat="1" ht="78.599999999999994" customHeight="1" x14ac:dyDescent="0.3">
      <c r="A10" s="16"/>
      <c r="B10" s="161" t="s">
        <v>171</v>
      </c>
      <c r="C10" s="220">
        <v>0</v>
      </c>
      <c r="D10" s="220">
        <v>0</v>
      </c>
      <c r="E10" s="220">
        <v>0</v>
      </c>
      <c r="F10" s="220">
        <v>0</v>
      </c>
      <c r="G10" s="220">
        <v>0</v>
      </c>
      <c r="H10" s="221">
        <v>0</v>
      </c>
      <c r="I10" s="76">
        <v>0</v>
      </c>
      <c r="J10" s="79">
        <v>0</v>
      </c>
      <c r="K10" s="79">
        <v>0</v>
      </c>
      <c r="L10" s="79">
        <v>0</v>
      </c>
      <c r="M10" s="80">
        <v>0</v>
      </c>
    </row>
    <row r="11" spans="1:19" s="137" customFormat="1" ht="78.599999999999994" customHeight="1" x14ac:dyDescent="0.3">
      <c r="A11" s="16"/>
      <c r="B11" s="161" t="s">
        <v>172</v>
      </c>
      <c r="C11" s="220">
        <v>2</v>
      </c>
      <c r="D11" s="220">
        <v>0</v>
      </c>
      <c r="E11" s="220">
        <v>3</v>
      </c>
      <c r="F11" s="220">
        <v>0</v>
      </c>
      <c r="G11" s="220">
        <v>0</v>
      </c>
      <c r="H11" s="221">
        <v>0</v>
      </c>
      <c r="I11" s="76">
        <v>0</v>
      </c>
      <c r="J11" s="79">
        <v>0</v>
      </c>
      <c r="K11" s="79">
        <v>2</v>
      </c>
      <c r="L11" s="79">
        <v>1</v>
      </c>
      <c r="M11" s="80">
        <v>0</v>
      </c>
    </row>
    <row r="12" spans="1:19" s="137" customFormat="1" ht="78.599999999999994" customHeight="1" x14ac:dyDescent="0.3">
      <c r="A12" s="16"/>
      <c r="B12" s="161" t="s">
        <v>47</v>
      </c>
      <c r="C12" s="220">
        <v>0</v>
      </c>
      <c r="D12" s="220">
        <v>1</v>
      </c>
      <c r="E12" s="220">
        <v>0</v>
      </c>
      <c r="F12" s="220">
        <v>0</v>
      </c>
      <c r="G12" s="220">
        <v>0</v>
      </c>
      <c r="H12" s="221">
        <v>0</v>
      </c>
      <c r="I12" s="76">
        <v>0</v>
      </c>
      <c r="J12" s="79">
        <v>0</v>
      </c>
      <c r="K12" s="79">
        <v>1</v>
      </c>
      <c r="L12" s="79">
        <v>0</v>
      </c>
      <c r="M12" s="80">
        <v>0</v>
      </c>
    </row>
    <row r="13" spans="1:19" s="137" customFormat="1" ht="78.599999999999994" customHeight="1" x14ac:dyDescent="0.3">
      <c r="A13" s="16"/>
      <c r="B13" s="161" t="s">
        <v>173</v>
      </c>
      <c r="C13" s="220">
        <v>0</v>
      </c>
      <c r="D13" s="220">
        <v>0</v>
      </c>
      <c r="E13" s="220">
        <v>0</v>
      </c>
      <c r="F13" s="220">
        <v>0</v>
      </c>
      <c r="G13" s="220">
        <v>0</v>
      </c>
      <c r="H13" s="221">
        <v>0</v>
      </c>
      <c r="I13" s="76">
        <v>0</v>
      </c>
      <c r="J13" s="79">
        <v>1</v>
      </c>
      <c r="K13" s="79">
        <v>1</v>
      </c>
      <c r="L13" s="79">
        <v>0</v>
      </c>
      <c r="M13" s="80">
        <v>0</v>
      </c>
    </row>
    <row r="14" spans="1:19" s="137" customFormat="1" ht="78.599999999999994" customHeight="1" x14ac:dyDescent="0.3">
      <c r="A14" s="16"/>
      <c r="B14" s="161" t="s">
        <v>174</v>
      </c>
      <c r="C14" s="220">
        <v>0</v>
      </c>
      <c r="D14" s="220">
        <v>0</v>
      </c>
      <c r="E14" s="220">
        <v>0</v>
      </c>
      <c r="F14" s="220">
        <v>0</v>
      </c>
      <c r="G14" s="220">
        <v>0</v>
      </c>
      <c r="H14" s="221">
        <v>0</v>
      </c>
      <c r="I14" s="76">
        <v>0</v>
      </c>
      <c r="J14" s="79">
        <v>0</v>
      </c>
      <c r="K14" s="79">
        <v>0</v>
      </c>
      <c r="L14" s="79">
        <v>0</v>
      </c>
      <c r="M14" s="80">
        <v>0</v>
      </c>
    </row>
    <row r="15" spans="1:19" s="137" customFormat="1" ht="78.599999999999994" customHeight="1" x14ac:dyDescent="0.3">
      <c r="A15" s="16"/>
      <c r="B15" s="161" t="s">
        <v>98</v>
      </c>
      <c r="C15" s="220">
        <v>0</v>
      </c>
      <c r="D15" s="220">
        <v>8</v>
      </c>
      <c r="E15" s="220">
        <v>6</v>
      </c>
      <c r="F15" s="220">
        <v>9</v>
      </c>
      <c r="G15" s="220">
        <v>1</v>
      </c>
      <c r="H15" s="221">
        <v>3</v>
      </c>
      <c r="I15" s="76">
        <v>3</v>
      </c>
      <c r="J15" s="79">
        <v>9</v>
      </c>
      <c r="K15" s="79">
        <v>2</v>
      </c>
      <c r="L15" s="79">
        <v>7</v>
      </c>
      <c r="M15" s="80">
        <v>-1</v>
      </c>
    </row>
    <row r="16" spans="1:19" s="137" customFormat="1" ht="78.599999999999994" customHeight="1" x14ac:dyDescent="0.3">
      <c r="A16" s="16"/>
      <c r="B16" s="161" t="s">
        <v>175</v>
      </c>
      <c r="C16" s="220">
        <v>0</v>
      </c>
      <c r="D16" s="220">
        <v>0</v>
      </c>
      <c r="E16" s="220">
        <v>0</v>
      </c>
      <c r="F16" s="220">
        <v>0</v>
      </c>
      <c r="G16" s="220">
        <v>0</v>
      </c>
      <c r="H16" s="221">
        <v>0</v>
      </c>
      <c r="I16" s="76">
        <v>0</v>
      </c>
      <c r="J16" s="79">
        <v>0</v>
      </c>
      <c r="K16" s="79">
        <v>0</v>
      </c>
      <c r="L16" s="79">
        <v>0</v>
      </c>
      <c r="M16" s="80">
        <v>0</v>
      </c>
    </row>
    <row r="17" spans="1:13" s="137" customFormat="1" ht="78.599999999999994" customHeight="1" x14ac:dyDescent="0.3">
      <c r="A17" s="16"/>
      <c r="B17" s="161" t="s">
        <v>176</v>
      </c>
      <c r="C17" s="220">
        <v>0</v>
      </c>
      <c r="D17" s="220">
        <v>0</v>
      </c>
      <c r="E17" s="220">
        <v>1</v>
      </c>
      <c r="F17" s="220">
        <v>0</v>
      </c>
      <c r="G17" s="220">
        <v>0</v>
      </c>
      <c r="H17" s="221">
        <v>0</v>
      </c>
      <c r="I17" s="76">
        <v>0</v>
      </c>
      <c r="J17" s="79">
        <v>0</v>
      </c>
      <c r="K17" s="79">
        <v>0</v>
      </c>
      <c r="L17" s="79">
        <v>0</v>
      </c>
      <c r="M17" s="80">
        <v>0</v>
      </c>
    </row>
    <row r="18" spans="1:13" s="137" customFormat="1" ht="78.599999999999994" customHeight="1" x14ac:dyDescent="0.3">
      <c r="A18" s="16"/>
      <c r="B18" s="161" t="s">
        <v>91</v>
      </c>
      <c r="C18" s="220">
        <v>8</v>
      </c>
      <c r="D18" s="220">
        <v>7</v>
      </c>
      <c r="E18" s="220">
        <v>9</v>
      </c>
      <c r="F18" s="220">
        <v>0</v>
      </c>
      <c r="G18" s="220">
        <v>4</v>
      </c>
      <c r="H18" s="221">
        <v>1</v>
      </c>
      <c r="I18" s="76">
        <v>0</v>
      </c>
      <c r="J18" s="79">
        <v>16</v>
      </c>
      <c r="K18" s="79">
        <v>0</v>
      </c>
      <c r="L18" s="79">
        <v>3</v>
      </c>
      <c r="M18" s="80">
        <v>5</v>
      </c>
    </row>
    <row r="19" spans="1:13" s="137" customFormat="1" ht="78.599999999999994" customHeight="1" x14ac:dyDescent="0.3">
      <c r="A19" s="16"/>
      <c r="B19" s="161" t="s">
        <v>77</v>
      </c>
      <c r="C19" s="220">
        <v>21</v>
      </c>
      <c r="D19" s="220">
        <v>32</v>
      </c>
      <c r="E19" s="220">
        <v>19</v>
      </c>
      <c r="F19" s="220">
        <v>48</v>
      </c>
      <c r="G19" s="220">
        <v>103</v>
      </c>
      <c r="H19" s="221">
        <v>108</v>
      </c>
      <c r="I19" s="76">
        <v>28</v>
      </c>
      <c r="J19" s="79">
        <v>39</v>
      </c>
      <c r="K19" s="79">
        <v>25</v>
      </c>
      <c r="L19" s="79">
        <v>84</v>
      </c>
      <c r="M19" s="80">
        <v>44</v>
      </c>
    </row>
    <row r="20" spans="1:13" s="144" customFormat="1" ht="78.599999999999994" customHeight="1" x14ac:dyDescent="0.3">
      <c r="A20" s="16"/>
      <c r="B20" s="161" t="s">
        <v>178</v>
      </c>
      <c r="C20" s="220">
        <v>0</v>
      </c>
      <c r="D20" s="220">
        <v>0</v>
      </c>
      <c r="E20" s="220">
        <v>0</v>
      </c>
      <c r="F20" s="220">
        <v>0</v>
      </c>
      <c r="G20" s="220">
        <v>0</v>
      </c>
      <c r="H20" s="221">
        <v>0</v>
      </c>
      <c r="I20" s="76">
        <v>0</v>
      </c>
      <c r="J20" s="79">
        <v>0</v>
      </c>
      <c r="K20" s="79">
        <v>0</v>
      </c>
      <c r="L20" s="79">
        <v>0</v>
      </c>
      <c r="M20" s="80">
        <v>0</v>
      </c>
    </row>
    <row r="21" spans="1:13" s="137" customFormat="1" ht="78.599999999999994" customHeight="1" x14ac:dyDescent="0.3">
      <c r="A21" s="16"/>
      <c r="B21" s="161" t="s">
        <v>179</v>
      </c>
      <c r="C21" s="220">
        <v>0</v>
      </c>
      <c r="D21" s="220">
        <v>0</v>
      </c>
      <c r="E21" s="220">
        <v>0</v>
      </c>
      <c r="F21" s="220">
        <v>0</v>
      </c>
      <c r="G21" s="220">
        <v>0</v>
      </c>
      <c r="H21" s="221">
        <v>0</v>
      </c>
      <c r="I21" s="76">
        <v>0</v>
      </c>
      <c r="J21" s="79">
        <v>0</v>
      </c>
      <c r="K21" s="79">
        <v>0</v>
      </c>
      <c r="L21" s="79">
        <v>0</v>
      </c>
      <c r="M21" s="80">
        <v>0</v>
      </c>
    </row>
    <row r="22" spans="1:13" s="137" customFormat="1" ht="78.599999999999994" customHeight="1" x14ac:dyDescent="0.3">
      <c r="A22" s="16"/>
      <c r="B22" s="161" t="s">
        <v>180</v>
      </c>
      <c r="C22" s="220">
        <v>0</v>
      </c>
      <c r="D22" s="220">
        <v>0</v>
      </c>
      <c r="E22" s="220">
        <v>0</v>
      </c>
      <c r="F22" s="220">
        <v>0</v>
      </c>
      <c r="G22" s="220">
        <v>0</v>
      </c>
      <c r="H22" s="221">
        <v>0</v>
      </c>
      <c r="I22" s="76">
        <v>0</v>
      </c>
      <c r="J22" s="79">
        <v>1</v>
      </c>
      <c r="K22" s="79">
        <v>0</v>
      </c>
      <c r="L22" s="79">
        <v>0</v>
      </c>
      <c r="M22" s="80">
        <v>0</v>
      </c>
    </row>
    <row r="23" spans="1:13" s="137" customFormat="1" ht="78.599999999999994" customHeight="1" x14ac:dyDescent="0.3">
      <c r="A23" s="16"/>
      <c r="B23" s="161" t="s">
        <v>104</v>
      </c>
      <c r="C23" s="220">
        <v>1</v>
      </c>
      <c r="D23" s="220">
        <v>0</v>
      </c>
      <c r="E23" s="220">
        <v>1</v>
      </c>
      <c r="F23" s="220">
        <v>4</v>
      </c>
      <c r="G23" s="220">
        <v>2</v>
      </c>
      <c r="H23" s="221">
        <v>0</v>
      </c>
      <c r="I23" s="76">
        <v>0</v>
      </c>
      <c r="J23" s="79">
        <v>3</v>
      </c>
      <c r="K23" s="79">
        <v>-3</v>
      </c>
      <c r="L23" s="79">
        <v>0</v>
      </c>
      <c r="M23" s="80">
        <v>0</v>
      </c>
    </row>
    <row r="24" spans="1:13" s="137" customFormat="1" ht="78.599999999999994" customHeight="1" x14ac:dyDescent="0.3">
      <c r="A24" s="16"/>
      <c r="B24" s="161" t="s">
        <v>82</v>
      </c>
      <c r="C24" s="220">
        <v>15</v>
      </c>
      <c r="D24" s="220">
        <v>12</v>
      </c>
      <c r="E24" s="220">
        <v>9</v>
      </c>
      <c r="F24" s="220">
        <v>24</v>
      </c>
      <c r="G24" s="220">
        <v>28</v>
      </c>
      <c r="H24" s="221">
        <v>5</v>
      </c>
      <c r="I24" s="76">
        <v>9</v>
      </c>
      <c r="J24" s="79">
        <v>15</v>
      </c>
      <c r="K24" s="79">
        <v>4</v>
      </c>
      <c r="L24" s="79">
        <v>18</v>
      </c>
      <c r="M24" s="80">
        <v>25</v>
      </c>
    </row>
    <row r="25" spans="1:13" s="137" customFormat="1" ht="78.599999999999994" customHeight="1" x14ac:dyDescent="0.3">
      <c r="A25" s="16"/>
      <c r="B25" s="161" t="s">
        <v>86</v>
      </c>
      <c r="C25" s="220">
        <v>0</v>
      </c>
      <c r="D25" s="220">
        <v>6</v>
      </c>
      <c r="E25" s="220">
        <v>5</v>
      </c>
      <c r="F25" s="220">
        <v>4</v>
      </c>
      <c r="G25" s="220">
        <v>5</v>
      </c>
      <c r="H25" s="221">
        <v>6</v>
      </c>
      <c r="I25" s="76">
        <v>0</v>
      </c>
      <c r="J25" s="79">
        <v>1</v>
      </c>
      <c r="K25" s="79">
        <v>10</v>
      </c>
      <c r="L25" s="79">
        <v>13</v>
      </c>
      <c r="M25" s="80">
        <v>11</v>
      </c>
    </row>
    <row r="26" spans="1:13" s="137" customFormat="1" ht="78.599999999999994" customHeight="1" x14ac:dyDescent="0.3">
      <c r="A26" s="16"/>
      <c r="B26" s="161" t="s">
        <v>181</v>
      </c>
      <c r="C26" s="220">
        <v>0</v>
      </c>
      <c r="D26" s="220">
        <v>0</v>
      </c>
      <c r="E26" s="220">
        <v>0</v>
      </c>
      <c r="F26" s="220">
        <v>1</v>
      </c>
      <c r="G26" s="220">
        <v>0</v>
      </c>
      <c r="H26" s="221">
        <v>0</v>
      </c>
      <c r="I26" s="76">
        <v>0</v>
      </c>
      <c r="J26" s="79">
        <v>0</v>
      </c>
      <c r="K26" s="79">
        <v>0</v>
      </c>
      <c r="L26" s="79">
        <v>0</v>
      </c>
      <c r="M26" s="80">
        <v>0</v>
      </c>
    </row>
    <row r="27" spans="1:13" s="137" customFormat="1" ht="78.599999999999994" customHeight="1" x14ac:dyDescent="0.3">
      <c r="A27" s="16"/>
      <c r="B27" s="161" t="s">
        <v>182</v>
      </c>
      <c r="C27" s="220">
        <v>0</v>
      </c>
      <c r="D27" s="220">
        <v>0</v>
      </c>
      <c r="E27" s="220">
        <v>0</v>
      </c>
      <c r="F27" s="220">
        <v>0</v>
      </c>
      <c r="G27" s="220">
        <v>1</v>
      </c>
      <c r="H27" s="221">
        <v>0</v>
      </c>
      <c r="I27" s="76">
        <v>0</v>
      </c>
      <c r="J27" s="79">
        <v>0</v>
      </c>
      <c r="K27" s="79">
        <v>0</v>
      </c>
      <c r="L27" s="79">
        <v>0</v>
      </c>
      <c r="M27" s="80">
        <v>0</v>
      </c>
    </row>
    <row r="28" spans="1:13" s="137" customFormat="1" ht="78.599999999999994" customHeight="1" x14ac:dyDescent="0.3">
      <c r="A28" s="16"/>
      <c r="B28" s="161" t="s">
        <v>183</v>
      </c>
      <c r="C28" s="220">
        <v>0</v>
      </c>
      <c r="D28" s="220">
        <v>0</v>
      </c>
      <c r="E28" s="220">
        <v>0</v>
      </c>
      <c r="F28" s="220">
        <v>0</v>
      </c>
      <c r="G28" s="220">
        <v>0</v>
      </c>
      <c r="H28" s="221">
        <v>0</v>
      </c>
      <c r="I28" s="76">
        <v>0</v>
      </c>
      <c r="J28" s="79">
        <v>0</v>
      </c>
      <c r="K28" s="79">
        <v>0</v>
      </c>
      <c r="L28" s="79">
        <v>0</v>
      </c>
      <c r="M28" s="80">
        <v>0</v>
      </c>
    </row>
    <row r="29" spans="1:13" s="137" customFormat="1" ht="78.599999999999994" customHeight="1" x14ac:dyDescent="0.3">
      <c r="A29" s="16"/>
      <c r="B29" s="161" t="s">
        <v>184</v>
      </c>
      <c r="C29" s="220">
        <v>6</v>
      </c>
      <c r="D29" s="220">
        <v>0</v>
      </c>
      <c r="E29" s="220">
        <v>2</v>
      </c>
      <c r="F29" s="220">
        <v>0</v>
      </c>
      <c r="G29" s="220">
        <v>0</v>
      </c>
      <c r="H29" s="221">
        <v>0</v>
      </c>
      <c r="I29" s="76">
        <v>0</v>
      </c>
      <c r="J29" s="79">
        <v>2</v>
      </c>
      <c r="K29" s="79">
        <v>0</v>
      </c>
      <c r="L29" s="79">
        <v>0</v>
      </c>
      <c r="M29" s="80">
        <v>0</v>
      </c>
    </row>
    <row r="30" spans="1:13" s="137" customFormat="1" ht="78.599999999999994" customHeight="1" x14ac:dyDescent="0.3">
      <c r="A30" s="16"/>
      <c r="B30" s="161" t="s">
        <v>185</v>
      </c>
      <c r="C30" s="220">
        <v>1</v>
      </c>
      <c r="D30" s="220">
        <v>0</v>
      </c>
      <c r="E30" s="220">
        <v>0</v>
      </c>
      <c r="F30" s="220">
        <v>1</v>
      </c>
      <c r="G30" s="220">
        <v>1</v>
      </c>
      <c r="H30" s="221">
        <v>0</v>
      </c>
      <c r="I30" s="76">
        <v>0</v>
      </c>
      <c r="J30" s="79">
        <v>0</v>
      </c>
      <c r="K30" s="79">
        <v>0</v>
      </c>
      <c r="L30" s="79">
        <v>0</v>
      </c>
      <c r="M30" s="80">
        <v>1</v>
      </c>
    </row>
    <row r="31" spans="1:13" s="137" customFormat="1" ht="78.599999999999994" customHeight="1" x14ac:dyDescent="0.3">
      <c r="A31" s="16"/>
      <c r="B31" s="161" t="s">
        <v>186</v>
      </c>
      <c r="C31" s="220">
        <v>0</v>
      </c>
      <c r="D31" s="220">
        <v>1</v>
      </c>
      <c r="E31" s="220">
        <v>3</v>
      </c>
      <c r="F31" s="220">
        <v>0</v>
      </c>
      <c r="G31" s="220">
        <v>1</v>
      </c>
      <c r="H31" s="221">
        <v>-1</v>
      </c>
      <c r="I31" s="76">
        <v>4</v>
      </c>
      <c r="J31" s="79">
        <v>1</v>
      </c>
      <c r="K31" s="79">
        <v>0</v>
      </c>
      <c r="L31" s="79">
        <v>0</v>
      </c>
      <c r="M31" s="80">
        <v>1</v>
      </c>
    </row>
    <row r="32" spans="1:13" s="28" customFormat="1" ht="78.599999999999994" customHeight="1" x14ac:dyDescent="0.3">
      <c r="A32" s="16"/>
      <c r="B32" s="161" t="s">
        <v>187</v>
      </c>
      <c r="C32" s="220">
        <v>0</v>
      </c>
      <c r="D32" s="220">
        <v>0</v>
      </c>
      <c r="E32" s="220">
        <v>3</v>
      </c>
      <c r="F32" s="220">
        <v>0</v>
      </c>
      <c r="G32" s="220">
        <v>6</v>
      </c>
      <c r="H32" s="221">
        <v>0</v>
      </c>
      <c r="I32" s="76">
        <v>1</v>
      </c>
      <c r="J32" s="79">
        <v>2</v>
      </c>
      <c r="K32" s="79">
        <v>1</v>
      </c>
      <c r="L32" s="79">
        <v>1</v>
      </c>
      <c r="M32" s="80">
        <v>0</v>
      </c>
    </row>
    <row r="33" spans="1:13" s="144" customFormat="1" ht="78.599999999999994" customHeight="1" x14ac:dyDescent="0.3">
      <c r="A33" s="16"/>
      <c r="B33" s="161" t="s">
        <v>188</v>
      </c>
      <c r="C33" s="220">
        <v>1</v>
      </c>
      <c r="D33" s="220">
        <v>0</v>
      </c>
      <c r="E33" s="220">
        <v>0</v>
      </c>
      <c r="F33" s="220">
        <v>0</v>
      </c>
      <c r="G33" s="220">
        <v>1</v>
      </c>
      <c r="H33" s="221">
        <v>1</v>
      </c>
      <c r="I33" s="76">
        <v>1</v>
      </c>
      <c r="J33" s="79">
        <v>1</v>
      </c>
      <c r="K33" s="79">
        <v>0</v>
      </c>
      <c r="L33" s="79">
        <v>0</v>
      </c>
      <c r="M33" s="80">
        <v>2</v>
      </c>
    </row>
    <row r="34" spans="1:13" s="137" customFormat="1" ht="78.599999999999994" customHeight="1" x14ac:dyDescent="0.3">
      <c r="A34" s="16"/>
      <c r="B34" s="161" t="s">
        <v>189</v>
      </c>
      <c r="C34" s="220">
        <v>1</v>
      </c>
      <c r="D34" s="220">
        <v>0</v>
      </c>
      <c r="E34" s="220">
        <v>0</v>
      </c>
      <c r="F34" s="220">
        <v>0</v>
      </c>
      <c r="G34" s="220">
        <v>0</v>
      </c>
      <c r="H34" s="221">
        <v>0</v>
      </c>
      <c r="I34" s="76">
        <v>0</v>
      </c>
      <c r="J34" s="79">
        <v>0</v>
      </c>
      <c r="K34" s="79">
        <v>0</v>
      </c>
      <c r="L34" s="79">
        <v>3</v>
      </c>
      <c r="M34" s="80">
        <v>1</v>
      </c>
    </row>
    <row r="35" spans="1:13" s="137" customFormat="1" ht="78.599999999999994" customHeight="1" x14ac:dyDescent="0.3">
      <c r="A35" s="16"/>
      <c r="B35" s="161" t="s">
        <v>83</v>
      </c>
      <c r="C35" s="220">
        <v>10</v>
      </c>
      <c r="D35" s="220">
        <v>11</v>
      </c>
      <c r="E35" s="220">
        <v>14</v>
      </c>
      <c r="F35" s="220">
        <v>11</v>
      </c>
      <c r="G35" s="220">
        <v>9</v>
      </c>
      <c r="H35" s="221">
        <v>11</v>
      </c>
      <c r="I35" s="76">
        <v>0</v>
      </c>
      <c r="J35" s="79">
        <v>11</v>
      </c>
      <c r="K35" s="79">
        <v>11</v>
      </c>
      <c r="L35" s="79">
        <v>15</v>
      </c>
      <c r="M35" s="80">
        <v>14</v>
      </c>
    </row>
    <row r="36" spans="1:13" s="137" customFormat="1" ht="78.599999999999994" customHeight="1" x14ac:dyDescent="0.3">
      <c r="A36" s="16"/>
      <c r="B36" s="161" t="s">
        <v>190</v>
      </c>
      <c r="C36" s="220">
        <v>0</v>
      </c>
      <c r="D36" s="220">
        <v>0</v>
      </c>
      <c r="E36" s="220">
        <v>0</v>
      </c>
      <c r="F36" s="220">
        <v>0</v>
      </c>
      <c r="G36" s="220">
        <v>0</v>
      </c>
      <c r="H36" s="221">
        <v>1</v>
      </c>
      <c r="I36" s="76">
        <v>0</v>
      </c>
      <c r="J36" s="79">
        <v>0</v>
      </c>
      <c r="K36" s="79">
        <v>0</v>
      </c>
      <c r="L36" s="79">
        <v>0</v>
      </c>
      <c r="M36" s="80">
        <v>0</v>
      </c>
    </row>
    <row r="37" spans="1:13" s="137" customFormat="1" ht="78.599999999999994" customHeight="1" x14ac:dyDescent="0.3">
      <c r="A37" s="16"/>
      <c r="B37" s="161" t="s">
        <v>191</v>
      </c>
      <c r="C37" s="220">
        <v>0</v>
      </c>
      <c r="D37" s="220">
        <v>1</v>
      </c>
      <c r="E37" s="220">
        <v>0</v>
      </c>
      <c r="F37" s="220">
        <v>0</v>
      </c>
      <c r="G37" s="220">
        <v>0</v>
      </c>
      <c r="H37" s="221">
        <v>1</v>
      </c>
      <c r="I37" s="76">
        <v>0</v>
      </c>
      <c r="J37" s="79">
        <v>0</v>
      </c>
      <c r="K37" s="79">
        <v>0</v>
      </c>
      <c r="L37" s="79">
        <v>0</v>
      </c>
      <c r="M37" s="80">
        <v>0</v>
      </c>
    </row>
    <row r="38" spans="1:13" s="137" customFormat="1" ht="78.599999999999994" customHeight="1" x14ac:dyDescent="0.3">
      <c r="A38" s="16"/>
      <c r="B38" s="161" t="s">
        <v>100</v>
      </c>
      <c r="C38" s="220">
        <v>0</v>
      </c>
      <c r="D38" s="220">
        <v>0</v>
      </c>
      <c r="E38" s="220">
        <v>0</v>
      </c>
      <c r="F38" s="220">
        <v>1</v>
      </c>
      <c r="G38" s="220">
        <v>1</v>
      </c>
      <c r="H38" s="221">
        <v>0</v>
      </c>
      <c r="I38" s="76">
        <v>0</v>
      </c>
      <c r="J38" s="79">
        <v>1</v>
      </c>
      <c r="K38" s="79">
        <v>1</v>
      </c>
      <c r="L38" s="79">
        <v>0</v>
      </c>
      <c r="M38" s="80">
        <v>0</v>
      </c>
    </row>
    <row r="39" spans="1:13" s="137" customFormat="1" ht="78.599999999999994" customHeight="1" x14ac:dyDescent="0.3">
      <c r="A39" s="16"/>
      <c r="B39" s="161" t="s">
        <v>192</v>
      </c>
      <c r="C39" s="220">
        <v>0</v>
      </c>
      <c r="D39" s="220">
        <v>0</v>
      </c>
      <c r="E39" s="220">
        <v>0</v>
      </c>
      <c r="F39" s="220">
        <v>2</v>
      </c>
      <c r="G39" s="220">
        <v>0</v>
      </c>
      <c r="H39" s="221">
        <v>0</v>
      </c>
      <c r="I39" s="76">
        <v>3</v>
      </c>
      <c r="J39" s="79">
        <v>0</v>
      </c>
      <c r="K39" s="79">
        <v>2</v>
      </c>
      <c r="L39" s="79">
        <v>2</v>
      </c>
      <c r="M39" s="80">
        <v>0</v>
      </c>
    </row>
    <row r="40" spans="1:13" s="137" customFormat="1" ht="78.599999999999994" customHeight="1" x14ac:dyDescent="0.3">
      <c r="A40" s="16"/>
      <c r="B40" s="161" t="s">
        <v>193</v>
      </c>
      <c r="C40" s="220">
        <v>0</v>
      </c>
      <c r="D40" s="220">
        <v>0</v>
      </c>
      <c r="E40" s="220">
        <v>0</v>
      </c>
      <c r="F40" s="220">
        <v>1</v>
      </c>
      <c r="G40" s="220">
        <v>1</v>
      </c>
      <c r="H40" s="221">
        <v>1</v>
      </c>
      <c r="I40" s="76">
        <v>1</v>
      </c>
      <c r="J40" s="79">
        <v>0</v>
      </c>
      <c r="K40" s="79">
        <v>0</v>
      </c>
      <c r="L40" s="79">
        <v>2</v>
      </c>
      <c r="M40" s="80">
        <v>0</v>
      </c>
    </row>
    <row r="41" spans="1:13" s="137" customFormat="1" ht="78.599999999999994" customHeight="1" x14ac:dyDescent="0.3">
      <c r="A41" s="16"/>
      <c r="B41" s="161" t="s">
        <v>194</v>
      </c>
      <c r="C41" s="220">
        <v>2</v>
      </c>
      <c r="D41" s="220">
        <v>0</v>
      </c>
      <c r="E41" s="220">
        <v>0</v>
      </c>
      <c r="F41" s="220">
        <v>2</v>
      </c>
      <c r="G41" s="220">
        <v>1</v>
      </c>
      <c r="H41" s="221">
        <v>0</v>
      </c>
      <c r="I41" s="76">
        <v>0</v>
      </c>
      <c r="J41" s="79">
        <v>2</v>
      </c>
      <c r="K41" s="79">
        <v>1</v>
      </c>
      <c r="L41" s="79">
        <v>0</v>
      </c>
      <c r="M41" s="80">
        <v>-2</v>
      </c>
    </row>
    <row r="42" spans="1:13" s="137" customFormat="1" ht="78.599999999999994" customHeight="1" x14ac:dyDescent="0.3">
      <c r="A42" s="16"/>
      <c r="B42" s="161" t="s">
        <v>195</v>
      </c>
      <c r="C42" s="220">
        <v>0</v>
      </c>
      <c r="D42" s="220">
        <v>0</v>
      </c>
      <c r="E42" s="220">
        <v>0</v>
      </c>
      <c r="F42" s="220">
        <v>0</v>
      </c>
      <c r="G42" s="220">
        <v>0</v>
      </c>
      <c r="H42" s="221">
        <v>0</v>
      </c>
      <c r="I42" s="76">
        <v>0</v>
      </c>
      <c r="J42" s="79">
        <v>0</v>
      </c>
      <c r="K42" s="79">
        <v>0</v>
      </c>
      <c r="L42" s="79">
        <v>0</v>
      </c>
      <c r="M42" s="80">
        <v>0</v>
      </c>
    </row>
    <row r="43" spans="1:13" s="137" customFormat="1" ht="78.599999999999994" customHeight="1" x14ac:dyDescent="0.3">
      <c r="A43" s="16"/>
      <c r="B43" s="161" t="s">
        <v>196</v>
      </c>
      <c r="C43" s="220">
        <v>0</v>
      </c>
      <c r="D43" s="220">
        <v>0</v>
      </c>
      <c r="E43" s="220">
        <v>0</v>
      </c>
      <c r="F43" s="220">
        <v>0</v>
      </c>
      <c r="G43" s="220">
        <v>0</v>
      </c>
      <c r="H43" s="221">
        <v>0</v>
      </c>
      <c r="I43" s="76">
        <v>0</v>
      </c>
      <c r="J43" s="79">
        <v>0</v>
      </c>
      <c r="K43" s="79">
        <v>0</v>
      </c>
      <c r="L43" s="79">
        <v>0</v>
      </c>
      <c r="M43" s="80">
        <v>0</v>
      </c>
    </row>
    <row r="44" spans="1:13" s="137" customFormat="1" ht="78.599999999999994" customHeight="1" x14ac:dyDescent="0.3">
      <c r="A44" s="16"/>
      <c r="B44" s="161" t="s">
        <v>197</v>
      </c>
      <c r="C44" s="220">
        <v>0</v>
      </c>
      <c r="D44" s="220">
        <v>0</v>
      </c>
      <c r="E44" s="220">
        <v>0</v>
      </c>
      <c r="F44" s="220">
        <v>0</v>
      </c>
      <c r="G44" s="220">
        <v>0</v>
      </c>
      <c r="H44" s="221">
        <v>0</v>
      </c>
      <c r="I44" s="76">
        <v>0</v>
      </c>
      <c r="J44" s="79">
        <v>0</v>
      </c>
      <c r="K44" s="79">
        <v>0</v>
      </c>
      <c r="L44" s="79">
        <v>0</v>
      </c>
      <c r="M44" s="80">
        <v>0</v>
      </c>
    </row>
    <row r="45" spans="1:13" s="137" customFormat="1" ht="78.599999999999994" customHeight="1" x14ac:dyDescent="0.3">
      <c r="A45" s="16"/>
      <c r="B45" s="161" t="s">
        <v>198</v>
      </c>
      <c r="C45" s="220">
        <v>0</v>
      </c>
      <c r="D45" s="220">
        <v>0</v>
      </c>
      <c r="E45" s="220">
        <v>0</v>
      </c>
      <c r="F45" s="220">
        <v>0</v>
      </c>
      <c r="G45" s="220">
        <v>0</v>
      </c>
      <c r="H45" s="221">
        <v>0</v>
      </c>
      <c r="I45" s="76">
        <v>0</v>
      </c>
      <c r="J45" s="79">
        <v>1</v>
      </c>
      <c r="K45" s="79">
        <v>0</v>
      </c>
      <c r="L45" s="79">
        <v>0</v>
      </c>
      <c r="M45" s="80">
        <v>0</v>
      </c>
    </row>
    <row r="46" spans="1:13" s="137" customFormat="1" ht="78.599999999999994" customHeight="1" x14ac:dyDescent="0.3">
      <c r="A46" s="16"/>
      <c r="B46" s="161" t="s">
        <v>199</v>
      </c>
      <c r="C46" s="220">
        <v>0</v>
      </c>
      <c r="D46" s="220">
        <v>0</v>
      </c>
      <c r="E46" s="220">
        <v>0</v>
      </c>
      <c r="F46" s="220">
        <v>0</v>
      </c>
      <c r="G46" s="220">
        <v>1</v>
      </c>
      <c r="H46" s="221">
        <v>0</v>
      </c>
      <c r="I46" s="76">
        <v>0</v>
      </c>
      <c r="J46" s="79">
        <v>0</v>
      </c>
      <c r="K46" s="79">
        <v>0</v>
      </c>
      <c r="L46" s="79">
        <v>1</v>
      </c>
      <c r="M46" s="80">
        <v>0</v>
      </c>
    </row>
    <row r="47" spans="1:13" s="137" customFormat="1" ht="78.599999999999994" customHeight="1" x14ac:dyDescent="0.3">
      <c r="A47" s="16"/>
      <c r="B47" s="161" t="s">
        <v>80</v>
      </c>
      <c r="C47" s="220">
        <v>13</v>
      </c>
      <c r="D47" s="220">
        <v>16</v>
      </c>
      <c r="E47" s="220">
        <v>18</v>
      </c>
      <c r="F47" s="220">
        <v>14</v>
      </c>
      <c r="G47" s="220">
        <v>42</v>
      </c>
      <c r="H47" s="221">
        <v>18</v>
      </c>
      <c r="I47" s="76">
        <v>5</v>
      </c>
      <c r="J47" s="79">
        <v>15</v>
      </c>
      <c r="K47" s="79">
        <v>24</v>
      </c>
      <c r="L47" s="79">
        <v>11</v>
      </c>
      <c r="M47" s="80">
        <v>18</v>
      </c>
    </row>
    <row r="48" spans="1:13" s="144" customFormat="1" ht="78.599999999999994" customHeight="1" x14ac:dyDescent="0.3">
      <c r="A48" s="16"/>
      <c r="B48" s="161" t="s">
        <v>200</v>
      </c>
      <c r="C48" s="220">
        <v>0</v>
      </c>
      <c r="D48" s="220">
        <v>0</v>
      </c>
      <c r="E48" s="220">
        <v>0</v>
      </c>
      <c r="F48" s="220">
        <v>0</v>
      </c>
      <c r="G48" s="220">
        <v>0</v>
      </c>
      <c r="H48" s="221">
        <v>0</v>
      </c>
      <c r="I48" s="76">
        <v>0</v>
      </c>
      <c r="J48" s="79">
        <v>1</v>
      </c>
      <c r="K48" s="79">
        <v>0</v>
      </c>
      <c r="L48" s="79">
        <v>0</v>
      </c>
      <c r="M48" s="80">
        <v>0</v>
      </c>
    </row>
    <row r="49" spans="1:13" s="137" customFormat="1" ht="78.599999999999994" customHeight="1" x14ac:dyDescent="0.3">
      <c r="A49" s="16"/>
      <c r="B49" s="161" t="s">
        <v>201</v>
      </c>
      <c r="C49" s="220">
        <v>0</v>
      </c>
      <c r="D49" s="220">
        <v>0</v>
      </c>
      <c r="E49" s="220">
        <v>0</v>
      </c>
      <c r="F49" s="220">
        <v>1</v>
      </c>
      <c r="G49" s="220">
        <v>0</v>
      </c>
      <c r="H49" s="221">
        <v>-1</v>
      </c>
      <c r="I49" s="76">
        <v>0</v>
      </c>
      <c r="J49" s="79">
        <v>0</v>
      </c>
      <c r="K49" s="79">
        <v>2</v>
      </c>
      <c r="L49" s="79">
        <v>0</v>
      </c>
      <c r="M49" s="80">
        <v>1</v>
      </c>
    </row>
    <row r="50" spans="1:13" s="137" customFormat="1" ht="78.599999999999994" customHeight="1" x14ac:dyDescent="0.3">
      <c r="A50" s="16"/>
      <c r="B50" s="161" t="s">
        <v>202</v>
      </c>
      <c r="C50" s="220">
        <v>1</v>
      </c>
      <c r="D50" s="220">
        <v>3</v>
      </c>
      <c r="E50" s="220">
        <v>2</v>
      </c>
      <c r="F50" s="220">
        <v>1</v>
      </c>
      <c r="G50" s="220">
        <v>3</v>
      </c>
      <c r="H50" s="221">
        <v>0</v>
      </c>
      <c r="I50" s="76">
        <v>0</v>
      </c>
      <c r="J50" s="79">
        <v>0</v>
      </c>
      <c r="K50" s="79">
        <v>1</v>
      </c>
      <c r="L50" s="79">
        <v>2</v>
      </c>
      <c r="M50" s="80">
        <v>4</v>
      </c>
    </row>
    <row r="51" spans="1:13" s="137" customFormat="1" ht="78.599999999999994" customHeight="1" x14ac:dyDescent="0.3">
      <c r="A51" s="16"/>
      <c r="B51" s="161" t="s">
        <v>203</v>
      </c>
      <c r="C51" s="220">
        <v>0</v>
      </c>
      <c r="D51" s="220">
        <v>0</v>
      </c>
      <c r="E51" s="220">
        <v>0</v>
      </c>
      <c r="F51" s="220">
        <v>0</v>
      </c>
      <c r="G51" s="220">
        <v>0</v>
      </c>
      <c r="H51" s="221">
        <v>0</v>
      </c>
      <c r="I51" s="76">
        <v>0</v>
      </c>
      <c r="J51" s="79">
        <v>0</v>
      </c>
      <c r="K51" s="79">
        <v>0</v>
      </c>
      <c r="L51" s="79">
        <v>0</v>
      </c>
      <c r="M51" s="80">
        <v>0</v>
      </c>
    </row>
    <row r="52" spans="1:13" s="137" customFormat="1" ht="78.599999999999994" customHeight="1" x14ac:dyDescent="0.3">
      <c r="A52" s="16"/>
      <c r="B52" s="161" t="s">
        <v>204</v>
      </c>
      <c r="C52" s="220">
        <v>0</v>
      </c>
      <c r="D52" s="220">
        <v>0</v>
      </c>
      <c r="E52" s="220">
        <v>0</v>
      </c>
      <c r="F52" s="220">
        <v>0</v>
      </c>
      <c r="G52" s="220">
        <v>0</v>
      </c>
      <c r="H52" s="221">
        <v>0</v>
      </c>
      <c r="I52" s="76">
        <v>0</v>
      </c>
      <c r="J52" s="79">
        <v>0</v>
      </c>
      <c r="K52" s="79">
        <v>0</v>
      </c>
      <c r="L52" s="79">
        <v>0</v>
      </c>
      <c r="M52" s="80">
        <v>0</v>
      </c>
    </row>
    <row r="53" spans="1:13" s="137" customFormat="1" ht="78.599999999999994" customHeight="1" x14ac:dyDescent="0.3">
      <c r="A53" s="16"/>
      <c r="B53" s="161" t="s">
        <v>205</v>
      </c>
      <c r="C53" s="220">
        <v>0</v>
      </c>
      <c r="D53" s="220">
        <v>4</v>
      </c>
      <c r="E53" s="220">
        <v>-1</v>
      </c>
      <c r="F53" s="220">
        <v>0</v>
      </c>
      <c r="G53" s="220">
        <v>1</v>
      </c>
      <c r="H53" s="221">
        <v>0</v>
      </c>
      <c r="I53" s="76">
        <v>1</v>
      </c>
      <c r="J53" s="79">
        <v>0</v>
      </c>
      <c r="K53" s="79">
        <v>2</v>
      </c>
      <c r="L53" s="79">
        <v>0</v>
      </c>
      <c r="M53" s="80">
        <v>0</v>
      </c>
    </row>
    <row r="54" spans="1:13" s="137" customFormat="1" ht="78.599999999999994" customHeight="1" x14ac:dyDescent="0.3">
      <c r="A54" s="16"/>
      <c r="B54" s="161" t="s">
        <v>99</v>
      </c>
      <c r="C54" s="220">
        <v>0</v>
      </c>
      <c r="D54" s="220">
        <v>0</v>
      </c>
      <c r="E54" s="220">
        <v>50</v>
      </c>
      <c r="F54" s="220">
        <v>3</v>
      </c>
      <c r="G54" s="220">
        <v>2</v>
      </c>
      <c r="H54" s="221">
        <v>2</v>
      </c>
      <c r="I54" s="76">
        <v>0</v>
      </c>
      <c r="J54" s="79">
        <v>18</v>
      </c>
      <c r="K54" s="79">
        <v>10</v>
      </c>
      <c r="L54" s="79">
        <v>11</v>
      </c>
      <c r="M54" s="80">
        <v>4</v>
      </c>
    </row>
    <row r="55" spans="1:13" s="137" customFormat="1" ht="78.599999999999994" customHeight="1" x14ac:dyDescent="0.3">
      <c r="A55" s="16"/>
      <c r="B55" s="161" t="s">
        <v>206</v>
      </c>
      <c r="C55" s="220">
        <v>0</v>
      </c>
      <c r="D55" s="220">
        <v>1</v>
      </c>
      <c r="E55" s="220">
        <v>0</v>
      </c>
      <c r="F55" s="220">
        <v>0</v>
      </c>
      <c r="G55" s="220">
        <v>0</v>
      </c>
      <c r="H55" s="221">
        <v>0</v>
      </c>
      <c r="I55" s="76">
        <v>0</v>
      </c>
      <c r="J55" s="79">
        <v>1</v>
      </c>
      <c r="K55" s="79">
        <v>0</v>
      </c>
      <c r="L55" s="79">
        <v>0</v>
      </c>
      <c r="M55" s="80">
        <v>0</v>
      </c>
    </row>
    <row r="56" spans="1:13" s="137" customFormat="1" ht="78.599999999999994" customHeight="1" x14ac:dyDescent="0.3">
      <c r="A56" s="16"/>
      <c r="B56" s="161" t="s">
        <v>207</v>
      </c>
      <c r="C56" s="220">
        <v>0</v>
      </c>
      <c r="D56" s="220">
        <v>0</v>
      </c>
      <c r="E56" s="220">
        <v>0</v>
      </c>
      <c r="F56" s="220">
        <v>0</v>
      </c>
      <c r="G56" s="220">
        <v>0</v>
      </c>
      <c r="H56" s="221">
        <v>0</v>
      </c>
      <c r="I56" s="76">
        <v>0</v>
      </c>
      <c r="J56" s="79">
        <v>0</v>
      </c>
      <c r="K56" s="79">
        <v>0</v>
      </c>
      <c r="L56" s="79">
        <v>0</v>
      </c>
      <c r="M56" s="80">
        <v>0</v>
      </c>
    </row>
    <row r="57" spans="1:13" s="137" customFormat="1" ht="78.599999999999994" customHeight="1" x14ac:dyDescent="0.3">
      <c r="A57" s="16"/>
      <c r="B57" s="161" t="s">
        <v>208</v>
      </c>
      <c r="C57" s="220">
        <v>0</v>
      </c>
      <c r="D57" s="220">
        <v>0</v>
      </c>
      <c r="E57" s="220">
        <v>0</v>
      </c>
      <c r="F57" s="220">
        <v>0</v>
      </c>
      <c r="G57" s="220">
        <v>0</v>
      </c>
      <c r="H57" s="221">
        <v>0</v>
      </c>
      <c r="I57" s="76">
        <v>0</v>
      </c>
      <c r="J57" s="79">
        <v>0</v>
      </c>
      <c r="K57" s="79">
        <v>0</v>
      </c>
      <c r="L57" s="79">
        <v>0</v>
      </c>
      <c r="M57" s="80">
        <v>0</v>
      </c>
    </row>
    <row r="58" spans="1:13" s="137" customFormat="1" ht="78.599999999999994" customHeight="1" x14ac:dyDescent="0.3">
      <c r="A58" s="16"/>
      <c r="B58" s="161" t="s">
        <v>209</v>
      </c>
      <c r="C58" s="220">
        <v>0</v>
      </c>
      <c r="D58" s="220">
        <v>0</v>
      </c>
      <c r="E58" s="220">
        <v>0</v>
      </c>
      <c r="F58" s="220">
        <v>0</v>
      </c>
      <c r="G58" s="220">
        <v>0</v>
      </c>
      <c r="H58" s="221">
        <v>0</v>
      </c>
      <c r="I58" s="76">
        <v>0</v>
      </c>
      <c r="J58" s="79">
        <v>0</v>
      </c>
      <c r="K58" s="79">
        <v>0</v>
      </c>
      <c r="L58" s="79">
        <v>0</v>
      </c>
      <c r="M58" s="80">
        <v>0</v>
      </c>
    </row>
    <row r="59" spans="1:13" s="137" customFormat="1" ht="78.599999999999994" customHeight="1" x14ac:dyDescent="0.3">
      <c r="A59" s="16"/>
      <c r="B59" s="161" t="s">
        <v>210</v>
      </c>
      <c r="C59" s="220">
        <v>0</v>
      </c>
      <c r="D59" s="220">
        <v>0</v>
      </c>
      <c r="E59" s="220">
        <v>0</v>
      </c>
      <c r="F59" s="220">
        <v>0</v>
      </c>
      <c r="G59" s="220">
        <v>0</v>
      </c>
      <c r="H59" s="221">
        <v>0</v>
      </c>
      <c r="I59" s="76">
        <v>0</v>
      </c>
      <c r="J59" s="79">
        <v>0</v>
      </c>
      <c r="K59" s="79">
        <v>0</v>
      </c>
      <c r="L59" s="79">
        <v>0</v>
      </c>
      <c r="M59" s="80">
        <v>0</v>
      </c>
    </row>
    <row r="60" spans="1:13" s="137" customFormat="1" ht="78.599999999999994" customHeight="1" x14ac:dyDescent="0.3">
      <c r="A60" s="16"/>
      <c r="B60" s="161" t="s">
        <v>211</v>
      </c>
      <c r="C60" s="220">
        <v>0</v>
      </c>
      <c r="D60" s="220">
        <v>2</v>
      </c>
      <c r="E60" s="220">
        <v>0</v>
      </c>
      <c r="F60" s="220">
        <v>0</v>
      </c>
      <c r="G60" s="220">
        <v>2</v>
      </c>
      <c r="H60" s="221">
        <v>0</v>
      </c>
      <c r="I60" s="76">
        <v>1</v>
      </c>
      <c r="J60" s="79">
        <v>-3</v>
      </c>
      <c r="K60" s="79">
        <v>0</v>
      </c>
      <c r="L60" s="79">
        <v>0</v>
      </c>
      <c r="M60" s="80">
        <v>1</v>
      </c>
    </row>
    <row r="61" spans="1:13" s="137" customFormat="1" ht="78.599999999999994" customHeight="1" x14ac:dyDescent="0.3">
      <c r="A61" s="16"/>
      <c r="B61" s="161" t="s">
        <v>74</v>
      </c>
      <c r="C61" s="220">
        <v>91</v>
      </c>
      <c r="D61" s="220">
        <v>135</v>
      </c>
      <c r="E61" s="220">
        <v>112</v>
      </c>
      <c r="F61" s="220">
        <v>179</v>
      </c>
      <c r="G61" s="220">
        <v>187</v>
      </c>
      <c r="H61" s="221">
        <v>181</v>
      </c>
      <c r="I61" s="76">
        <v>234</v>
      </c>
      <c r="J61" s="79">
        <v>237</v>
      </c>
      <c r="K61" s="79">
        <v>253</v>
      </c>
      <c r="L61" s="79">
        <v>246</v>
      </c>
      <c r="M61" s="80">
        <v>251</v>
      </c>
    </row>
    <row r="62" spans="1:13" s="137" customFormat="1" ht="78.599999999999994" customHeight="1" x14ac:dyDescent="0.3">
      <c r="A62" s="16"/>
      <c r="B62" s="161" t="s">
        <v>101</v>
      </c>
      <c r="C62" s="220">
        <v>0</v>
      </c>
      <c r="D62" s="220">
        <v>0</v>
      </c>
      <c r="E62" s="220">
        <v>3</v>
      </c>
      <c r="F62" s="220">
        <v>0</v>
      </c>
      <c r="G62" s="220">
        <v>2</v>
      </c>
      <c r="H62" s="221">
        <v>0</v>
      </c>
      <c r="I62" s="76">
        <v>0</v>
      </c>
      <c r="J62" s="79">
        <v>3</v>
      </c>
      <c r="K62" s="79">
        <v>1</v>
      </c>
      <c r="L62" s="79">
        <v>0</v>
      </c>
      <c r="M62" s="80">
        <v>0</v>
      </c>
    </row>
    <row r="63" spans="1:13" s="144" customFormat="1" ht="78.599999999999994" customHeight="1" x14ac:dyDescent="0.3">
      <c r="A63" s="16"/>
      <c r="B63" s="161" t="s">
        <v>107</v>
      </c>
      <c r="C63" s="220">
        <v>1</v>
      </c>
      <c r="D63" s="220">
        <v>0</v>
      </c>
      <c r="E63" s="220">
        <v>5</v>
      </c>
      <c r="F63" s="220">
        <v>0</v>
      </c>
      <c r="G63" s="220">
        <v>3</v>
      </c>
      <c r="H63" s="221">
        <v>1</v>
      </c>
      <c r="I63" s="76">
        <v>2</v>
      </c>
      <c r="J63" s="79">
        <v>1</v>
      </c>
      <c r="K63" s="79">
        <v>3</v>
      </c>
      <c r="L63" s="79">
        <v>0</v>
      </c>
      <c r="M63" s="80">
        <v>5</v>
      </c>
    </row>
    <row r="64" spans="1:13" s="137" customFormat="1" ht="78.599999999999994" customHeight="1" x14ac:dyDescent="0.3">
      <c r="A64" s="16"/>
      <c r="B64" s="161" t="s">
        <v>212</v>
      </c>
      <c r="C64" s="220">
        <v>0</v>
      </c>
      <c r="D64" s="220">
        <v>0</v>
      </c>
      <c r="E64" s="220">
        <v>0</v>
      </c>
      <c r="F64" s="220">
        <v>0</v>
      </c>
      <c r="G64" s="220">
        <v>0</v>
      </c>
      <c r="H64" s="221">
        <v>0</v>
      </c>
      <c r="I64" s="76">
        <v>0</v>
      </c>
      <c r="J64" s="79">
        <v>0</v>
      </c>
      <c r="K64" s="79">
        <v>0</v>
      </c>
      <c r="L64" s="79">
        <v>0</v>
      </c>
      <c r="M64" s="80">
        <v>0</v>
      </c>
    </row>
    <row r="65" spans="1:13" s="137" customFormat="1" ht="78.599999999999994" customHeight="1" x14ac:dyDescent="0.3">
      <c r="A65" s="16"/>
      <c r="B65" s="161" t="s">
        <v>79</v>
      </c>
      <c r="C65" s="220">
        <v>12</v>
      </c>
      <c r="D65" s="220">
        <v>13</v>
      </c>
      <c r="E65" s="220">
        <v>10</v>
      </c>
      <c r="F65" s="220">
        <v>17</v>
      </c>
      <c r="G65" s="220">
        <v>21</v>
      </c>
      <c r="H65" s="221">
        <v>13</v>
      </c>
      <c r="I65" s="76">
        <v>4</v>
      </c>
      <c r="J65" s="79">
        <v>3</v>
      </c>
      <c r="K65" s="79">
        <v>26</v>
      </c>
      <c r="L65" s="79">
        <v>14</v>
      </c>
      <c r="M65" s="80">
        <v>26</v>
      </c>
    </row>
    <row r="66" spans="1:13" s="137" customFormat="1" ht="78.599999999999994" customHeight="1" x14ac:dyDescent="0.3">
      <c r="A66" s="16"/>
      <c r="B66" s="161" t="s">
        <v>122</v>
      </c>
      <c r="C66" s="220">
        <v>0</v>
      </c>
      <c r="D66" s="220">
        <v>0</v>
      </c>
      <c r="E66" s="220">
        <v>0</v>
      </c>
      <c r="F66" s="220">
        <v>0</v>
      </c>
      <c r="G66" s="220">
        <v>0</v>
      </c>
      <c r="H66" s="221">
        <v>0</v>
      </c>
      <c r="I66" s="76">
        <v>0</v>
      </c>
      <c r="J66" s="79">
        <v>0</v>
      </c>
      <c r="K66" s="79">
        <v>0</v>
      </c>
      <c r="L66" s="79">
        <v>0</v>
      </c>
      <c r="M66" s="80">
        <v>0</v>
      </c>
    </row>
    <row r="67" spans="1:13" s="137" customFormat="1" ht="78.599999999999994" customHeight="1" x14ac:dyDescent="0.3">
      <c r="A67" s="16"/>
      <c r="B67" s="161" t="s">
        <v>213</v>
      </c>
      <c r="C67" s="220">
        <v>0</v>
      </c>
      <c r="D67" s="220">
        <v>0</v>
      </c>
      <c r="E67" s="220">
        <v>0</v>
      </c>
      <c r="F67" s="220">
        <v>0</v>
      </c>
      <c r="G67" s="220">
        <v>0</v>
      </c>
      <c r="H67" s="221">
        <v>0</v>
      </c>
      <c r="I67" s="76">
        <v>0</v>
      </c>
      <c r="J67" s="79">
        <v>0</v>
      </c>
      <c r="K67" s="79">
        <v>0</v>
      </c>
      <c r="L67" s="79">
        <v>0</v>
      </c>
      <c r="M67" s="80">
        <v>0</v>
      </c>
    </row>
    <row r="68" spans="1:13" ht="78.599999999999994" customHeight="1" x14ac:dyDescent="0.3">
      <c r="A68" s="16"/>
      <c r="B68" s="161" t="s">
        <v>214</v>
      </c>
      <c r="C68" s="220">
        <v>0</v>
      </c>
      <c r="D68" s="220">
        <v>0</v>
      </c>
      <c r="E68" s="220">
        <v>0</v>
      </c>
      <c r="F68" s="220">
        <v>0</v>
      </c>
      <c r="G68" s="220">
        <v>0</v>
      </c>
      <c r="H68" s="221">
        <v>0</v>
      </c>
      <c r="I68" s="76">
        <v>0</v>
      </c>
      <c r="J68" s="79">
        <v>0</v>
      </c>
      <c r="K68" s="79">
        <v>0</v>
      </c>
      <c r="L68" s="79">
        <v>0</v>
      </c>
      <c r="M68" s="80">
        <v>0</v>
      </c>
    </row>
    <row r="69" spans="1:13" s="137" customFormat="1" ht="78.599999999999994" customHeight="1" x14ac:dyDescent="0.3">
      <c r="A69" s="16"/>
      <c r="B69" s="161" t="s">
        <v>215</v>
      </c>
      <c r="C69" s="220">
        <v>0</v>
      </c>
      <c r="D69" s="220">
        <v>0</v>
      </c>
      <c r="E69" s="220">
        <v>0</v>
      </c>
      <c r="F69" s="220">
        <v>0</v>
      </c>
      <c r="G69" s="220">
        <v>1</v>
      </c>
      <c r="H69" s="221">
        <v>0</v>
      </c>
      <c r="I69" s="76">
        <v>0</v>
      </c>
      <c r="J69" s="79">
        <v>0</v>
      </c>
      <c r="K69" s="79">
        <v>0</v>
      </c>
      <c r="L69" s="79">
        <v>0</v>
      </c>
      <c r="M69" s="80">
        <v>0</v>
      </c>
    </row>
    <row r="70" spans="1:13" ht="78.599999999999994" customHeight="1" x14ac:dyDescent="0.3">
      <c r="A70" s="16"/>
      <c r="B70" s="161" t="s">
        <v>216</v>
      </c>
      <c r="C70" s="220">
        <v>0</v>
      </c>
      <c r="D70" s="220">
        <v>0</v>
      </c>
      <c r="E70" s="220">
        <v>0</v>
      </c>
      <c r="F70" s="220">
        <v>0</v>
      </c>
      <c r="G70" s="220">
        <v>1</v>
      </c>
      <c r="H70" s="221">
        <v>0</v>
      </c>
      <c r="I70" s="76">
        <v>0</v>
      </c>
      <c r="J70" s="79">
        <v>0</v>
      </c>
      <c r="K70" s="79">
        <v>0</v>
      </c>
      <c r="L70" s="79">
        <v>0</v>
      </c>
      <c r="M70" s="80">
        <v>0</v>
      </c>
    </row>
    <row r="71" spans="1:13" ht="78.599999999999994" customHeight="1" x14ac:dyDescent="0.3">
      <c r="A71" s="16"/>
      <c r="B71" s="161" t="s">
        <v>217</v>
      </c>
      <c r="C71" s="220">
        <v>0</v>
      </c>
      <c r="D71" s="220">
        <v>0</v>
      </c>
      <c r="E71" s="220">
        <v>0</v>
      </c>
      <c r="F71" s="220">
        <v>0</v>
      </c>
      <c r="G71" s="220">
        <v>0</v>
      </c>
      <c r="H71" s="221">
        <v>0</v>
      </c>
      <c r="I71" s="76">
        <v>0</v>
      </c>
      <c r="J71" s="79">
        <v>0</v>
      </c>
      <c r="K71" s="79">
        <v>0</v>
      </c>
      <c r="L71" s="79">
        <v>0</v>
      </c>
      <c r="M71" s="80">
        <v>0</v>
      </c>
    </row>
    <row r="72" spans="1:13" ht="78.599999999999994" customHeight="1" x14ac:dyDescent="0.3">
      <c r="A72" s="16"/>
      <c r="B72" s="161" t="s">
        <v>125</v>
      </c>
      <c r="C72" s="220">
        <v>6</v>
      </c>
      <c r="D72" s="220">
        <v>2</v>
      </c>
      <c r="E72" s="220">
        <v>3</v>
      </c>
      <c r="F72" s="220">
        <v>-3</v>
      </c>
      <c r="G72" s="220">
        <v>0</v>
      </c>
      <c r="H72" s="221">
        <v>3</v>
      </c>
      <c r="I72" s="76">
        <v>-3</v>
      </c>
      <c r="J72" s="79">
        <v>6</v>
      </c>
      <c r="K72" s="79">
        <v>1</v>
      </c>
      <c r="L72" s="79">
        <v>5</v>
      </c>
      <c r="M72" s="80">
        <v>4</v>
      </c>
    </row>
    <row r="73" spans="1:13" ht="78.599999999999994" customHeight="1" x14ac:dyDescent="0.3">
      <c r="A73" s="16"/>
      <c r="B73" s="161" t="s">
        <v>218</v>
      </c>
      <c r="C73" s="220">
        <v>0</v>
      </c>
      <c r="D73" s="220">
        <v>0</v>
      </c>
      <c r="E73" s="220">
        <v>0</v>
      </c>
      <c r="F73" s="220">
        <v>0</v>
      </c>
      <c r="G73" s="220">
        <v>0</v>
      </c>
      <c r="H73" s="221">
        <v>0</v>
      </c>
      <c r="I73" s="76">
        <v>0</v>
      </c>
      <c r="J73" s="79">
        <v>0</v>
      </c>
      <c r="K73" s="79">
        <v>0</v>
      </c>
      <c r="L73" s="79">
        <v>0</v>
      </c>
      <c r="M73" s="80">
        <v>0</v>
      </c>
    </row>
    <row r="74" spans="1:13" ht="78.599999999999994" customHeight="1" x14ac:dyDescent="0.3">
      <c r="A74" s="16"/>
      <c r="B74" s="161" t="s">
        <v>219</v>
      </c>
      <c r="C74" s="220">
        <v>0</v>
      </c>
      <c r="D74" s="220">
        <v>10</v>
      </c>
      <c r="E74" s="220">
        <v>5</v>
      </c>
      <c r="F74" s="220">
        <v>0</v>
      </c>
      <c r="G74" s="220">
        <v>18</v>
      </c>
      <c r="H74" s="221">
        <v>0</v>
      </c>
      <c r="I74" s="76">
        <v>3</v>
      </c>
      <c r="J74" s="79">
        <v>7</v>
      </c>
      <c r="K74" s="79">
        <v>8</v>
      </c>
      <c r="L74" s="79">
        <v>4</v>
      </c>
      <c r="M74" s="80">
        <v>5</v>
      </c>
    </row>
    <row r="75" spans="1:13" ht="78.599999999999994" customHeight="1" x14ac:dyDescent="0.3">
      <c r="A75" s="16"/>
      <c r="B75" s="161" t="s">
        <v>35</v>
      </c>
      <c r="C75" s="220">
        <v>27</v>
      </c>
      <c r="D75" s="220">
        <v>28</v>
      </c>
      <c r="E75" s="220">
        <v>30</v>
      </c>
      <c r="F75" s="220">
        <v>37</v>
      </c>
      <c r="G75" s="220">
        <v>37</v>
      </c>
      <c r="H75" s="221">
        <v>25</v>
      </c>
      <c r="I75" s="76">
        <v>12</v>
      </c>
      <c r="J75" s="79">
        <v>31</v>
      </c>
      <c r="K75" s="79">
        <v>51</v>
      </c>
      <c r="L75" s="79">
        <v>39</v>
      </c>
      <c r="M75" s="80">
        <v>71</v>
      </c>
    </row>
    <row r="76" spans="1:13" ht="78.599999999999994" customHeight="1" x14ac:dyDescent="0.3">
      <c r="A76" s="16"/>
      <c r="B76" s="161" t="s">
        <v>220</v>
      </c>
      <c r="C76" s="220">
        <v>0</v>
      </c>
      <c r="D76" s="220">
        <v>0</v>
      </c>
      <c r="E76" s="220">
        <v>0</v>
      </c>
      <c r="F76" s="220">
        <v>0</v>
      </c>
      <c r="G76" s="220">
        <v>0</v>
      </c>
      <c r="H76" s="221">
        <v>0</v>
      </c>
      <c r="I76" s="76">
        <v>0</v>
      </c>
      <c r="J76" s="79">
        <v>0</v>
      </c>
      <c r="K76" s="79">
        <v>1</v>
      </c>
      <c r="L76" s="79">
        <v>2</v>
      </c>
      <c r="M76" s="80">
        <v>-1</v>
      </c>
    </row>
    <row r="77" spans="1:13" ht="78.599999999999994" customHeight="1" x14ac:dyDescent="0.3">
      <c r="A77" s="16"/>
      <c r="B77" s="161" t="s">
        <v>221</v>
      </c>
      <c r="C77" s="220">
        <v>0</v>
      </c>
      <c r="D77" s="220">
        <v>1</v>
      </c>
      <c r="E77" s="220">
        <v>0</v>
      </c>
      <c r="F77" s="220">
        <v>0</v>
      </c>
      <c r="G77" s="220">
        <v>0</v>
      </c>
      <c r="H77" s="221">
        <v>0</v>
      </c>
      <c r="I77" s="76">
        <v>0</v>
      </c>
      <c r="J77" s="79">
        <v>2</v>
      </c>
      <c r="K77" s="79">
        <v>0</v>
      </c>
      <c r="L77" s="79">
        <v>0</v>
      </c>
      <c r="M77" s="80">
        <v>0</v>
      </c>
    </row>
    <row r="78" spans="1:13" ht="78.599999999999994" customHeight="1" x14ac:dyDescent="0.3">
      <c r="A78" s="16"/>
      <c r="B78" s="161" t="s">
        <v>222</v>
      </c>
      <c r="C78" s="220">
        <v>1</v>
      </c>
      <c r="D78" s="220">
        <v>1</v>
      </c>
      <c r="E78" s="220">
        <v>0</v>
      </c>
      <c r="F78" s="220">
        <v>0</v>
      </c>
      <c r="G78" s="220">
        <v>1</v>
      </c>
      <c r="H78" s="221">
        <v>0</v>
      </c>
      <c r="I78" s="76">
        <v>1</v>
      </c>
      <c r="J78" s="79">
        <v>0</v>
      </c>
      <c r="K78" s="79">
        <v>2</v>
      </c>
      <c r="L78" s="79">
        <v>1</v>
      </c>
      <c r="M78" s="80">
        <v>0</v>
      </c>
    </row>
    <row r="79" spans="1:13" ht="78.599999999999994" customHeight="1" x14ac:dyDescent="0.3">
      <c r="A79" s="16"/>
      <c r="B79" s="161" t="s">
        <v>120</v>
      </c>
      <c r="C79" s="220">
        <v>0</v>
      </c>
      <c r="D79" s="220">
        <v>0</v>
      </c>
      <c r="E79" s="220">
        <v>0</v>
      </c>
      <c r="F79" s="220">
        <v>1</v>
      </c>
      <c r="G79" s="220">
        <v>0</v>
      </c>
      <c r="H79" s="221">
        <v>0</v>
      </c>
      <c r="I79" s="76">
        <v>0</v>
      </c>
      <c r="J79" s="79">
        <v>2</v>
      </c>
      <c r="K79" s="79">
        <v>0</v>
      </c>
      <c r="L79" s="79">
        <v>2</v>
      </c>
      <c r="M79" s="80">
        <v>2</v>
      </c>
    </row>
    <row r="80" spans="1:13" ht="78.599999999999994" customHeight="1" x14ac:dyDescent="0.3">
      <c r="A80" s="16"/>
      <c r="B80" s="161" t="s">
        <v>223</v>
      </c>
      <c r="C80" s="220">
        <v>0</v>
      </c>
      <c r="D80" s="220">
        <v>0</v>
      </c>
      <c r="E80" s="220">
        <v>0</v>
      </c>
      <c r="F80" s="220">
        <v>0</v>
      </c>
      <c r="G80" s="220">
        <v>0</v>
      </c>
      <c r="H80" s="221">
        <v>0</v>
      </c>
      <c r="I80" s="76">
        <v>0</v>
      </c>
      <c r="J80" s="79">
        <v>0</v>
      </c>
      <c r="K80" s="79">
        <v>0</v>
      </c>
      <c r="L80" s="79">
        <v>0</v>
      </c>
      <c r="M80" s="80">
        <v>0</v>
      </c>
    </row>
    <row r="81" spans="1:13" ht="78.599999999999994" customHeight="1" x14ac:dyDescent="0.3">
      <c r="A81" s="16"/>
      <c r="B81" s="161" t="s">
        <v>224</v>
      </c>
      <c r="C81" s="220">
        <v>0</v>
      </c>
      <c r="D81" s="220">
        <v>0</v>
      </c>
      <c r="E81" s="220">
        <v>0</v>
      </c>
      <c r="F81" s="220">
        <v>0</v>
      </c>
      <c r="G81" s="220">
        <v>0</v>
      </c>
      <c r="H81" s="221">
        <v>0</v>
      </c>
      <c r="I81" s="76">
        <v>0</v>
      </c>
      <c r="J81" s="79">
        <v>1</v>
      </c>
      <c r="K81" s="79">
        <v>0</v>
      </c>
      <c r="L81" s="79">
        <v>0</v>
      </c>
      <c r="M81" s="80">
        <v>0</v>
      </c>
    </row>
    <row r="82" spans="1:13" ht="78.599999999999994" customHeight="1" x14ac:dyDescent="0.3">
      <c r="A82" s="16"/>
      <c r="B82" s="161" t="s">
        <v>225</v>
      </c>
      <c r="C82" s="220">
        <v>0</v>
      </c>
      <c r="D82" s="220">
        <v>0</v>
      </c>
      <c r="E82" s="220">
        <v>0</v>
      </c>
      <c r="F82" s="220">
        <v>0</v>
      </c>
      <c r="G82" s="220">
        <v>0</v>
      </c>
      <c r="H82" s="221">
        <v>0</v>
      </c>
      <c r="I82" s="76">
        <v>0</v>
      </c>
      <c r="J82" s="79">
        <v>0</v>
      </c>
      <c r="K82" s="79">
        <v>0</v>
      </c>
      <c r="L82" s="79">
        <v>0</v>
      </c>
      <c r="M82" s="80">
        <v>0</v>
      </c>
    </row>
    <row r="83" spans="1:13" ht="78.599999999999994" customHeight="1" x14ac:dyDescent="0.3">
      <c r="A83" s="16"/>
      <c r="B83" s="161" t="s">
        <v>78</v>
      </c>
      <c r="C83" s="220">
        <v>5</v>
      </c>
      <c r="D83" s="220">
        <v>16</v>
      </c>
      <c r="E83" s="220">
        <v>45</v>
      </c>
      <c r="F83" s="220">
        <v>34</v>
      </c>
      <c r="G83" s="220">
        <v>27</v>
      </c>
      <c r="H83" s="221">
        <v>54</v>
      </c>
      <c r="I83" s="76">
        <v>50</v>
      </c>
      <c r="J83" s="79">
        <v>4</v>
      </c>
      <c r="K83" s="79">
        <v>58</v>
      </c>
      <c r="L83" s="79">
        <v>42</v>
      </c>
      <c r="M83" s="80">
        <v>45</v>
      </c>
    </row>
    <row r="84" spans="1:13" ht="78.599999999999994" customHeight="1" x14ac:dyDescent="0.3">
      <c r="A84" s="16"/>
      <c r="B84" s="161" t="s">
        <v>226</v>
      </c>
      <c r="C84" s="220">
        <v>0</v>
      </c>
      <c r="D84" s="220">
        <v>0</v>
      </c>
      <c r="E84" s="220">
        <v>0</v>
      </c>
      <c r="F84" s="220">
        <v>0</v>
      </c>
      <c r="G84" s="220">
        <v>1</v>
      </c>
      <c r="H84" s="221">
        <v>0</v>
      </c>
      <c r="I84" s="76">
        <v>0</v>
      </c>
      <c r="J84" s="79">
        <v>0</v>
      </c>
      <c r="K84" s="79">
        <v>1</v>
      </c>
      <c r="L84" s="79">
        <v>0</v>
      </c>
      <c r="M84" s="80">
        <v>0</v>
      </c>
    </row>
    <row r="85" spans="1:13" ht="78.599999999999994" customHeight="1" x14ac:dyDescent="0.3">
      <c r="A85" s="16"/>
      <c r="B85" s="161" t="s">
        <v>227</v>
      </c>
      <c r="C85" s="220">
        <v>0</v>
      </c>
      <c r="D85" s="220">
        <v>0</v>
      </c>
      <c r="E85" s="220">
        <v>0</v>
      </c>
      <c r="F85" s="220">
        <v>2</v>
      </c>
      <c r="G85" s="220">
        <v>1</v>
      </c>
      <c r="H85" s="221">
        <v>1</v>
      </c>
      <c r="I85" s="76">
        <v>0</v>
      </c>
      <c r="J85" s="79">
        <v>0</v>
      </c>
      <c r="K85" s="79">
        <v>0</v>
      </c>
      <c r="L85" s="79">
        <v>0</v>
      </c>
      <c r="M85" s="80">
        <v>0</v>
      </c>
    </row>
    <row r="86" spans="1:13" ht="78.599999999999994" customHeight="1" x14ac:dyDescent="0.3">
      <c r="A86" s="16"/>
      <c r="B86" s="161" t="s">
        <v>228</v>
      </c>
      <c r="C86" s="220">
        <v>1</v>
      </c>
      <c r="D86" s="220">
        <v>3</v>
      </c>
      <c r="E86" s="220">
        <v>0</v>
      </c>
      <c r="F86" s="220">
        <v>0</v>
      </c>
      <c r="G86" s="220">
        <v>1</v>
      </c>
      <c r="H86" s="221">
        <v>2</v>
      </c>
      <c r="I86" s="76">
        <v>0</v>
      </c>
      <c r="J86" s="79">
        <v>0</v>
      </c>
      <c r="K86" s="79">
        <v>0</v>
      </c>
      <c r="L86" s="79">
        <v>15</v>
      </c>
      <c r="M86" s="80">
        <v>0</v>
      </c>
    </row>
    <row r="87" spans="1:13" ht="78.599999999999994" customHeight="1" x14ac:dyDescent="0.3">
      <c r="A87" s="16"/>
      <c r="B87" s="161" t="s">
        <v>229</v>
      </c>
      <c r="C87" s="220">
        <v>0</v>
      </c>
      <c r="D87" s="220">
        <v>0</v>
      </c>
      <c r="E87" s="220">
        <v>0</v>
      </c>
      <c r="F87" s="220">
        <v>0</v>
      </c>
      <c r="G87" s="220">
        <v>0</v>
      </c>
      <c r="H87" s="221">
        <v>0</v>
      </c>
      <c r="I87" s="76">
        <v>0</v>
      </c>
      <c r="J87" s="79">
        <v>1</v>
      </c>
      <c r="K87" s="79">
        <v>0</v>
      </c>
      <c r="L87" s="79">
        <v>0</v>
      </c>
      <c r="M87" s="80">
        <v>0</v>
      </c>
    </row>
    <row r="88" spans="1:13" ht="78.599999999999994" customHeight="1" x14ac:dyDescent="0.3">
      <c r="A88" s="16"/>
      <c r="B88" s="161" t="s">
        <v>53</v>
      </c>
      <c r="C88" s="220">
        <v>7</v>
      </c>
      <c r="D88" s="220">
        <v>6</v>
      </c>
      <c r="E88" s="220">
        <v>18</v>
      </c>
      <c r="F88" s="220">
        <v>23</v>
      </c>
      <c r="G88" s="220">
        <v>19</v>
      </c>
      <c r="H88" s="221">
        <v>15</v>
      </c>
      <c r="I88" s="76">
        <v>7</v>
      </c>
      <c r="J88" s="79">
        <v>12</v>
      </c>
      <c r="K88" s="79">
        <v>11</v>
      </c>
      <c r="L88" s="79">
        <v>10</v>
      </c>
      <c r="M88" s="80">
        <v>3</v>
      </c>
    </row>
    <row r="89" spans="1:13" ht="78.599999999999994" customHeight="1" x14ac:dyDescent="0.3">
      <c r="A89" s="16"/>
      <c r="B89" s="161" t="s">
        <v>230</v>
      </c>
      <c r="C89" s="220">
        <v>0</v>
      </c>
      <c r="D89" s="220">
        <v>0</v>
      </c>
      <c r="E89" s="220">
        <v>1</v>
      </c>
      <c r="F89" s="220">
        <v>0</v>
      </c>
      <c r="G89" s="220">
        <v>2</v>
      </c>
      <c r="H89" s="221">
        <v>0</v>
      </c>
      <c r="I89" s="76">
        <v>0</v>
      </c>
      <c r="J89" s="79">
        <v>0</v>
      </c>
      <c r="K89" s="79">
        <v>0</v>
      </c>
      <c r="L89" s="79">
        <v>0</v>
      </c>
      <c r="M89" s="80">
        <v>0</v>
      </c>
    </row>
    <row r="90" spans="1:13" ht="78.599999999999994" customHeight="1" x14ac:dyDescent="0.3">
      <c r="A90" s="16"/>
      <c r="B90" s="161" t="s">
        <v>231</v>
      </c>
      <c r="C90" s="220">
        <v>0</v>
      </c>
      <c r="D90" s="220">
        <v>0</v>
      </c>
      <c r="E90" s="220">
        <v>0</v>
      </c>
      <c r="F90" s="220">
        <v>1</v>
      </c>
      <c r="G90" s="220">
        <v>1</v>
      </c>
      <c r="H90" s="221">
        <v>0</v>
      </c>
      <c r="I90" s="76">
        <v>1</v>
      </c>
      <c r="J90" s="79">
        <v>0</v>
      </c>
      <c r="K90" s="79">
        <v>0</v>
      </c>
      <c r="L90" s="79">
        <v>0</v>
      </c>
      <c r="M90" s="80">
        <v>0</v>
      </c>
    </row>
    <row r="91" spans="1:13" ht="78.599999999999994" customHeight="1" x14ac:dyDescent="0.3">
      <c r="A91" s="16"/>
      <c r="B91" s="161" t="s">
        <v>232</v>
      </c>
      <c r="C91" s="220">
        <v>0</v>
      </c>
      <c r="D91" s="220">
        <v>0</v>
      </c>
      <c r="E91" s="220">
        <v>1</v>
      </c>
      <c r="F91" s="220">
        <v>0</v>
      </c>
      <c r="G91" s="220">
        <v>0</v>
      </c>
      <c r="H91" s="221">
        <v>0</v>
      </c>
      <c r="I91" s="76">
        <v>0</v>
      </c>
      <c r="J91" s="79">
        <v>0</v>
      </c>
      <c r="K91" s="79">
        <v>0</v>
      </c>
      <c r="L91" s="79">
        <v>0</v>
      </c>
      <c r="M91" s="80">
        <v>0</v>
      </c>
    </row>
    <row r="92" spans="1:13" ht="78.599999999999994" customHeight="1" x14ac:dyDescent="0.3">
      <c r="A92" s="16"/>
      <c r="B92" s="161" t="s">
        <v>233</v>
      </c>
      <c r="C92" s="220">
        <v>0</v>
      </c>
      <c r="D92" s="220">
        <v>0</v>
      </c>
      <c r="E92" s="220">
        <v>0</v>
      </c>
      <c r="F92" s="220">
        <v>0</v>
      </c>
      <c r="G92" s="220">
        <v>0</v>
      </c>
      <c r="H92" s="221">
        <v>0</v>
      </c>
      <c r="I92" s="76">
        <v>0</v>
      </c>
      <c r="J92" s="79">
        <v>0</v>
      </c>
      <c r="K92" s="79">
        <v>0</v>
      </c>
      <c r="L92" s="79">
        <v>0</v>
      </c>
      <c r="M92" s="80">
        <v>0</v>
      </c>
    </row>
    <row r="93" spans="1:13" ht="78.599999999999994" customHeight="1" x14ac:dyDescent="0.3">
      <c r="A93" s="16"/>
      <c r="B93" s="161" t="s">
        <v>234</v>
      </c>
      <c r="C93" s="220">
        <v>2</v>
      </c>
      <c r="D93" s="220">
        <v>4</v>
      </c>
      <c r="E93" s="220">
        <v>2</v>
      </c>
      <c r="F93" s="220">
        <v>1</v>
      </c>
      <c r="G93" s="220">
        <v>2</v>
      </c>
      <c r="H93" s="221">
        <v>4</v>
      </c>
      <c r="I93" s="76">
        <v>3</v>
      </c>
      <c r="J93" s="79">
        <v>1</v>
      </c>
      <c r="K93" s="79">
        <v>0</v>
      </c>
      <c r="L93" s="79">
        <v>0</v>
      </c>
      <c r="M93" s="80">
        <v>0</v>
      </c>
    </row>
    <row r="94" spans="1:13" ht="78.599999999999994" customHeight="1" x14ac:dyDescent="0.3">
      <c r="A94" s="16"/>
      <c r="B94" s="161" t="s">
        <v>235</v>
      </c>
      <c r="C94" s="220">
        <v>1</v>
      </c>
      <c r="D94" s="220">
        <v>4</v>
      </c>
      <c r="E94" s="220">
        <v>5</v>
      </c>
      <c r="F94" s="220">
        <v>11</v>
      </c>
      <c r="G94" s="220">
        <v>0</v>
      </c>
      <c r="H94" s="221">
        <v>0</v>
      </c>
      <c r="I94" s="76">
        <v>9</v>
      </c>
      <c r="J94" s="79">
        <v>1</v>
      </c>
      <c r="K94" s="79">
        <v>3</v>
      </c>
      <c r="L94" s="79">
        <v>2</v>
      </c>
      <c r="M94" s="80">
        <v>0</v>
      </c>
    </row>
    <row r="95" spans="1:13" ht="78.599999999999994" customHeight="1" x14ac:dyDescent="0.3">
      <c r="A95" s="16"/>
      <c r="B95" s="161" t="s">
        <v>236</v>
      </c>
      <c r="C95" s="220">
        <v>1</v>
      </c>
      <c r="D95" s="220">
        <v>3</v>
      </c>
      <c r="E95" s="220">
        <v>4</v>
      </c>
      <c r="F95" s="220">
        <v>3</v>
      </c>
      <c r="G95" s="220">
        <v>4</v>
      </c>
      <c r="H95" s="221">
        <v>3</v>
      </c>
      <c r="I95" s="76">
        <v>8</v>
      </c>
      <c r="J95" s="79">
        <v>4</v>
      </c>
      <c r="K95" s="79">
        <v>5</v>
      </c>
      <c r="L95" s="79">
        <v>2</v>
      </c>
      <c r="M95" s="80">
        <v>18</v>
      </c>
    </row>
    <row r="96" spans="1:13" ht="78.599999999999994" customHeight="1" x14ac:dyDescent="0.3">
      <c r="A96" s="16"/>
      <c r="B96" s="161" t="s">
        <v>237</v>
      </c>
      <c r="C96" s="220">
        <v>3</v>
      </c>
      <c r="D96" s="220">
        <v>0</v>
      </c>
      <c r="E96" s="220">
        <v>4</v>
      </c>
      <c r="F96" s="220">
        <v>7</v>
      </c>
      <c r="G96" s="220">
        <v>7</v>
      </c>
      <c r="H96" s="221">
        <v>0</v>
      </c>
      <c r="I96" s="76">
        <v>0</v>
      </c>
      <c r="J96" s="79">
        <v>10</v>
      </c>
      <c r="K96" s="79">
        <v>10</v>
      </c>
      <c r="L96" s="79">
        <v>2</v>
      </c>
      <c r="M96" s="80">
        <v>8</v>
      </c>
    </row>
    <row r="97" spans="1:13" ht="78.599999999999994" customHeight="1" x14ac:dyDescent="0.3">
      <c r="A97" s="16"/>
      <c r="B97" s="161" t="s">
        <v>124</v>
      </c>
      <c r="C97" s="220">
        <v>1</v>
      </c>
      <c r="D97" s="220">
        <v>0</v>
      </c>
      <c r="E97" s="220">
        <v>3</v>
      </c>
      <c r="F97" s="220">
        <v>0</v>
      </c>
      <c r="G97" s="220">
        <v>2</v>
      </c>
      <c r="H97" s="221">
        <v>1</v>
      </c>
      <c r="I97" s="76">
        <v>0</v>
      </c>
      <c r="J97" s="79">
        <v>0</v>
      </c>
      <c r="K97" s="79">
        <v>3</v>
      </c>
      <c r="L97" s="79">
        <v>0</v>
      </c>
      <c r="M97" s="80">
        <v>12</v>
      </c>
    </row>
    <row r="98" spans="1:13" ht="78.599999999999994" customHeight="1" x14ac:dyDescent="0.3">
      <c r="A98" s="16"/>
      <c r="B98" s="161" t="s">
        <v>238</v>
      </c>
      <c r="C98" s="220">
        <v>0</v>
      </c>
      <c r="D98" s="220">
        <v>11</v>
      </c>
      <c r="E98" s="220">
        <v>0</v>
      </c>
      <c r="F98" s="220">
        <v>1</v>
      </c>
      <c r="G98" s="220">
        <v>4</v>
      </c>
      <c r="H98" s="221">
        <v>0</v>
      </c>
      <c r="I98" s="76">
        <v>1</v>
      </c>
      <c r="J98" s="79">
        <v>1</v>
      </c>
      <c r="K98" s="79">
        <v>1</v>
      </c>
      <c r="L98" s="79">
        <v>2</v>
      </c>
      <c r="M98" s="80">
        <v>2</v>
      </c>
    </row>
    <row r="99" spans="1:13" ht="78.599999999999994" customHeight="1" x14ac:dyDescent="0.3">
      <c r="A99" s="16"/>
      <c r="B99" s="161" t="s">
        <v>239</v>
      </c>
      <c r="C99" s="220">
        <v>5</v>
      </c>
      <c r="D99" s="220">
        <v>0</v>
      </c>
      <c r="E99" s="220">
        <v>1</v>
      </c>
      <c r="F99" s="220">
        <v>0</v>
      </c>
      <c r="G99" s="220">
        <v>1</v>
      </c>
      <c r="H99" s="221">
        <v>3</v>
      </c>
      <c r="I99" s="76">
        <v>0</v>
      </c>
      <c r="J99" s="79">
        <v>0</v>
      </c>
      <c r="K99" s="79">
        <v>2</v>
      </c>
      <c r="L99" s="79">
        <v>6</v>
      </c>
      <c r="M99" s="80">
        <v>0</v>
      </c>
    </row>
    <row r="100" spans="1:13" ht="78.599999999999994" customHeight="1" x14ac:dyDescent="0.3">
      <c r="A100" s="16"/>
      <c r="B100" s="161" t="s">
        <v>240</v>
      </c>
      <c r="C100" s="220">
        <v>0</v>
      </c>
      <c r="D100" s="220">
        <v>0</v>
      </c>
      <c r="E100" s="220">
        <v>0</v>
      </c>
      <c r="F100" s="220">
        <v>0</v>
      </c>
      <c r="G100" s="220">
        <v>0</v>
      </c>
      <c r="H100" s="221">
        <v>0</v>
      </c>
      <c r="I100" s="76">
        <v>0</v>
      </c>
      <c r="J100" s="79">
        <v>0</v>
      </c>
      <c r="K100" s="79">
        <v>0</v>
      </c>
      <c r="L100" s="79">
        <v>0</v>
      </c>
      <c r="M100" s="80">
        <v>0</v>
      </c>
    </row>
    <row r="101" spans="1:13" ht="78.599999999999994" customHeight="1" x14ac:dyDescent="0.3">
      <c r="A101" s="16"/>
      <c r="B101" s="161" t="s">
        <v>241</v>
      </c>
      <c r="C101" s="220">
        <v>0</v>
      </c>
      <c r="D101" s="220">
        <v>0</v>
      </c>
      <c r="E101" s="220">
        <v>0</v>
      </c>
      <c r="F101" s="220">
        <v>0</v>
      </c>
      <c r="G101" s="220">
        <v>0</v>
      </c>
      <c r="H101" s="221">
        <v>0</v>
      </c>
      <c r="I101" s="76">
        <v>0</v>
      </c>
      <c r="J101" s="79">
        <v>0</v>
      </c>
      <c r="K101" s="79">
        <v>0</v>
      </c>
      <c r="L101" s="79">
        <v>0</v>
      </c>
      <c r="M101" s="80">
        <v>1</v>
      </c>
    </row>
    <row r="102" spans="1:13" ht="78.599999999999994" customHeight="1" x14ac:dyDescent="0.3">
      <c r="A102" s="16"/>
      <c r="B102" s="161" t="s">
        <v>242</v>
      </c>
      <c r="C102" s="220">
        <v>1</v>
      </c>
      <c r="D102" s="220">
        <v>0</v>
      </c>
      <c r="E102" s="220">
        <v>1</v>
      </c>
      <c r="F102" s="220">
        <v>0</v>
      </c>
      <c r="G102" s="220">
        <v>0</v>
      </c>
      <c r="H102" s="221">
        <v>1</v>
      </c>
      <c r="I102" s="76">
        <v>0</v>
      </c>
      <c r="J102" s="79">
        <v>4</v>
      </c>
      <c r="K102" s="79">
        <v>0</v>
      </c>
      <c r="L102" s="79">
        <v>0</v>
      </c>
      <c r="M102" s="80">
        <v>1</v>
      </c>
    </row>
    <row r="103" spans="1:13" ht="78.599999999999994" customHeight="1" x14ac:dyDescent="0.3">
      <c r="A103" s="16"/>
      <c r="B103" s="161" t="s">
        <v>243</v>
      </c>
      <c r="C103" s="220">
        <v>0</v>
      </c>
      <c r="D103" s="220">
        <v>0</v>
      </c>
      <c r="E103" s="220">
        <v>0</v>
      </c>
      <c r="F103" s="220">
        <v>0</v>
      </c>
      <c r="G103" s="220">
        <v>0</v>
      </c>
      <c r="H103" s="221">
        <v>0</v>
      </c>
      <c r="I103" s="76">
        <v>0</v>
      </c>
      <c r="J103" s="79">
        <v>0</v>
      </c>
      <c r="K103" s="79">
        <v>0</v>
      </c>
      <c r="L103" s="79">
        <v>0</v>
      </c>
      <c r="M103" s="80">
        <v>0</v>
      </c>
    </row>
    <row r="104" spans="1:13" ht="78.599999999999994" customHeight="1" x14ac:dyDescent="0.3">
      <c r="A104" s="16"/>
      <c r="B104" s="161" t="s">
        <v>244</v>
      </c>
      <c r="C104" s="220">
        <v>4</v>
      </c>
      <c r="D104" s="220">
        <v>3</v>
      </c>
      <c r="E104" s="220">
        <v>0</v>
      </c>
      <c r="F104" s="220">
        <v>1</v>
      </c>
      <c r="G104" s="220">
        <v>3</v>
      </c>
      <c r="H104" s="221">
        <v>0</v>
      </c>
      <c r="I104" s="76">
        <v>0</v>
      </c>
      <c r="J104" s="79">
        <v>9</v>
      </c>
      <c r="K104" s="79">
        <v>0</v>
      </c>
      <c r="L104" s="79">
        <v>1</v>
      </c>
      <c r="M104" s="80">
        <v>0</v>
      </c>
    </row>
    <row r="105" spans="1:13" ht="78.599999999999994" customHeight="1" x14ac:dyDescent="0.3">
      <c r="A105" s="16"/>
      <c r="B105" s="161" t="s">
        <v>73</v>
      </c>
      <c r="C105" s="220">
        <v>98</v>
      </c>
      <c r="D105" s="220">
        <v>159</v>
      </c>
      <c r="E105" s="220">
        <v>175</v>
      </c>
      <c r="F105" s="220">
        <v>195</v>
      </c>
      <c r="G105" s="220">
        <v>195</v>
      </c>
      <c r="H105" s="221">
        <v>157</v>
      </c>
      <c r="I105" s="76">
        <v>130</v>
      </c>
      <c r="J105" s="79">
        <v>129</v>
      </c>
      <c r="K105" s="79">
        <v>161</v>
      </c>
      <c r="L105" s="79">
        <v>116</v>
      </c>
      <c r="M105" s="80">
        <v>133</v>
      </c>
    </row>
    <row r="106" spans="1:13" ht="78.599999999999994" customHeight="1" x14ac:dyDescent="0.3">
      <c r="A106" s="16"/>
      <c r="B106" s="161" t="s">
        <v>97</v>
      </c>
      <c r="C106" s="220">
        <v>-2</v>
      </c>
      <c r="D106" s="220">
        <v>0</v>
      </c>
      <c r="E106" s="220">
        <v>18</v>
      </c>
      <c r="F106" s="220">
        <v>11</v>
      </c>
      <c r="G106" s="220">
        <v>8</v>
      </c>
      <c r="H106" s="221">
        <v>19</v>
      </c>
      <c r="I106" s="76">
        <v>0</v>
      </c>
      <c r="J106" s="79">
        <v>9</v>
      </c>
      <c r="K106" s="79">
        <v>11</v>
      </c>
      <c r="L106" s="79">
        <v>7</v>
      </c>
      <c r="M106" s="80">
        <v>13</v>
      </c>
    </row>
    <row r="107" spans="1:13" ht="78.599999999999994" customHeight="1" x14ac:dyDescent="0.3">
      <c r="A107" s="16"/>
      <c r="B107" s="161" t="s">
        <v>245</v>
      </c>
      <c r="C107" s="220">
        <v>0</v>
      </c>
      <c r="D107" s="220">
        <v>0</v>
      </c>
      <c r="E107" s="220">
        <v>0</v>
      </c>
      <c r="F107" s="220">
        <v>1</v>
      </c>
      <c r="G107" s="220">
        <v>0</v>
      </c>
      <c r="H107" s="221">
        <v>0</v>
      </c>
      <c r="I107" s="76">
        <v>0</v>
      </c>
      <c r="J107" s="79">
        <v>2</v>
      </c>
      <c r="K107" s="79">
        <v>0</v>
      </c>
      <c r="L107" s="79">
        <v>0</v>
      </c>
      <c r="M107" s="80">
        <v>0</v>
      </c>
    </row>
    <row r="108" spans="1:13" ht="78.599999999999994" customHeight="1" x14ac:dyDescent="0.3">
      <c r="A108" s="16"/>
      <c r="B108" s="161" t="s">
        <v>246</v>
      </c>
      <c r="C108" s="220">
        <v>0</v>
      </c>
      <c r="D108" s="220">
        <v>0</v>
      </c>
      <c r="E108" s="220">
        <v>0</v>
      </c>
      <c r="F108" s="220">
        <v>0</v>
      </c>
      <c r="G108" s="220">
        <v>0</v>
      </c>
      <c r="H108" s="221">
        <v>0</v>
      </c>
      <c r="I108" s="76">
        <v>0</v>
      </c>
      <c r="J108" s="79">
        <v>0</v>
      </c>
      <c r="K108" s="79">
        <v>0</v>
      </c>
      <c r="L108" s="79">
        <v>0</v>
      </c>
      <c r="M108" s="80">
        <v>0</v>
      </c>
    </row>
    <row r="109" spans="1:13" ht="78.599999999999994" customHeight="1" x14ac:dyDescent="0.3">
      <c r="A109" s="16"/>
      <c r="B109" s="161" t="s">
        <v>93</v>
      </c>
      <c r="C109" s="220">
        <v>7</v>
      </c>
      <c r="D109" s="220">
        <v>6</v>
      </c>
      <c r="E109" s="220">
        <v>4</v>
      </c>
      <c r="F109" s="220">
        <v>0</v>
      </c>
      <c r="G109" s="220">
        <v>2</v>
      </c>
      <c r="H109" s="221">
        <v>0</v>
      </c>
      <c r="I109" s="76">
        <v>1</v>
      </c>
      <c r="J109" s="79">
        <v>8</v>
      </c>
      <c r="K109" s="79">
        <v>0</v>
      </c>
      <c r="L109" s="79">
        <v>0</v>
      </c>
      <c r="M109" s="80">
        <v>19</v>
      </c>
    </row>
    <row r="110" spans="1:13" ht="78.599999999999994" customHeight="1" x14ac:dyDescent="0.3">
      <c r="A110" s="16"/>
      <c r="B110" s="161" t="s">
        <v>247</v>
      </c>
      <c r="C110" s="220">
        <v>0</v>
      </c>
      <c r="D110" s="220">
        <v>0</v>
      </c>
      <c r="E110" s="220">
        <v>0</v>
      </c>
      <c r="F110" s="220">
        <v>0</v>
      </c>
      <c r="G110" s="220">
        <v>0</v>
      </c>
      <c r="H110" s="221">
        <v>0</v>
      </c>
      <c r="I110" s="76">
        <v>0</v>
      </c>
      <c r="J110" s="79">
        <v>0</v>
      </c>
      <c r="K110" s="79">
        <v>0</v>
      </c>
      <c r="L110" s="79">
        <v>0</v>
      </c>
      <c r="M110" s="80">
        <v>0</v>
      </c>
    </row>
    <row r="111" spans="1:13" ht="78.599999999999994" customHeight="1" x14ac:dyDescent="0.3">
      <c r="A111" s="16"/>
      <c r="B111" s="161" t="s">
        <v>248</v>
      </c>
      <c r="C111" s="220">
        <v>0</v>
      </c>
      <c r="D111" s="220">
        <v>0</v>
      </c>
      <c r="E111" s="220">
        <v>1</v>
      </c>
      <c r="F111" s="220">
        <v>0</v>
      </c>
      <c r="G111" s="220">
        <v>3</v>
      </c>
      <c r="H111" s="221">
        <v>0</v>
      </c>
      <c r="I111" s="76">
        <v>0</v>
      </c>
      <c r="J111" s="79">
        <v>4</v>
      </c>
      <c r="K111" s="79">
        <v>1</v>
      </c>
      <c r="L111" s="79">
        <v>1</v>
      </c>
      <c r="M111" s="80">
        <v>2</v>
      </c>
    </row>
    <row r="112" spans="1:13" ht="78.599999999999994" customHeight="1" x14ac:dyDescent="0.3">
      <c r="A112" s="16"/>
      <c r="B112" s="161" t="s">
        <v>85</v>
      </c>
      <c r="C112" s="220">
        <v>2</v>
      </c>
      <c r="D112" s="220">
        <v>5</v>
      </c>
      <c r="E112" s="220">
        <v>9</v>
      </c>
      <c r="F112" s="220">
        <v>10</v>
      </c>
      <c r="G112" s="220">
        <v>5</v>
      </c>
      <c r="H112" s="221">
        <v>1</v>
      </c>
      <c r="I112" s="76">
        <v>1</v>
      </c>
      <c r="J112" s="79">
        <v>12</v>
      </c>
      <c r="K112" s="79">
        <v>0</v>
      </c>
      <c r="L112" s="79">
        <v>6</v>
      </c>
      <c r="M112" s="80">
        <v>9</v>
      </c>
    </row>
    <row r="113" spans="1:13" ht="78.599999999999994" customHeight="1" x14ac:dyDescent="0.3">
      <c r="A113" s="16"/>
      <c r="B113" s="161" t="s">
        <v>249</v>
      </c>
      <c r="C113" s="220">
        <v>0</v>
      </c>
      <c r="D113" s="220">
        <v>1</v>
      </c>
      <c r="E113" s="220">
        <v>0</v>
      </c>
      <c r="F113" s="220">
        <v>0</v>
      </c>
      <c r="G113" s="220">
        <v>0</v>
      </c>
      <c r="H113" s="221">
        <v>1</v>
      </c>
      <c r="I113" s="76">
        <v>0</v>
      </c>
      <c r="J113" s="79">
        <v>1</v>
      </c>
      <c r="K113" s="79">
        <v>0</v>
      </c>
      <c r="L113" s="79">
        <v>0</v>
      </c>
      <c r="M113" s="80">
        <v>1</v>
      </c>
    </row>
    <row r="114" spans="1:13" ht="78.599999999999994" customHeight="1" x14ac:dyDescent="0.3">
      <c r="A114" s="16"/>
      <c r="B114" s="161" t="s">
        <v>250</v>
      </c>
      <c r="C114" s="220">
        <v>0</v>
      </c>
      <c r="D114" s="220">
        <v>0</v>
      </c>
      <c r="E114" s="220">
        <v>0</v>
      </c>
      <c r="F114" s="220">
        <v>1</v>
      </c>
      <c r="G114" s="220">
        <v>-1</v>
      </c>
      <c r="H114" s="221">
        <v>0</v>
      </c>
      <c r="I114" s="76">
        <v>0</v>
      </c>
      <c r="J114" s="79">
        <v>0</v>
      </c>
      <c r="K114" s="79">
        <v>0</v>
      </c>
      <c r="L114" s="79">
        <v>-1</v>
      </c>
      <c r="M114" s="80">
        <v>1</v>
      </c>
    </row>
    <row r="115" spans="1:13" ht="78.599999999999994" customHeight="1" x14ac:dyDescent="0.3">
      <c r="A115" s="16"/>
      <c r="B115" s="161" t="s">
        <v>251</v>
      </c>
      <c r="C115" s="220">
        <v>1</v>
      </c>
      <c r="D115" s="220">
        <v>1</v>
      </c>
      <c r="E115" s="220">
        <v>0</v>
      </c>
      <c r="F115" s="220">
        <v>0</v>
      </c>
      <c r="G115" s="220">
        <v>2</v>
      </c>
      <c r="H115" s="221">
        <v>0</v>
      </c>
      <c r="I115" s="76">
        <v>0</v>
      </c>
      <c r="J115" s="79">
        <v>-1</v>
      </c>
      <c r="K115" s="79">
        <v>0</v>
      </c>
      <c r="L115" s="79">
        <v>0</v>
      </c>
      <c r="M115" s="80">
        <v>0</v>
      </c>
    </row>
    <row r="116" spans="1:13" ht="78.599999999999994" customHeight="1" x14ac:dyDescent="0.3">
      <c r="A116" s="16"/>
      <c r="B116" s="161" t="s">
        <v>252</v>
      </c>
      <c r="C116" s="220">
        <v>0</v>
      </c>
      <c r="D116" s="220">
        <v>0</v>
      </c>
      <c r="E116" s="220">
        <v>0</v>
      </c>
      <c r="F116" s="220">
        <v>0</v>
      </c>
      <c r="G116" s="220">
        <v>2</v>
      </c>
      <c r="H116" s="221">
        <v>0</v>
      </c>
      <c r="I116" s="76">
        <v>0</v>
      </c>
      <c r="J116" s="79">
        <v>0</v>
      </c>
      <c r="K116" s="79">
        <v>0</v>
      </c>
      <c r="L116" s="79">
        <v>1</v>
      </c>
      <c r="M116" s="80">
        <v>0</v>
      </c>
    </row>
    <row r="117" spans="1:13" ht="78.599999999999994" customHeight="1" x14ac:dyDescent="0.3">
      <c r="A117" s="16"/>
      <c r="B117" s="161" t="s">
        <v>51</v>
      </c>
      <c r="C117" s="220">
        <v>1</v>
      </c>
      <c r="D117" s="220">
        <v>0</v>
      </c>
      <c r="E117" s="220">
        <v>0</v>
      </c>
      <c r="F117" s="220">
        <v>1</v>
      </c>
      <c r="G117" s="220">
        <v>1</v>
      </c>
      <c r="H117" s="221">
        <v>0</v>
      </c>
      <c r="I117" s="76">
        <v>0</v>
      </c>
      <c r="J117" s="79">
        <v>1</v>
      </c>
      <c r="K117" s="79">
        <v>1</v>
      </c>
      <c r="L117" s="79">
        <v>1</v>
      </c>
      <c r="M117" s="80">
        <v>0</v>
      </c>
    </row>
    <row r="118" spans="1:13" ht="78.599999999999994" customHeight="1" x14ac:dyDescent="0.3">
      <c r="A118" s="16"/>
      <c r="B118" s="161" t="s">
        <v>253</v>
      </c>
      <c r="C118" s="220">
        <v>0</v>
      </c>
      <c r="D118" s="220">
        <v>0</v>
      </c>
      <c r="E118" s="220">
        <v>0</v>
      </c>
      <c r="F118" s="220">
        <v>0</v>
      </c>
      <c r="G118" s="220">
        <v>0</v>
      </c>
      <c r="H118" s="221">
        <v>0</v>
      </c>
      <c r="I118" s="76">
        <v>0</v>
      </c>
      <c r="J118" s="79">
        <v>1</v>
      </c>
      <c r="K118" s="79">
        <v>1</v>
      </c>
      <c r="L118" s="79">
        <v>0</v>
      </c>
      <c r="M118" s="80">
        <v>0</v>
      </c>
    </row>
    <row r="119" spans="1:13" ht="78.599999999999994" customHeight="1" x14ac:dyDescent="0.3">
      <c r="A119" s="16"/>
      <c r="B119" s="161" t="s">
        <v>254</v>
      </c>
      <c r="C119" s="220">
        <v>0</v>
      </c>
      <c r="D119" s="220">
        <v>0</v>
      </c>
      <c r="E119" s="220">
        <v>0</v>
      </c>
      <c r="F119" s="220">
        <v>0</v>
      </c>
      <c r="G119" s="220">
        <v>0</v>
      </c>
      <c r="H119" s="221">
        <v>0</v>
      </c>
      <c r="I119" s="76">
        <v>0</v>
      </c>
      <c r="J119" s="79">
        <v>0</v>
      </c>
      <c r="K119" s="79">
        <v>0</v>
      </c>
      <c r="L119" s="79">
        <v>0</v>
      </c>
      <c r="M119" s="80">
        <v>0</v>
      </c>
    </row>
    <row r="120" spans="1:13" ht="78.599999999999994" customHeight="1" x14ac:dyDescent="0.3">
      <c r="A120" s="16"/>
      <c r="B120" s="161" t="s">
        <v>121</v>
      </c>
      <c r="C120" s="220">
        <v>3</v>
      </c>
      <c r="D120" s="220">
        <v>0</v>
      </c>
      <c r="E120" s="220">
        <v>0</v>
      </c>
      <c r="F120" s="220">
        <v>3</v>
      </c>
      <c r="G120" s="220">
        <v>1</v>
      </c>
      <c r="H120" s="221">
        <v>1</v>
      </c>
      <c r="I120" s="76">
        <v>0</v>
      </c>
      <c r="J120" s="79">
        <v>3</v>
      </c>
      <c r="K120" s="79">
        <v>2</v>
      </c>
      <c r="L120" s="79">
        <v>0</v>
      </c>
      <c r="M120" s="80">
        <v>2</v>
      </c>
    </row>
    <row r="121" spans="1:13" ht="78.599999999999994" customHeight="1" x14ac:dyDescent="0.3">
      <c r="A121" s="16"/>
      <c r="B121" s="161" t="s">
        <v>255</v>
      </c>
      <c r="C121" s="220">
        <v>0</v>
      </c>
      <c r="D121" s="220">
        <v>0</v>
      </c>
      <c r="E121" s="220">
        <v>1</v>
      </c>
      <c r="F121" s="220">
        <v>0</v>
      </c>
      <c r="G121" s="220">
        <v>0</v>
      </c>
      <c r="H121" s="221">
        <v>2</v>
      </c>
      <c r="I121" s="76">
        <v>0</v>
      </c>
      <c r="J121" s="79">
        <v>3</v>
      </c>
      <c r="K121" s="79">
        <v>1</v>
      </c>
      <c r="L121" s="79">
        <v>-1</v>
      </c>
      <c r="M121" s="80">
        <v>0</v>
      </c>
    </row>
    <row r="122" spans="1:13" ht="78.599999999999994" customHeight="1" x14ac:dyDescent="0.3">
      <c r="A122" s="16"/>
      <c r="B122" s="161" t="s">
        <v>256</v>
      </c>
      <c r="C122" s="220">
        <v>0</v>
      </c>
      <c r="D122" s="220">
        <v>0</v>
      </c>
      <c r="E122" s="220">
        <v>0</v>
      </c>
      <c r="F122" s="220">
        <v>0</v>
      </c>
      <c r="G122" s="220">
        <v>0</v>
      </c>
      <c r="H122" s="221">
        <v>0</v>
      </c>
      <c r="I122" s="76">
        <v>0</v>
      </c>
      <c r="J122" s="79">
        <v>0</v>
      </c>
      <c r="K122" s="79">
        <v>0</v>
      </c>
      <c r="L122" s="79">
        <v>0</v>
      </c>
      <c r="M122" s="80">
        <v>0</v>
      </c>
    </row>
    <row r="123" spans="1:13" ht="78.599999999999994" customHeight="1" x14ac:dyDescent="0.3">
      <c r="A123" s="16"/>
      <c r="B123" s="161" t="s">
        <v>257</v>
      </c>
      <c r="C123" s="220">
        <v>0</v>
      </c>
      <c r="D123" s="220">
        <v>0</v>
      </c>
      <c r="E123" s="220">
        <v>0</v>
      </c>
      <c r="F123" s="220">
        <v>0</v>
      </c>
      <c r="G123" s="220">
        <v>0</v>
      </c>
      <c r="H123" s="221">
        <v>0</v>
      </c>
      <c r="I123" s="76">
        <v>0</v>
      </c>
      <c r="J123" s="79">
        <v>0</v>
      </c>
      <c r="K123" s="79">
        <v>0</v>
      </c>
      <c r="L123" s="79">
        <v>0</v>
      </c>
      <c r="M123" s="80">
        <v>0</v>
      </c>
    </row>
    <row r="124" spans="1:13" ht="78.599999999999994" customHeight="1" x14ac:dyDescent="0.3">
      <c r="A124" s="16"/>
      <c r="B124" s="161" t="s">
        <v>258</v>
      </c>
      <c r="C124" s="220">
        <v>0</v>
      </c>
      <c r="D124" s="220">
        <v>0</v>
      </c>
      <c r="E124" s="220">
        <v>0</v>
      </c>
      <c r="F124" s="220">
        <v>2</v>
      </c>
      <c r="G124" s="220">
        <v>2</v>
      </c>
      <c r="H124" s="221">
        <v>4</v>
      </c>
      <c r="I124" s="76">
        <v>0</v>
      </c>
      <c r="J124" s="79">
        <v>0</v>
      </c>
      <c r="K124" s="79">
        <v>0</v>
      </c>
      <c r="L124" s="79">
        <v>0</v>
      </c>
      <c r="M124" s="80">
        <v>0</v>
      </c>
    </row>
    <row r="125" spans="1:13" ht="78.599999999999994" customHeight="1" x14ac:dyDescent="0.3">
      <c r="A125" s="16"/>
      <c r="B125" s="161" t="s">
        <v>259</v>
      </c>
      <c r="C125" s="220">
        <v>0</v>
      </c>
      <c r="D125" s="220">
        <v>0</v>
      </c>
      <c r="E125" s="220">
        <v>4</v>
      </c>
      <c r="F125" s="220">
        <v>0</v>
      </c>
      <c r="G125" s="220">
        <v>2</v>
      </c>
      <c r="H125" s="221">
        <v>0</v>
      </c>
      <c r="I125" s="76">
        <v>0</v>
      </c>
      <c r="J125" s="79">
        <v>0</v>
      </c>
      <c r="K125" s="79">
        <v>0</v>
      </c>
      <c r="L125" s="79">
        <v>0</v>
      </c>
      <c r="M125" s="80">
        <v>1</v>
      </c>
    </row>
    <row r="126" spans="1:13" ht="78.599999999999994" customHeight="1" x14ac:dyDescent="0.3">
      <c r="A126" s="16"/>
      <c r="B126" s="161" t="s">
        <v>260</v>
      </c>
      <c r="C126" s="220">
        <v>0</v>
      </c>
      <c r="D126" s="220">
        <v>0</v>
      </c>
      <c r="E126" s="220">
        <v>0</v>
      </c>
      <c r="F126" s="220">
        <v>0</v>
      </c>
      <c r="G126" s="220">
        <v>0</v>
      </c>
      <c r="H126" s="221">
        <v>0</v>
      </c>
      <c r="I126" s="76">
        <v>0</v>
      </c>
      <c r="J126" s="79">
        <v>0</v>
      </c>
      <c r="K126" s="79">
        <v>0</v>
      </c>
      <c r="L126" s="79">
        <v>0</v>
      </c>
      <c r="M126" s="80">
        <v>0</v>
      </c>
    </row>
    <row r="127" spans="1:13" ht="78.599999999999994" customHeight="1" x14ac:dyDescent="0.3">
      <c r="A127" s="16"/>
      <c r="B127" s="161" t="s">
        <v>87</v>
      </c>
      <c r="C127" s="220">
        <v>20</v>
      </c>
      <c r="D127" s="220">
        <v>10</v>
      </c>
      <c r="E127" s="220">
        <v>7</v>
      </c>
      <c r="F127" s="220">
        <v>2</v>
      </c>
      <c r="G127" s="220">
        <v>11</v>
      </c>
      <c r="H127" s="221">
        <v>1</v>
      </c>
      <c r="I127" s="76">
        <v>6</v>
      </c>
      <c r="J127" s="79">
        <v>8</v>
      </c>
      <c r="K127" s="79">
        <v>2</v>
      </c>
      <c r="L127" s="79">
        <v>1</v>
      </c>
      <c r="M127" s="80">
        <v>17</v>
      </c>
    </row>
    <row r="128" spans="1:13" ht="78.599999999999994" customHeight="1" x14ac:dyDescent="0.3">
      <c r="A128" s="16"/>
      <c r="B128" s="161" t="s">
        <v>261</v>
      </c>
      <c r="C128" s="220">
        <v>2</v>
      </c>
      <c r="D128" s="220">
        <v>0</v>
      </c>
      <c r="E128" s="220">
        <v>0</v>
      </c>
      <c r="F128" s="220">
        <v>0</v>
      </c>
      <c r="G128" s="220">
        <v>0</v>
      </c>
      <c r="H128" s="221">
        <v>0</v>
      </c>
      <c r="I128" s="76">
        <v>0</v>
      </c>
      <c r="J128" s="79">
        <v>0</v>
      </c>
      <c r="K128" s="79">
        <v>0</v>
      </c>
      <c r="L128" s="79">
        <v>0</v>
      </c>
      <c r="M128" s="80">
        <v>0</v>
      </c>
    </row>
    <row r="129" spans="1:13" ht="78.599999999999994" customHeight="1" x14ac:dyDescent="0.3">
      <c r="A129" s="16"/>
      <c r="B129" s="161" t="s">
        <v>262</v>
      </c>
      <c r="C129" s="220">
        <v>0</v>
      </c>
      <c r="D129" s="220">
        <v>0</v>
      </c>
      <c r="E129" s="220">
        <v>0</v>
      </c>
      <c r="F129" s="220">
        <v>0</v>
      </c>
      <c r="G129" s="220">
        <v>1</v>
      </c>
      <c r="H129" s="221">
        <v>1</v>
      </c>
      <c r="I129" s="76">
        <v>0</v>
      </c>
      <c r="J129" s="79">
        <v>0</v>
      </c>
      <c r="K129" s="79">
        <v>0</v>
      </c>
      <c r="L129" s="79">
        <v>0</v>
      </c>
      <c r="M129" s="80">
        <v>0</v>
      </c>
    </row>
    <row r="130" spans="1:13" ht="78.599999999999994" customHeight="1" x14ac:dyDescent="0.3">
      <c r="A130" s="16"/>
      <c r="B130" s="161" t="s">
        <v>263</v>
      </c>
      <c r="C130" s="220">
        <v>4</v>
      </c>
      <c r="D130" s="220">
        <v>5</v>
      </c>
      <c r="E130" s="220">
        <v>2</v>
      </c>
      <c r="F130" s="220">
        <v>0</v>
      </c>
      <c r="G130" s="220">
        <v>13</v>
      </c>
      <c r="H130" s="221">
        <v>0</v>
      </c>
      <c r="I130" s="76">
        <v>1</v>
      </c>
      <c r="J130" s="79">
        <v>4</v>
      </c>
      <c r="K130" s="79">
        <v>8</v>
      </c>
      <c r="L130" s="79">
        <v>2</v>
      </c>
      <c r="M130" s="80">
        <v>2</v>
      </c>
    </row>
    <row r="131" spans="1:13" ht="78.599999999999994" customHeight="1" x14ac:dyDescent="0.3">
      <c r="A131" s="16"/>
      <c r="B131" s="161" t="s">
        <v>264</v>
      </c>
      <c r="C131" s="220">
        <v>0</v>
      </c>
      <c r="D131" s="220">
        <v>24</v>
      </c>
      <c r="E131" s="220">
        <v>0</v>
      </c>
      <c r="F131" s="220">
        <v>0</v>
      </c>
      <c r="G131" s="220">
        <v>25</v>
      </c>
      <c r="H131" s="221">
        <v>0</v>
      </c>
      <c r="I131" s="76">
        <v>16</v>
      </c>
      <c r="J131" s="79">
        <v>0</v>
      </c>
      <c r="K131" s="79">
        <v>6</v>
      </c>
      <c r="L131" s="79">
        <v>0</v>
      </c>
      <c r="M131" s="80">
        <v>3</v>
      </c>
    </row>
    <row r="132" spans="1:13" ht="78.599999999999994" customHeight="1" x14ac:dyDescent="0.3">
      <c r="A132" s="16"/>
      <c r="B132" s="161" t="s">
        <v>265</v>
      </c>
      <c r="C132" s="220">
        <v>0</v>
      </c>
      <c r="D132" s="220">
        <v>0</v>
      </c>
      <c r="E132" s="220">
        <v>0</v>
      </c>
      <c r="F132" s="220">
        <v>0</v>
      </c>
      <c r="G132" s="220">
        <v>0</v>
      </c>
      <c r="H132" s="221">
        <v>0</v>
      </c>
      <c r="I132" s="76">
        <v>0</v>
      </c>
      <c r="J132" s="79">
        <v>0</v>
      </c>
      <c r="K132" s="79">
        <v>0</v>
      </c>
      <c r="L132" s="79">
        <v>0</v>
      </c>
      <c r="M132" s="80">
        <v>0</v>
      </c>
    </row>
    <row r="133" spans="1:13" ht="78.599999999999994" customHeight="1" x14ac:dyDescent="0.3">
      <c r="A133" s="16"/>
      <c r="B133" s="161" t="s">
        <v>113</v>
      </c>
      <c r="C133" s="220">
        <v>1</v>
      </c>
      <c r="D133" s="220">
        <v>8</v>
      </c>
      <c r="E133" s="220">
        <v>3</v>
      </c>
      <c r="F133" s="220">
        <v>0</v>
      </c>
      <c r="G133" s="220">
        <v>1</v>
      </c>
      <c r="H133" s="221">
        <v>0</v>
      </c>
      <c r="I133" s="76">
        <v>3</v>
      </c>
      <c r="J133" s="79">
        <v>6</v>
      </c>
      <c r="K133" s="79">
        <v>5</v>
      </c>
      <c r="L133" s="79">
        <v>5</v>
      </c>
      <c r="M133" s="80">
        <v>5</v>
      </c>
    </row>
    <row r="134" spans="1:13" ht="78.599999999999994" customHeight="1" x14ac:dyDescent="0.3">
      <c r="A134" s="16"/>
      <c r="B134" s="161" t="s">
        <v>266</v>
      </c>
      <c r="C134" s="220">
        <v>0</v>
      </c>
      <c r="D134" s="220">
        <v>0</v>
      </c>
      <c r="E134" s="220">
        <v>0</v>
      </c>
      <c r="F134" s="220">
        <v>0</v>
      </c>
      <c r="G134" s="220">
        <v>0</v>
      </c>
      <c r="H134" s="221">
        <v>0</v>
      </c>
      <c r="I134" s="76">
        <v>0</v>
      </c>
      <c r="J134" s="79">
        <v>1</v>
      </c>
      <c r="K134" s="79">
        <v>0</v>
      </c>
      <c r="L134" s="79">
        <v>1</v>
      </c>
      <c r="M134" s="80">
        <v>0</v>
      </c>
    </row>
    <row r="135" spans="1:13" ht="78.599999999999994" customHeight="1" x14ac:dyDescent="0.3">
      <c r="A135" s="16"/>
      <c r="B135" s="161" t="s">
        <v>267</v>
      </c>
      <c r="C135" s="220">
        <v>0</v>
      </c>
      <c r="D135" s="220">
        <v>0</v>
      </c>
      <c r="E135" s="220">
        <v>0</v>
      </c>
      <c r="F135" s="220">
        <v>0</v>
      </c>
      <c r="G135" s="220">
        <v>0</v>
      </c>
      <c r="H135" s="221">
        <v>0</v>
      </c>
      <c r="I135" s="76">
        <v>0</v>
      </c>
      <c r="J135" s="79">
        <v>0</v>
      </c>
      <c r="K135" s="79">
        <v>0</v>
      </c>
      <c r="L135" s="79">
        <v>0</v>
      </c>
      <c r="M135" s="80">
        <v>0</v>
      </c>
    </row>
    <row r="136" spans="1:13" ht="78.599999999999994" customHeight="1" x14ac:dyDescent="0.3">
      <c r="A136" s="16"/>
      <c r="B136" s="161" t="s">
        <v>268</v>
      </c>
      <c r="C136" s="220">
        <v>0</v>
      </c>
      <c r="D136" s="220">
        <v>0</v>
      </c>
      <c r="E136" s="220">
        <v>0</v>
      </c>
      <c r="F136" s="220">
        <v>0</v>
      </c>
      <c r="G136" s="220">
        <v>0</v>
      </c>
      <c r="H136" s="221">
        <v>0</v>
      </c>
      <c r="I136" s="76">
        <v>0</v>
      </c>
      <c r="J136" s="79">
        <v>0</v>
      </c>
      <c r="K136" s="79">
        <v>0</v>
      </c>
      <c r="L136" s="79">
        <v>0</v>
      </c>
      <c r="M136" s="80">
        <v>0</v>
      </c>
    </row>
    <row r="137" spans="1:13" ht="78.599999999999994" customHeight="1" x14ac:dyDescent="0.3">
      <c r="A137" s="16"/>
      <c r="B137" s="161" t="s">
        <v>269</v>
      </c>
      <c r="C137" s="220">
        <v>0</v>
      </c>
      <c r="D137" s="220">
        <v>0</v>
      </c>
      <c r="E137" s="220">
        <v>0</v>
      </c>
      <c r="F137" s="220">
        <v>0</v>
      </c>
      <c r="G137" s="220">
        <v>0</v>
      </c>
      <c r="H137" s="221">
        <v>0</v>
      </c>
      <c r="I137" s="76">
        <v>0</v>
      </c>
      <c r="J137" s="79">
        <v>0</v>
      </c>
      <c r="K137" s="79">
        <v>1</v>
      </c>
      <c r="L137" s="79">
        <v>0</v>
      </c>
      <c r="M137" s="80">
        <v>1</v>
      </c>
    </row>
    <row r="138" spans="1:13" ht="78.599999999999994" customHeight="1" x14ac:dyDescent="0.3">
      <c r="A138" s="16"/>
      <c r="B138" s="161" t="s">
        <v>270</v>
      </c>
      <c r="C138" s="220">
        <v>0</v>
      </c>
      <c r="D138" s="220">
        <v>0</v>
      </c>
      <c r="E138" s="220">
        <v>0</v>
      </c>
      <c r="F138" s="220">
        <v>0</v>
      </c>
      <c r="G138" s="220">
        <v>0</v>
      </c>
      <c r="H138" s="221">
        <v>0</v>
      </c>
      <c r="I138" s="76">
        <v>0</v>
      </c>
      <c r="J138" s="79">
        <v>0</v>
      </c>
      <c r="K138" s="79">
        <v>0</v>
      </c>
      <c r="L138" s="79">
        <v>0</v>
      </c>
      <c r="M138" s="80">
        <v>1</v>
      </c>
    </row>
    <row r="139" spans="1:13" ht="78.599999999999994" customHeight="1" x14ac:dyDescent="0.3">
      <c r="A139" s="16"/>
      <c r="B139" s="161" t="s">
        <v>271</v>
      </c>
      <c r="C139" s="220">
        <v>0</v>
      </c>
      <c r="D139" s="220">
        <v>0</v>
      </c>
      <c r="E139" s="220">
        <v>0</v>
      </c>
      <c r="F139" s="220">
        <v>0</v>
      </c>
      <c r="G139" s="220">
        <v>0</v>
      </c>
      <c r="H139" s="221">
        <v>0</v>
      </c>
      <c r="I139" s="76">
        <v>0</v>
      </c>
      <c r="J139" s="79">
        <v>0</v>
      </c>
      <c r="K139" s="79">
        <v>0</v>
      </c>
      <c r="L139" s="79">
        <v>0</v>
      </c>
      <c r="M139" s="80">
        <v>0</v>
      </c>
    </row>
    <row r="140" spans="1:13" ht="78.599999999999994" customHeight="1" x14ac:dyDescent="0.3">
      <c r="A140" s="16"/>
      <c r="B140" s="161" t="s">
        <v>272</v>
      </c>
      <c r="C140" s="220">
        <v>0</v>
      </c>
      <c r="D140" s="220">
        <v>0</v>
      </c>
      <c r="E140" s="220">
        <v>0</v>
      </c>
      <c r="F140" s="220">
        <v>0</v>
      </c>
      <c r="G140" s="220">
        <v>0</v>
      </c>
      <c r="H140" s="221">
        <v>0</v>
      </c>
      <c r="I140" s="76">
        <v>0</v>
      </c>
      <c r="J140" s="79">
        <v>0</v>
      </c>
      <c r="K140" s="79">
        <v>0</v>
      </c>
      <c r="L140" s="79">
        <v>0</v>
      </c>
      <c r="M140" s="80">
        <v>0</v>
      </c>
    </row>
    <row r="141" spans="1:13" ht="78.599999999999994" customHeight="1" x14ac:dyDescent="0.3">
      <c r="A141" s="16"/>
      <c r="B141" s="161" t="s">
        <v>273</v>
      </c>
      <c r="C141" s="220">
        <v>0</v>
      </c>
      <c r="D141" s="220">
        <v>-1</v>
      </c>
      <c r="E141" s="220">
        <v>0</v>
      </c>
      <c r="F141" s="220">
        <v>0</v>
      </c>
      <c r="G141" s="220">
        <v>2</v>
      </c>
      <c r="H141" s="221">
        <v>0</v>
      </c>
      <c r="I141" s="76">
        <v>0</v>
      </c>
      <c r="J141" s="79">
        <v>0</v>
      </c>
      <c r="K141" s="79">
        <v>0</v>
      </c>
      <c r="L141" s="79">
        <v>0</v>
      </c>
      <c r="M141" s="80">
        <v>0</v>
      </c>
    </row>
    <row r="142" spans="1:13" ht="78.599999999999994" customHeight="1" x14ac:dyDescent="0.3">
      <c r="A142" s="16"/>
      <c r="B142" s="161" t="s">
        <v>274</v>
      </c>
      <c r="C142" s="220">
        <v>0</v>
      </c>
      <c r="D142" s="220">
        <v>0</v>
      </c>
      <c r="E142" s="220">
        <v>0</v>
      </c>
      <c r="F142" s="220">
        <v>0</v>
      </c>
      <c r="G142" s="220">
        <v>0</v>
      </c>
      <c r="H142" s="221">
        <v>0</v>
      </c>
      <c r="I142" s="76">
        <v>0</v>
      </c>
      <c r="J142" s="79">
        <v>0</v>
      </c>
      <c r="K142" s="79">
        <v>0</v>
      </c>
      <c r="L142" s="79">
        <v>0</v>
      </c>
      <c r="M142" s="80">
        <v>0</v>
      </c>
    </row>
    <row r="143" spans="1:13" ht="78.599999999999994" customHeight="1" x14ac:dyDescent="0.3">
      <c r="A143" s="16"/>
      <c r="B143" s="161" t="s">
        <v>275</v>
      </c>
      <c r="C143" s="220">
        <v>43</v>
      </c>
      <c r="D143" s="220">
        <v>0</v>
      </c>
      <c r="E143" s="220">
        <v>0</v>
      </c>
      <c r="F143" s="220">
        <v>10</v>
      </c>
      <c r="G143" s="220">
        <v>6</v>
      </c>
      <c r="H143" s="221">
        <v>0</v>
      </c>
      <c r="I143" s="76">
        <v>0</v>
      </c>
      <c r="J143" s="79">
        <v>2</v>
      </c>
      <c r="K143" s="79">
        <v>2</v>
      </c>
      <c r="L143" s="79">
        <v>5</v>
      </c>
      <c r="M143" s="80">
        <v>1</v>
      </c>
    </row>
    <row r="144" spans="1:13" ht="78.599999999999994" customHeight="1" x14ac:dyDescent="0.3">
      <c r="A144" s="16"/>
      <c r="B144" s="161" t="s">
        <v>276</v>
      </c>
      <c r="C144" s="220">
        <v>0</v>
      </c>
      <c r="D144" s="220">
        <v>0</v>
      </c>
      <c r="E144" s="220">
        <v>0</v>
      </c>
      <c r="F144" s="220">
        <v>0</v>
      </c>
      <c r="G144" s="220">
        <v>1</v>
      </c>
      <c r="H144" s="221">
        <v>0</v>
      </c>
      <c r="I144" s="76">
        <v>0</v>
      </c>
      <c r="J144" s="79">
        <v>0</v>
      </c>
      <c r="K144" s="79">
        <v>0</v>
      </c>
      <c r="L144" s="79">
        <v>1</v>
      </c>
      <c r="M144" s="80">
        <v>0</v>
      </c>
    </row>
    <row r="145" spans="1:13" ht="78.599999999999994" customHeight="1" x14ac:dyDescent="0.3">
      <c r="A145" s="16"/>
      <c r="B145" s="161" t="s">
        <v>277</v>
      </c>
      <c r="C145" s="220">
        <v>1</v>
      </c>
      <c r="D145" s="220">
        <v>0</v>
      </c>
      <c r="E145" s="220">
        <v>0</v>
      </c>
      <c r="F145" s="220">
        <v>0</v>
      </c>
      <c r="G145" s="220">
        <v>1</v>
      </c>
      <c r="H145" s="221">
        <v>0</v>
      </c>
      <c r="I145" s="76">
        <v>0</v>
      </c>
      <c r="J145" s="79">
        <v>1</v>
      </c>
      <c r="K145" s="79">
        <v>0</v>
      </c>
      <c r="L145" s="79">
        <v>1</v>
      </c>
      <c r="M145" s="80">
        <v>0</v>
      </c>
    </row>
    <row r="146" spans="1:13" ht="78.599999999999994" customHeight="1" x14ac:dyDescent="0.3">
      <c r="A146" s="16"/>
      <c r="B146" s="161" t="s">
        <v>278</v>
      </c>
      <c r="C146" s="220">
        <v>0</v>
      </c>
      <c r="D146" s="220">
        <v>0</v>
      </c>
      <c r="E146" s="220">
        <v>0</v>
      </c>
      <c r="F146" s="220">
        <v>0</v>
      </c>
      <c r="G146" s="220">
        <v>0</v>
      </c>
      <c r="H146" s="221">
        <v>0</v>
      </c>
      <c r="I146" s="76">
        <v>0</v>
      </c>
      <c r="J146" s="79">
        <v>0</v>
      </c>
      <c r="K146" s="79">
        <v>0</v>
      </c>
      <c r="L146" s="79">
        <v>0</v>
      </c>
      <c r="M146" s="80">
        <v>0</v>
      </c>
    </row>
    <row r="147" spans="1:13" ht="78.599999999999994" customHeight="1" x14ac:dyDescent="0.3">
      <c r="A147" s="16"/>
      <c r="B147" s="161" t="s">
        <v>279</v>
      </c>
      <c r="C147" s="220">
        <v>0</v>
      </c>
      <c r="D147" s="220">
        <v>0</v>
      </c>
      <c r="E147" s="220">
        <v>1</v>
      </c>
      <c r="F147" s="220">
        <v>0</v>
      </c>
      <c r="G147" s="220">
        <v>0</v>
      </c>
      <c r="H147" s="221">
        <v>0</v>
      </c>
      <c r="I147" s="76">
        <v>0</v>
      </c>
      <c r="J147" s="79">
        <v>0</v>
      </c>
      <c r="K147" s="79">
        <v>0</v>
      </c>
      <c r="L147" s="79">
        <v>0</v>
      </c>
      <c r="M147" s="80">
        <v>0</v>
      </c>
    </row>
    <row r="148" spans="1:13" ht="78.599999999999994" customHeight="1" x14ac:dyDescent="0.3">
      <c r="A148" s="16"/>
      <c r="B148" s="161" t="s">
        <v>280</v>
      </c>
      <c r="C148" s="220">
        <v>0</v>
      </c>
      <c r="D148" s="220">
        <v>0</v>
      </c>
      <c r="E148" s="220">
        <v>0</v>
      </c>
      <c r="F148" s="220">
        <v>0</v>
      </c>
      <c r="G148" s="220">
        <v>0</v>
      </c>
      <c r="H148" s="221">
        <v>0</v>
      </c>
      <c r="I148" s="76">
        <v>0</v>
      </c>
      <c r="J148" s="79">
        <v>0</v>
      </c>
      <c r="K148" s="79">
        <v>0</v>
      </c>
      <c r="L148" s="79">
        <v>0</v>
      </c>
      <c r="M148" s="80">
        <v>2</v>
      </c>
    </row>
    <row r="149" spans="1:13" ht="78.599999999999994" customHeight="1" x14ac:dyDescent="0.3">
      <c r="A149" s="16"/>
      <c r="B149" s="161" t="s">
        <v>281</v>
      </c>
      <c r="C149" s="220">
        <v>0</v>
      </c>
      <c r="D149" s="220">
        <v>0</v>
      </c>
      <c r="E149" s="220">
        <v>0</v>
      </c>
      <c r="F149" s="220">
        <v>1</v>
      </c>
      <c r="G149" s="220">
        <v>0</v>
      </c>
      <c r="H149" s="221">
        <v>0</v>
      </c>
      <c r="I149" s="76">
        <v>0</v>
      </c>
      <c r="J149" s="79">
        <v>1</v>
      </c>
      <c r="K149" s="79">
        <v>0</v>
      </c>
      <c r="L149" s="79">
        <v>0</v>
      </c>
      <c r="M149" s="80">
        <v>2</v>
      </c>
    </row>
    <row r="150" spans="1:13" ht="78.599999999999994" customHeight="1" x14ac:dyDescent="0.3">
      <c r="A150" s="16"/>
      <c r="B150" s="161" t="s">
        <v>110</v>
      </c>
      <c r="C150" s="220">
        <v>1</v>
      </c>
      <c r="D150" s="220">
        <v>2</v>
      </c>
      <c r="E150" s="220">
        <v>1</v>
      </c>
      <c r="F150" s="220">
        <v>1</v>
      </c>
      <c r="G150" s="220">
        <v>2</v>
      </c>
      <c r="H150" s="221">
        <v>0</v>
      </c>
      <c r="I150" s="76">
        <v>0</v>
      </c>
      <c r="J150" s="79">
        <v>1</v>
      </c>
      <c r="K150" s="79">
        <v>1</v>
      </c>
      <c r="L150" s="79">
        <v>1</v>
      </c>
      <c r="M150" s="80">
        <v>1</v>
      </c>
    </row>
    <row r="151" spans="1:13" ht="78.599999999999994" customHeight="1" x14ac:dyDescent="0.3">
      <c r="A151" s="16"/>
      <c r="B151" s="161" t="s">
        <v>282</v>
      </c>
      <c r="C151" s="220">
        <v>1</v>
      </c>
      <c r="D151" s="220">
        <v>-1</v>
      </c>
      <c r="E151" s="220">
        <v>0</v>
      </c>
      <c r="F151" s="220">
        <v>0</v>
      </c>
      <c r="G151" s="220">
        <v>1</v>
      </c>
      <c r="H151" s="221">
        <v>0</v>
      </c>
      <c r="I151" s="76">
        <v>0</v>
      </c>
      <c r="J151" s="79">
        <v>0</v>
      </c>
      <c r="K151" s="79">
        <v>0</v>
      </c>
      <c r="L151" s="79">
        <v>0</v>
      </c>
      <c r="M151" s="80">
        <v>0</v>
      </c>
    </row>
    <row r="152" spans="1:13" ht="78.599999999999994" customHeight="1" x14ac:dyDescent="0.3">
      <c r="A152" s="16"/>
      <c r="B152" s="161" t="s">
        <v>283</v>
      </c>
      <c r="C152" s="220">
        <v>1</v>
      </c>
      <c r="D152" s="220">
        <v>1</v>
      </c>
      <c r="E152" s="220">
        <v>0</v>
      </c>
      <c r="F152" s="220">
        <v>0</v>
      </c>
      <c r="G152" s="220">
        <v>0</v>
      </c>
      <c r="H152" s="221">
        <v>0</v>
      </c>
      <c r="I152" s="76">
        <v>0</v>
      </c>
      <c r="J152" s="79">
        <v>0</v>
      </c>
      <c r="K152" s="79">
        <v>0</v>
      </c>
      <c r="L152" s="79">
        <v>0</v>
      </c>
      <c r="M152" s="80">
        <v>0</v>
      </c>
    </row>
    <row r="153" spans="1:13" ht="78.599999999999994" customHeight="1" x14ac:dyDescent="0.3">
      <c r="A153" s="16"/>
      <c r="B153" s="161" t="s">
        <v>284</v>
      </c>
      <c r="C153" s="220">
        <v>0</v>
      </c>
      <c r="D153" s="220">
        <v>0</v>
      </c>
      <c r="E153" s="220">
        <v>0</v>
      </c>
      <c r="F153" s="220">
        <v>0</v>
      </c>
      <c r="G153" s="220">
        <v>0</v>
      </c>
      <c r="H153" s="221">
        <v>0</v>
      </c>
      <c r="I153" s="76">
        <v>0</v>
      </c>
      <c r="J153" s="79">
        <v>0</v>
      </c>
      <c r="K153" s="79">
        <v>0</v>
      </c>
      <c r="L153" s="79">
        <v>0</v>
      </c>
      <c r="M153" s="80">
        <v>0</v>
      </c>
    </row>
    <row r="154" spans="1:13" ht="78.599999999999994" customHeight="1" x14ac:dyDescent="0.3">
      <c r="A154" s="16"/>
      <c r="B154" s="161" t="s">
        <v>285</v>
      </c>
      <c r="C154" s="220">
        <v>0</v>
      </c>
      <c r="D154" s="220">
        <v>0</v>
      </c>
      <c r="E154" s="220">
        <v>0</v>
      </c>
      <c r="F154" s="220">
        <v>0</v>
      </c>
      <c r="G154" s="220">
        <v>0</v>
      </c>
      <c r="H154" s="221">
        <v>0</v>
      </c>
      <c r="I154" s="76">
        <v>0</v>
      </c>
      <c r="J154" s="79">
        <v>0</v>
      </c>
      <c r="K154" s="79">
        <v>0</v>
      </c>
      <c r="L154" s="79">
        <v>0</v>
      </c>
      <c r="M154" s="80">
        <v>0</v>
      </c>
    </row>
    <row r="155" spans="1:13" ht="78.599999999999994" customHeight="1" x14ac:dyDescent="0.3">
      <c r="A155" s="16"/>
      <c r="B155" s="161" t="s">
        <v>286</v>
      </c>
      <c r="C155" s="220">
        <v>0</v>
      </c>
      <c r="D155" s="220">
        <v>0</v>
      </c>
      <c r="E155" s="220">
        <v>0</v>
      </c>
      <c r="F155" s="220">
        <v>0</v>
      </c>
      <c r="G155" s="220">
        <v>0</v>
      </c>
      <c r="H155" s="221">
        <v>0</v>
      </c>
      <c r="I155" s="76">
        <v>0</v>
      </c>
      <c r="J155" s="79">
        <v>0</v>
      </c>
      <c r="K155" s="79">
        <v>0</v>
      </c>
      <c r="L155" s="79">
        <v>0</v>
      </c>
      <c r="M155" s="80">
        <v>0</v>
      </c>
    </row>
    <row r="156" spans="1:13" ht="78.599999999999994" customHeight="1" x14ac:dyDescent="0.3">
      <c r="A156" s="16"/>
      <c r="B156" s="161" t="s">
        <v>21</v>
      </c>
      <c r="C156" s="220">
        <v>5</v>
      </c>
      <c r="D156" s="220">
        <v>3</v>
      </c>
      <c r="E156" s="220">
        <v>9</v>
      </c>
      <c r="F156" s="220">
        <v>19</v>
      </c>
      <c r="G156" s="220">
        <v>8</v>
      </c>
      <c r="H156" s="221">
        <v>6</v>
      </c>
      <c r="I156" s="76">
        <v>4</v>
      </c>
      <c r="J156" s="79">
        <v>7</v>
      </c>
      <c r="K156" s="79">
        <v>7</v>
      </c>
      <c r="L156" s="79">
        <v>8</v>
      </c>
      <c r="M156" s="80">
        <v>7</v>
      </c>
    </row>
    <row r="157" spans="1:13" ht="78.599999999999994" customHeight="1" x14ac:dyDescent="0.3">
      <c r="A157" s="16"/>
      <c r="B157" s="161" t="s">
        <v>287</v>
      </c>
      <c r="C157" s="220">
        <v>0</v>
      </c>
      <c r="D157" s="220">
        <v>0</v>
      </c>
      <c r="E157" s="220">
        <v>0</v>
      </c>
      <c r="F157" s="220">
        <v>0</v>
      </c>
      <c r="G157" s="220">
        <v>0</v>
      </c>
      <c r="H157" s="221">
        <v>0</v>
      </c>
      <c r="I157" s="76">
        <v>0</v>
      </c>
      <c r="J157" s="79">
        <v>0</v>
      </c>
      <c r="K157" s="79">
        <v>0</v>
      </c>
      <c r="L157" s="79">
        <v>0</v>
      </c>
      <c r="M157" s="80">
        <v>0</v>
      </c>
    </row>
    <row r="158" spans="1:13" ht="78.599999999999994" customHeight="1" x14ac:dyDescent="0.3">
      <c r="A158" s="16"/>
      <c r="B158" s="161" t="s">
        <v>288</v>
      </c>
      <c r="C158" s="220">
        <v>0</v>
      </c>
      <c r="D158" s="220">
        <v>0</v>
      </c>
      <c r="E158" s="220">
        <v>0</v>
      </c>
      <c r="F158" s="220">
        <v>0</v>
      </c>
      <c r="G158" s="220">
        <v>0</v>
      </c>
      <c r="H158" s="221">
        <v>0</v>
      </c>
      <c r="I158" s="76">
        <v>0</v>
      </c>
      <c r="J158" s="79">
        <v>0</v>
      </c>
      <c r="K158" s="79">
        <v>0</v>
      </c>
      <c r="L158" s="79">
        <v>0</v>
      </c>
      <c r="M158" s="80">
        <v>0</v>
      </c>
    </row>
    <row r="159" spans="1:13" ht="78.599999999999994" customHeight="1" x14ac:dyDescent="0.3">
      <c r="A159" s="16"/>
      <c r="B159" s="161" t="s">
        <v>289</v>
      </c>
      <c r="C159" s="220">
        <v>5</v>
      </c>
      <c r="D159" s="220">
        <v>0</v>
      </c>
      <c r="E159" s="220">
        <v>1</v>
      </c>
      <c r="F159" s="220">
        <v>1</v>
      </c>
      <c r="G159" s="220">
        <v>2</v>
      </c>
      <c r="H159" s="221">
        <v>0</v>
      </c>
      <c r="I159" s="76">
        <v>0</v>
      </c>
      <c r="J159" s="79">
        <v>0</v>
      </c>
      <c r="K159" s="79">
        <v>1</v>
      </c>
      <c r="L159" s="79">
        <v>0</v>
      </c>
      <c r="M159" s="80">
        <v>2</v>
      </c>
    </row>
    <row r="160" spans="1:13" ht="78.599999999999994" customHeight="1" x14ac:dyDescent="0.3">
      <c r="A160" s="16"/>
      <c r="B160" s="161" t="s">
        <v>290</v>
      </c>
      <c r="C160" s="220">
        <v>0</v>
      </c>
      <c r="D160" s="220">
        <v>0</v>
      </c>
      <c r="E160" s="220">
        <v>0</v>
      </c>
      <c r="F160" s="220">
        <v>0</v>
      </c>
      <c r="G160" s="220">
        <v>0</v>
      </c>
      <c r="H160" s="221">
        <v>0</v>
      </c>
      <c r="I160" s="76">
        <v>0</v>
      </c>
      <c r="J160" s="79">
        <v>0</v>
      </c>
      <c r="K160" s="79">
        <v>0</v>
      </c>
      <c r="L160" s="79">
        <v>0</v>
      </c>
      <c r="M160" s="80">
        <v>0</v>
      </c>
    </row>
    <row r="161" spans="1:13" ht="78.599999999999994" customHeight="1" x14ac:dyDescent="0.3">
      <c r="A161" s="16"/>
      <c r="B161" s="161" t="s">
        <v>291</v>
      </c>
      <c r="C161" s="220">
        <v>0</v>
      </c>
      <c r="D161" s="220">
        <v>0</v>
      </c>
      <c r="E161" s="220">
        <v>-1</v>
      </c>
      <c r="F161" s="220">
        <v>0</v>
      </c>
      <c r="G161" s="220">
        <v>0</v>
      </c>
      <c r="H161" s="221">
        <v>0</v>
      </c>
      <c r="I161" s="76">
        <v>0</v>
      </c>
      <c r="J161" s="79">
        <v>0</v>
      </c>
      <c r="K161" s="79">
        <v>0</v>
      </c>
      <c r="L161" s="79">
        <v>1</v>
      </c>
      <c r="M161" s="80">
        <v>1</v>
      </c>
    </row>
    <row r="162" spans="1:13" ht="78.599999999999994" customHeight="1" x14ac:dyDescent="0.3">
      <c r="A162" s="16"/>
      <c r="B162" s="161" t="s">
        <v>292</v>
      </c>
      <c r="C162" s="220">
        <v>0</v>
      </c>
      <c r="D162" s="220">
        <v>0</v>
      </c>
      <c r="E162" s="220">
        <v>4</v>
      </c>
      <c r="F162" s="220">
        <v>1</v>
      </c>
      <c r="G162" s="220">
        <v>0</v>
      </c>
      <c r="H162" s="221">
        <v>1</v>
      </c>
      <c r="I162" s="76">
        <v>0</v>
      </c>
      <c r="J162" s="79">
        <v>0</v>
      </c>
      <c r="K162" s="79">
        <v>0</v>
      </c>
      <c r="L162" s="79">
        <v>0</v>
      </c>
      <c r="M162" s="80">
        <v>1</v>
      </c>
    </row>
    <row r="163" spans="1:13" ht="78.599999999999994" customHeight="1" x14ac:dyDescent="0.3">
      <c r="A163" s="16"/>
      <c r="B163" s="161" t="s">
        <v>293</v>
      </c>
      <c r="C163" s="220">
        <v>0</v>
      </c>
      <c r="D163" s="220">
        <v>0</v>
      </c>
      <c r="E163" s="220">
        <v>0</v>
      </c>
      <c r="F163" s="220">
        <v>0</v>
      </c>
      <c r="G163" s="220">
        <v>0</v>
      </c>
      <c r="H163" s="221">
        <v>0</v>
      </c>
      <c r="I163" s="76">
        <v>0</v>
      </c>
      <c r="J163" s="79">
        <v>1</v>
      </c>
      <c r="K163" s="79">
        <v>0</v>
      </c>
      <c r="L163" s="79">
        <v>0</v>
      </c>
      <c r="M163" s="80">
        <v>0</v>
      </c>
    </row>
    <row r="164" spans="1:13" ht="78.599999999999994" customHeight="1" x14ac:dyDescent="0.3">
      <c r="A164" s="16"/>
      <c r="B164" s="161" t="s">
        <v>294</v>
      </c>
      <c r="C164" s="220">
        <v>0</v>
      </c>
      <c r="D164" s="220">
        <v>10</v>
      </c>
      <c r="E164" s="220">
        <v>0</v>
      </c>
      <c r="F164" s="220">
        <v>6</v>
      </c>
      <c r="G164" s="220">
        <v>3</v>
      </c>
      <c r="H164" s="221">
        <v>0</v>
      </c>
      <c r="I164" s="76">
        <v>0</v>
      </c>
      <c r="J164" s="79">
        <v>2</v>
      </c>
      <c r="K164" s="79">
        <v>1</v>
      </c>
      <c r="L164" s="79">
        <v>1</v>
      </c>
      <c r="M164" s="80">
        <v>0</v>
      </c>
    </row>
    <row r="165" spans="1:13" ht="78.599999999999994" customHeight="1" x14ac:dyDescent="0.3">
      <c r="A165" s="16"/>
      <c r="B165" s="161" t="s">
        <v>295</v>
      </c>
      <c r="C165" s="220">
        <v>2</v>
      </c>
      <c r="D165" s="220">
        <v>0</v>
      </c>
      <c r="E165" s="220">
        <v>0</v>
      </c>
      <c r="F165" s="220">
        <v>0</v>
      </c>
      <c r="G165" s="220">
        <v>2</v>
      </c>
      <c r="H165" s="221">
        <v>-1</v>
      </c>
      <c r="I165" s="76">
        <v>0</v>
      </c>
      <c r="J165" s="79">
        <v>1</v>
      </c>
      <c r="K165" s="79">
        <v>0</v>
      </c>
      <c r="L165" s="79">
        <v>0</v>
      </c>
      <c r="M165" s="80">
        <v>0</v>
      </c>
    </row>
    <row r="166" spans="1:13" ht="78.599999999999994" customHeight="1" x14ac:dyDescent="0.3">
      <c r="A166" s="16"/>
      <c r="B166" s="161" t="s">
        <v>296</v>
      </c>
      <c r="C166" s="220">
        <v>0</v>
      </c>
      <c r="D166" s="220">
        <v>0</v>
      </c>
      <c r="E166" s="220">
        <v>0</v>
      </c>
      <c r="F166" s="220">
        <v>8</v>
      </c>
      <c r="G166" s="220">
        <v>0</v>
      </c>
      <c r="H166" s="221">
        <v>0</v>
      </c>
      <c r="I166" s="76">
        <v>0</v>
      </c>
      <c r="J166" s="79">
        <v>2</v>
      </c>
      <c r="K166" s="79">
        <v>0</v>
      </c>
      <c r="L166" s="79">
        <v>0</v>
      </c>
      <c r="M166" s="80">
        <v>0</v>
      </c>
    </row>
    <row r="167" spans="1:13" ht="78.599999999999994" customHeight="1" x14ac:dyDescent="0.3">
      <c r="A167" s="16"/>
      <c r="B167" s="161" t="s">
        <v>297</v>
      </c>
      <c r="C167" s="220">
        <v>0</v>
      </c>
      <c r="D167" s="220">
        <v>0</v>
      </c>
      <c r="E167" s="220">
        <v>1</v>
      </c>
      <c r="F167" s="220">
        <v>0</v>
      </c>
      <c r="G167" s="220">
        <v>0</v>
      </c>
      <c r="H167" s="221">
        <v>0</v>
      </c>
      <c r="I167" s="76">
        <v>0</v>
      </c>
      <c r="J167" s="79">
        <v>0</v>
      </c>
      <c r="K167" s="79">
        <v>0</v>
      </c>
      <c r="L167" s="79">
        <v>1</v>
      </c>
      <c r="M167" s="80">
        <v>1</v>
      </c>
    </row>
    <row r="168" spans="1:13" ht="78.599999999999994" customHeight="1" x14ac:dyDescent="0.3">
      <c r="A168" s="16"/>
      <c r="B168" s="161" t="s">
        <v>298</v>
      </c>
      <c r="C168" s="220">
        <v>0</v>
      </c>
      <c r="D168" s="220">
        <v>0</v>
      </c>
      <c r="E168" s="220">
        <v>0</v>
      </c>
      <c r="F168" s="220">
        <v>0</v>
      </c>
      <c r="G168" s="220">
        <v>0</v>
      </c>
      <c r="H168" s="221">
        <v>0</v>
      </c>
      <c r="I168" s="76">
        <v>0</v>
      </c>
      <c r="J168" s="79">
        <v>0</v>
      </c>
      <c r="K168" s="79">
        <v>0</v>
      </c>
      <c r="L168" s="79">
        <v>0</v>
      </c>
      <c r="M168" s="80">
        <v>0</v>
      </c>
    </row>
    <row r="169" spans="1:13" ht="78.599999999999994" customHeight="1" x14ac:dyDescent="0.3">
      <c r="A169" s="16"/>
      <c r="B169" s="161" t="s">
        <v>299</v>
      </c>
      <c r="C169" s="220">
        <v>1</v>
      </c>
      <c r="D169" s="220">
        <v>1</v>
      </c>
      <c r="E169" s="220">
        <v>1</v>
      </c>
      <c r="F169" s="220">
        <v>3</v>
      </c>
      <c r="G169" s="220">
        <v>3</v>
      </c>
      <c r="H169" s="221">
        <v>0</v>
      </c>
      <c r="I169" s="76">
        <v>7</v>
      </c>
      <c r="J169" s="79">
        <v>1</v>
      </c>
      <c r="K169" s="79">
        <v>1</v>
      </c>
      <c r="L169" s="79">
        <v>3</v>
      </c>
      <c r="M169" s="80">
        <v>6</v>
      </c>
    </row>
    <row r="170" spans="1:13" ht="78.599999999999994" customHeight="1" x14ac:dyDescent="0.3">
      <c r="A170" s="16"/>
      <c r="B170" s="161" t="s">
        <v>117</v>
      </c>
      <c r="C170" s="220">
        <v>1</v>
      </c>
      <c r="D170" s="220">
        <v>0</v>
      </c>
      <c r="E170" s="220">
        <v>2</v>
      </c>
      <c r="F170" s="220">
        <v>0</v>
      </c>
      <c r="G170" s="220">
        <v>0</v>
      </c>
      <c r="H170" s="221">
        <v>1</v>
      </c>
      <c r="I170" s="76">
        <v>1</v>
      </c>
      <c r="J170" s="79">
        <v>0</v>
      </c>
      <c r="K170" s="79">
        <v>0</v>
      </c>
      <c r="L170" s="79">
        <v>0</v>
      </c>
      <c r="M170" s="80">
        <v>0</v>
      </c>
    </row>
    <row r="171" spans="1:13" ht="78.599999999999994" customHeight="1" x14ac:dyDescent="0.3">
      <c r="A171" s="16"/>
      <c r="B171" s="161" t="s">
        <v>300</v>
      </c>
      <c r="C171" s="220">
        <v>0</v>
      </c>
      <c r="D171" s="220">
        <v>0</v>
      </c>
      <c r="E171" s="220">
        <v>0</v>
      </c>
      <c r="F171" s="220">
        <v>0</v>
      </c>
      <c r="G171" s="220">
        <v>0</v>
      </c>
      <c r="H171" s="221">
        <v>0</v>
      </c>
      <c r="I171" s="76">
        <v>0</v>
      </c>
      <c r="J171" s="79">
        <v>0</v>
      </c>
      <c r="K171" s="79">
        <v>0</v>
      </c>
      <c r="L171" s="79">
        <v>0</v>
      </c>
      <c r="M171" s="80">
        <v>0</v>
      </c>
    </row>
    <row r="172" spans="1:13" ht="78.599999999999994" customHeight="1" x14ac:dyDescent="0.3">
      <c r="A172" s="16"/>
      <c r="B172" s="161" t="s">
        <v>301</v>
      </c>
      <c r="C172" s="220">
        <v>0</v>
      </c>
      <c r="D172" s="220">
        <v>0</v>
      </c>
      <c r="E172" s="220">
        <v>0</v>
      </c>
      <c r="F172" s="220">
        <v>0</v>
      </c>
      <c r="G172" s="220">
        <v>0</v>
      </c>
      <c r="H172" s="221">
        <v>0</v>
      </c>
      <c r="I172" s="76">
        <v>0</v>
      </c>
      <c r="J172" s="79">
        <v>0</v>
      </c>
      <c r="K172" s="79">
        <v>0</v>
      </c>
      <c r="L172" s="79">
        <v>0</v>
      </c>
      <c r="M172" s="80">
        <v>0</v>
      </c>
    </row>
    <row r="173" spans="1:13" ht="78.599999999999994" customHeight="1" x14ac:dyDescent="0.3">
      <c r="A173" s="16"/>
      <c r="B173" s="161" t="s">
        <v>302</v>
      </c>
      <c r="C173" s="220">
        <v>0</v>
      </c>
      <c r="D173" s="220">
        <v>0</v>
      </c>
      <c r="E173" s="220">
        <v>0</v>
      </c>
      <c r="F173" s="220">
        <v>0</v>
      </c>
      <c r="G173" s="220">
        <v>0</v>
      </c>
      <c r="H173" s="221">
        <v>0</v>
      </c>
      <c r="I173" s="76">
        <v>1</v>
      </c>
      <c r="J173" s="79">
        <v>1</v>
      </c>
      <c r="K173" s="79">
        <v>1</v>
      </c>
      <c r="L173" s="79">
        <v>0</v>
      </c>
      <c r="M173" s="80">
        <v>0</v>
      </c>
    </row>
    <row r="174" spans="1:13" ht="78.599999999999994" customHeight="1" x14ac:dyDescent="0.3">
      <c r="A174" s="16"/>
      <c r="B174" s="161" t="s">
        <v>81</v>
      </c>
      <c r="C174" s="220">
        <v>24</v>
      </c>
      <c r="D174" s="220">
        <v>32</v>
      </c>
      <c r="E174" s="220">
        <v>20</v>
      </c>
      <c r="F174" s="220">
        <v>20</v>
      </c>
      <c r="G174" s="220">
        <v>27</v>
      </c>
      <c r="H174" s="221">
        <v>5</v>
      </c>
      <c r="I174" s="76">
        <v>0</v>
      </c>
      <c r="J174" s="79">
        <v>6</v>
      </c>
      <c r="K174" s="79">
        <v>22</v>
      </c>
      <c r="L174" s="79">
        <v>10</v>
      </c>
      <c r="M174" s="80">
        <v>17</v>
      </c>
    </row>
    <row r="175" spans="1:13" ht="78.599999999999994" customHeight="1" x14ac:dyDescent="0.3">
      <c r="A175" s="16"/>
      <c r="B175" s="161" t="s">
        <v>94</v>
      </c>
      <c r="C175" s="220">
        <v>22</v>
      </c>
      <c r="D175" s="220">
        <v>1</v>
      </c>
      <c r="E175" s="220">
        <v>32</v>
      </c>
      <c r="F175" s="220">
        <v>23</v>
      </c>
      <c r="G175" s="220">
        <v>13</v>
      </c>
      <c r="H175" s="221">
        <v>36</v>
      </c>
      <c r="I175" s="76">
        <v>0</v>
      </c>
      <c r="J175" s="79">
        <v>35</v>
      </c>
      <c r="K175" s="79">
        <v>14</v>
      </c>
      <c r="L175" s="79">
        <v>6</v>
      </c>
      <c r="M175" s="80">
        <v>33</v>
      </c>
    </row>
    <row r="176" spans="1:13" ht="78.599999999999994" customHeight="1" x14ac:dyDescent="0.3">
      <c r="A176" s="16"/>
      <c r="B176" s="161" t="s">
        <v>303</v>
      </c>
      <c r="C176" s="220">
        <v>0</v>
      </c>
      <c r="D176" s="220">
        <v>0</v>
      </c>
      <c r="E176" s="220">
        <v>0</v>
      </c>
      <c r="F176" s="220">
        <v>0</v>
      </c>
      <c r="G176" s="220">
        <v>3</v>
      </c>
      <c r="H176" s="221">
        <v>1</v>
      </c>
      <c r="I176" s="76">
        <v>0</v>
      </c>
      <c r="J176" s="79">
        <v>0</v>
      </c>
      <c r="K176" s="79">
        <v>0</v>
      </c>
      <c r="L176" s="79">
        <v>0</v>
      </c>
      <c r="M176" s="80">
        <v>0</v>
      </c>
    </row>
    <row r="177" spans="1:13" ht="78.599999999999994" customHeight="1" x14ac:dyDescent="0.3">
      <c r="A177" s="16"/>
      <c r="B177" s="161" t="s">
        <v>304</v>
      </c>
      <c r="C177" s="220">
        <v>0</v>
      </c>
      <c r="D177" s="220">
        <v>0</v>
      </c>
      <c r="E177" s="220">
        <v>0</v>
      </c>
      <c r="F177" s="220">
        <v>0</v>
      </c>
      <c r="G177" s="220">
        <v>0</v>
      </c>
      <c r="H177" s="221">
        <v>0</v>
      </c>
      <c r="I177" s="76">
        <v>0</v>
      </c>
      <c r="J177" s="79">
        <v>0</v>
      </c>
      <c r="K177" s="79">
        <v>0</v>
      </c>
      <c r="L177" s="79">
        <v>0</v>
      </c>
      <c r="M177" s="80">
        <v>0</v>
      </c>
    </row>
    <row r="178" spans="1:13" ht="78.599999999999994" customHeight="1" x14ac:dyDescent="0.3">
      <c r="A178" s="16"/>
      <c r="B178" s="161" t="s">
        <v>103</v>
      </c>
      <c r="C178" s="220">
        <v>16</v>
      </c>
      <c r="D178" s="220">
        <v>0</v>
      </c>
      <c r="E178" s="220">
        <v>16</v>
      </c>
      <c r="F178" s="220">
        <v>3</v>
      </c>
      <c r="G178" s="220">
        <v>12</v>
      </c>
      <c r="H178" s="221">
        <v>0</v>
      </c>
      <c r="I178" s="76">
        <v>2</v>
      </c>
      <c r="J178" s="79">
        <v>13</v>
      </c>
      <c r="K178" s="79">
        <v>2</v>
      </c>
      <c r="L178" s="79">
        <v>13</v>
      </c>
      <c r="M178" s="80">
        <v>0</v>
      </c>
    </row>
    <row r="179" spans="1:13" ht="78.599999999999994" customHeight="1" x14ac:dyDescent="0.3">
      <c r="A179" s="16"/>
      <c r="B179" s="161" t="s">
        <v>111</v>
      </c>
      <c r="C179" s="220">
        <v>0</v>
      </c>
      <c r="D179" s="220">
        <v>2</v>
      </c>
      <c r="E179" s="220">
        <v>0</v>
      </c>
      <c r="F179" s="220">
        <v>1</v>
      </c>
      <c r="G179" s="220">
        <v>0</v>
      </c>
      <c r="H179" s="221">
        <v>0</v>
      </c>
      <c r="I179" s="76">
        <v>0</v>
      </c>
      <c r="J179" s="79">
        <v>0</v>
      </c>
      <c r="K179" s="79">
        <v>2</v>
      </c>
      <c r="L179" s="79">
        <v>1</v>
      </c>
      <c r="M179" s="80">
        <v>2</v>
      </c>
    </row>
    <row r="180" spans="1:13" ht="78.599999999999994" customHeight="1" x14ac:dyDescent="0.3">
      <c r="A180" s="16"/>
      <c r="B180" s="161" t="s">
        <v>305</v>
      </c>
      <c r="C180" s="220">
        <v>0</v>
      </c>
      <c r="D180" s="220">
        <v>0</v>
      </c>
      <c r="E180" s="220">
        <v>0</v>
      </c>
      <c r="F180" s="220">
        <v>0</v>
      </c>
      <c r="G180" s="220">
        <v>0</v>
      </c>
      <c r="H180" s="221">
        <v>0</v>
      </c>
      <c r="I180" s="76">
        <v>0</v>
      </c>
      <c r="J180" s="79">
        <v>0</v>
      </c>
      <c r="K180" s="79">
        <v>2</v>
      </c>
      <c r="L180" s="79">
        <v>0</v>
      </c>
      <c r="M180" s="80">
        <v>0</v>
      </c>
    </row>
    <row r="181" spans="1:13" ht="78.599999999999994" customHeight="1" x14ac:dyDescent="0.3">
      <c r="A181" s="16"/>
      <c r="B181" s="161" t="s">
        <v>306</v>
      </c>
      <c r="C181" s="220">
        <v>0</v>
      </c>
      <c r="D181" s="220">
        <v>0</v>
      </c>
      <c r="E181" s="220">
        <v>0</v>
      </c>
      <c r="F181" s="220">
        <v>0</v>
      </c>
      <c r="G181" s="220">
        <v>1</v>
      </c>
      <c r="H181" s="221">
        <v>0</v>
      </c>
      <c r="I181" s="76">
        <v>0</v>
      </c>
      <c r="J181" s="79">
        <v>0</v>
      </c>
      <c r="K181" s="79">
        <v>0</v>
      </c>
      <c r="L181" s="79">
        <v>0</v>
      </c>
      <c r="M181" s="80">
        <v>0</v>
      </c>
    </row>
    <row r="182" spans="1:13" ht="78.599999999999994" customHeight="1" x14ac:dyDescent="0.3">
      <c r="A182" s="16"/>
      <c r="B182" s="161" t="s">
        <v>307</v>
      </c>
      <c r="C182" s="220">
        <v>5</v>
      </c>
      <c r="D182" s="220">
        <v>0</v>
      </c>
      <c r="E182" s="220">
        <v>0</v>
      </c>
      <c r="F182" s="220">
        <v>3</v>
      </c>
      <c r="G182" s="220">
        <v>4</v>
      </c>
      <c r="H182" s="221">
        <v>1</v>
      </c>
      <c r="I182" s="76">
        <v>0</v>
      </c>
      <c r="J182" s="79">
        <v>6</v>
      </c>
      <c r="K182" s="79">
        <v>1</v>
      </c>
      <c r="L182" s="79">
        <v>3</v>
      </c>
      <c r="M182" s="80">
        <v>6</v>
      </c>
    </row>
    <row r="183" spans="1:13" ht="78.599999999999994" customHeight="1" x14ac:dyDescent="0.3">
      <c r="A183" s="16"/>
      <c r="B183" s="161" t="s">
        <v>308</v>
      </c>
      <c r="C183" s="220">
        <v>19</v>
      </c>
      <c r="D183" s="220">
        <v>1</v>
      </c>
      <c r="E183" s="220">
        <v>0</v>
      </c>
      <c r="F183" s="220">
        <v>-6</v>
      </c>
      <c r="G183" s="220">
        <v>0</v>
      </c>
      <c r="H183" s="221">
        <v>0</v>
      </c>
      <c r="I183" s="76">
        <v>0</v>
      </c>
      <c r="J183" s="79">
        <v>6</v>
      </c>
      <c r="K183" s="79">
        <v>1</v>
      </c>
      <c r="L183" s="79">
        <v>2</v>
      </c>
      <c r="M183" s="80">
        <v>1</v>
      </c>
    </row>
    <row r="184" spans="1:13" ht="78.599999999999994" customHeight="1" x14ac:dyDescent="0.3">
      <c r="A184" s="16"/>
      <c r="B184" s="161" t="s">
        <v>309</v>
      </c>
      <c r="C184" s="220">
        <v>0</v>
      </c>
      <c r="D184" s="220">
        <v>0</v>
      </c>
      <c r="E184" s="220">
        <v>0</v>
      </c>
      <c r="F184" s="220">
        <v>0</v>
      </c>
      <c r="G184" s="220">
        <v>0</v>
      </c>
      <c r="H184" s="221">
        <v>0</v>
      </c>
      <c r="I184" s="76">
        <v>0</v>
      </c>
      <c r="J184" s="79">
        <v>0</v>
      </c>
      <c r="K184" s="79">
        <v>0</v>
      </c>
      <c r="L184" s="79">
        <v>0</v>
      </c>
      <c r="M184" s="80">
        <v>0</v>
      </c>
    </row>
    <row r="185" spans="1:13" ht="78.599999999999994" customHeight="1" x14ac:dyDescent="0.3">
      <c r="A185" s="16"/>
      <c r="B185" s="161" t="s">
        <v>310</v>
      </c>
      <c r="C185" s="220">
        <v>0</v>
      </c>
      <c r="D185" s="220">
        <v>6</v>
      </c>
      <c r="E185" s="220">
        <v>0</v>
      </c>
      <c r="F185" s="220">
        <v>1</v>
      </c>
      <c r="G185" s="220">
        <v>0</v>
      </c>
      <c r="H185" s="221">
        <v>0</v>
      </c>
      <c r="I185" s="76">
        <v>0</v>
      </c>
      <c r="J185" s="79">
        <v>6</v>
      </c>
      <c r="K185" s="79">
        <v>2</v>
      </c>
      <c r="L185" s="79">
        <v>2</v>
      </c>
      <c r="M185" s="80">
        <v>0</v>
      </c>
    </row>
    <row r="186" spans="1:13" ht="78.599999999999994" customHeight="1" x14ac:dyDescent="0.3">
      <c r="A186" s="16"/>
      <c r="B186" s="161" t="s">
        <v>311</v>
      </c>
      <c r="C186" s="220">
        <v>0</v>
      </c>
      <c r="D186" s="220">
        <v>0</v>
      </c>
      <c r="E186" s="220">
        <v>0</v>
      </c>
      <c r="F186" s="220">
        <v>0</v>
      </c>
      <c r="G186" s="220">
        <v>1</v>
      </c>
      <c r="H186" s="221">
        <v>0</v>
      </c>
      <c r="I186" s="76">
        <v>0</v>
      </c>
      <c r="J186" s="79">
        <v>0</v>
      </c>
      <c r="K186" s="79">
        <v>1</v>
      </c>
      <c r="L186" s="79">
        <v>0</v>
      </c>
      <c r="M186" s="80">
        <v>0</v>
      </c>
    </row>
    <row r="187" spans="1:13" ht="78.599999999999994" customHeight="1" x14ac:dyDescent="0.3">
      <c r="A187" s="16"/>
      <c r="B187" s="161" t="s">
        <v>96</v>
      </c>
      <c r="C187" s="220">
        <v>2</v>
      </c>
      <c r="D187" s="220">
        <v>0</v>
      </c>
      <c r="E187" s="220">
        <v>27</v>
      </c>
      <c r="F187" s="220">
        <v>21</v>
      </c>
      <c r="G187" s="220">
        <v>5</v>
      </c>
      <c r="H187" s="221">
        <v>0</v>
      </c>
      <c r="I187" s="76">
        <v>2</v>
      </c>
      <c r="J187" s="79">
        <v>0</v>
      </c>
      <c r="K187" s="79">
        <v>1</v>
      </c>
      <c r="L187" s="79">
        <v>3</v>
      </c>
      <c r="M187" s="80">
        <v>-1</v>
      </c>
    </row>
    <row r="188" spans="1:13" ht="78.599999999999994" customHeight="1" x14ac:dyDescent="0.3">
      <c r="A188" s="16"/>
      <c r="B188" s="161" t="s">
        <v>114</v>
      </c>
      <c r="C188" s="220">
        <v>1</v>
      </c>
      <c r="D188" s="220">
        <v>5</v>
      </c>
      <c r="E188" s="220">
        <v>0</v>
      </c>
      <c r="F188" s="220">
        <v>0</v>
      </c>
      <c r="G188" s="220">
        <v>5</v>
      </c>
      <c r="H188" s="221">
        <v>0</v>
      </c>
      <c r="I188" s="76">
        <v>4</v>
      </c>
      <c r="J188" s="79">
        <v>1</v>
      </c>
      <c r="K188" s="79">
        <v>1</v>
      </c>
      <c r="L188" s="79">
        <v>2</v>
      </c>
      <c r="M188" s="80">
        <v>1</v>
      </c>
    </row>
    <row r="189" spans="1:13" ht="78.599999999999994" customHeight="1" x14ac:dyDescent="0.3">
      <c r="A189" s="16"/>
      <c r="B189" s="161" t="s">
        <v>312</v>
      </c>
      <c r="C189" s="220">
        <v>2</v>
      </c>
      <c r="D189" s="220">
        <v>0</v>
      </c>
      <c r="E189" s="220">
        <v>0</v>
      </c>
      <c r="F189" s="220">
        <v>2</v>
      </c>
      <c r="G189" s="220">
        <v>0</v>
      </c>
      <c r="H189" s="221">
        <v>0</v>
      </c>
      <c r="I189" s="76">
        <v>5</v>
      </c>
      <c r="J189" s="79">
        <v>0</v>
      </c>
      <c r="K189" s="79">
        <v>1</v>
      </c>
      <c r="L189" s="79">
        <v>3</v>
      </c>
      <c r="M189" s="80">
        <v>0</v>
      </c>
    </row>
    <row r="190" spans="1:13" ht="78.599999999999994" customHeight="1" x14ac:dyDescent="0.3">
      <c r="A190" s="16"/>
      <c r="B190" s="161" t="s">
        <v>313</v>
      </c>
      <c r="C190" s="220">
        <v>0</v>
      </c>
      <c r="D190" s="220">
        <v>0</v>
      </c>
      <c r="E190" s="220">
        <v>0</v>
      </c>
      <c r="F190" s="220">
        <v>2</v>
      </c>
      <c r="G190" s="220">
        <v>-1</v>
      </c>
      <c r="H190" s="221">
        <v>0</v>
      </c>
      <c r="I190" s="76">
        <v>0</v>
      </c>
      <c r="J190" s="79">
        <v>3</v>
      </c>
      <c r="K190" s="79">
        <v>1</v>
      </c>
      <c r="L190" s="79">
        <v>0</v>
      </c>
      <c r="M190" s="80">
        <v>0</v>
      </c>
    </row>
    <row r="191" spans="1:13" ht="78.599999999999994" customHeight="1" x14ac:dyDescent="0.3">
      <c r="A191" s="16"/>
      <c r="B191" s="161" t="s">
        <v>118</v>
      </c>
      <c r="C191" s="220">
        <v>0</v>
      </c>
      <c r="D191" s="220">
        <v>1</v>
      </c>
      <c r="E191" s="220">
        <v>0</v>
      </c>
      <c r="F191" s="220">
        <v>1</v>
      </c>
      <c r="G191" s="220">
        <v>0</v>
      </c>
      <c r="H191" s="221">
        <v>0</v>
      </c>
      <c r="I191" s="76">
        <v>0</v>
      </c>
      <c r="J191" s="79">
        <v>10</v>
      </c>
      <c r="K191" s="79">
        <v>0</v>
      </c>
      <c r="L191" s="79">
        <v>0</v>
      </c>
      <c r="M191" s="80">
        <v>5</v>
      </c>
    </row>
    <row r="192" spans="1:13" ht="78.599999999999994" customHeight="1" x14ac:dyDescent="0.3">
      <c r="A192" s="16"/>
      <c r="B192" s="161" t="s">
        <v>90</v>
      </c>
      <c r="C192" s="220">
        <v>63</v>
      </c>
      <c r="D192" s="220">
        <v>34</v>
      </c>
      <c r="E192" s="220">
        <v>69</v>
      </c>
      <c r="F192" s="220">
        <v>73</v>
      </c>
      <c r="G192" s="220">
        <v>112</v>
      </c>
      <c r="H192" s="221">
        <v>82</v>
      </c>
      <c r="I192" s="76">
        <v>52</v>
      </c>
      <c r="J192" s="79">
        <v>58</v>
      </c>
      <c r="K192" s="79">
        <v>31</v>
      </c>
      <c r="L192" s="79">
        <v>64</v>
      </c>
      <c r="M192" s="80">
        <v>56</v>
      </c>
    </row>
    <row r="193" spans="1:13" ht="78.599999999999994" customHeight="1" x14ac:dyDescent="0.3">
      <c r="A193" s="16"/>
      <c r="B193" s="161" t="s">
        <v>314</v>
      </c>
      <c r="C193" s="220">
        <v>0</v>
      </c>
      <c r="D193" s="220">
        <v>0</v>
      </c>
      <c r="E193" s="220">
        <v>0</v>
      </c>
      <c r="F193" s="220">
        <v>0</v>
      </c>
      <c r="G193" s="220">
        <v>0</v>
      </c>
      <c r="H193" s="221">
        <v>0</v>
      </c>
      <c r="I193" s="76">
        <v>0</v>
      </c>
      <c r="J193" s="79">
        <v>0</v>
      </c>
      <c r="K193" s="79">
        <v>0</v>
      </c>
      <c r="L193" s="79">
        <v>0</v>
      </c>
      <c r="M193" s="80">
        <v>0</v>
      </c>
    </row>
    <row r="194" spans="1:13" ht="78.599999999999994" customHeight="1" x14ac:dyDescent="0.3">
      <c r="A194" s="16"/>
      <c r="B194" s="161" t="s">
        <v>315</v>
      </c>
      <c r="C194" s="220">
        <v>0</v>
      </c>
      <c r="D194" s="220">
        <v>0</v>
      </c>
      <c r="E194" s="220">
        <v>0</v>
      </c>
      <c r="F194" s="220">
        <v>0</v>
      </c>
      <c r="G194" s="220">
        <v>0</v>
      </c>
      <c r="H194" s="221">
        <v>0</v>
      </c>
      <c r="I194" s="76">
        <v>0</v>
      </c>
      <c r="J194" s="79">
        <v>0</v>
      </c>
      <c r="K194" s="79">
        <v>0</v>
      </c>
      <c r="L194" s="79">
        <v>0</v>
      </c>
      <c r="M194" s="80">
        <v>0</v>
      </c>
    </row>
    <row r="195" spans="1:13" ht="78.599999999999994" customHeight="1" x14ac:dyDescent="0.3">
      <c r="A195" s="16"/>
      <c r="B195" s="161" t="s">
        <v>115</v>
      </c>
      <c r="C195" s="220">
        <v>19</v>
      </c>
      <c r="D195" s="220">
        <v>9</v>
      </c>
      <c r="E195" s="220">
        <v>13</v>
      </c>
      <c r="F195" s="220">
        <v>21</v>
      </c>
      <c r="G195" s="220">
        <v>22</v>
      </c>
      <c r="H195" s="221">
        <v>14</v>
      </c>
      <c r="I195" s="76">
        <v>9</v>
      </c>
      <c r="J195" s="79">
        <v>17</v>
      </c>
      <c r="K195" s="79">
        <v>14</v>
      </c>
      <c r="L195" s="79">
        <v>23</v>
      </c>
      <c r="M195" s="80">
        <v>10</v>
      </c>
    </row>
    <row r="196" spans="1:13" ht="78.599999999999994" customHeight="1" x14ac:dyDescent="0.3">
      <c r="A196" s="16"/>
      <c r="B196" s="161" t="s">
        <v>316</v>
      </c>
      <c r="C196" s="220">
        <v>0</v>
      </c>
      <c r="D196" s="220">
        <v>0</v>
      </c>
      <c r="E196" s="220">
        <v>0</v>
      </c>
      <c r="F196" s="220">
        <v>0</v>
      </c>
      <c r="G196" s="220">
        <v>0</v>
      </c>
      <c r="H196" s="221">
        <v>0</v>
      </c>
      <c r="I196" s="76">
        <v>0</v>
      </c>
      <c r="J196" s="79">
        <v>0</v>
      </c>
      <c r="K196" s="79">
        <v>0</v>
      </c>
      <c r="L196" s="79">
        <v>0</v>
      </c>
      <c r="M196" s="80">
        <v>0</v>
      </c>
    </row>
    <row r="197" spans="1:13" ht="78.599999999999994" customHeight="1" x14ac:dyDescent="0.3">
      <c r="A197" s="16"/>
      <c r="B197" s="161" t="s">
        <v>317</v>
      </c>
      <c r="C197" s="220">
        <v>0</v>
      </c>
      <c r="D197" s="220">
        <v>0</v>
      </c>
      <c r="E197" s="220">
        <v>0</v>
      </c>
      <c r="F197" s="220">
        <v>0</v>
      </c>
      <c r="G197" s="220">
        <v>0</v>
      </c>
      <c r="H197" s="221">
        <v>0</v>
      </c>
      <c r="I197" s="76">
        <v>0</v>
      </c>
      <c r="J197" s="79">
        <v>0</v>
      </c>
      <c r="K197" s="79">
        <v>0</v>
      </c>
      <c r="L197" s="79">
        <v>0</v>
      </c>
      <c r="M197" s="80">
        <v>0</v>
      </c>
    </row>
    <row r="198" spans="1:13" ht="78.599999999999994" customHeight="1" x14ac:dyDescent="0.3">
      <c r="A198" s="16"/>
      <c r="B198" s="161" t="s">
        <v>318</v>
      </c>
      <c r="C198" s="220">
        <v>0</v>
      </c>
      <c r="D198" s="220">
        <v>0</v>
      </c>
      <c r="E198" s="220">
        <v>0</v>
      </c>
      <c r="F198" s="220">
        <v>0</v>
      </c>
      <c r="G198" s="220">
        <v>0</v>
      </c>
      <c r="H198" s="221">
        <v>0</v>
      </c>
      <c r="I198" s="76">
        <v>0</v>
      </c>
      <c r="J198" s="79">
        <v>0</v>
      </c>
      <c r="K198" s="79">
        <v>0</v>
      </c>
      <c r="L198" s="79">
        <v>1</v>
      </c>
      <c r="M198" s="80">
        <v>1</v>
      </c>
    </row>
    <row r="199" spans="1:13" ht="78.599999999999994" customHeight="1" x14ac:dyDescent="0.3">
      <c r="A199" s="16"/>
      <c r="B199" s="161" t="s">
        <v>319</v>
      </c>
      <c r="C199" s="220">
        <v>0</v>
      </c>
      <c r="D199" s="220">
        <v>0</v>
      </c>
      <c r="E199" s="220">
        <v>0</v>
      </c>
      <c r="F199" s="220">
        <v>0</v>
      </c>
      <c r="G199" s="220">
        <v>0</v>
      </c>
      <c r="H199" s="221">
        <v>0</v>
      </c>
      <c r="I199" s="76">
        <v>0</v>
      </c>
      <c r="J199" s="79">
        <v>0</v>
      </c>
      <c r="K199" s="79">
        <v>0</v>
      </c>
      <c r="L199" s="79">
        <v>0</v>
      </c>
      <c r="M199" s="80">
        <v>1</v>
      </c>
    </row>
    <row r="200" spans="1:13" ht="78.599999999999994" customHeight="1" x14ac:dyDescent="0.3">
      <c r="A200" s="16"/>
      <c r="B200" s="161" t="s">
        <v>320</v>
      </c>
      <c r="C200" s="220">
        <v>0</v>
      </c>
      <c r="D200" s="220">
        <v>0</v>
      </c>
      <c r="E200" s="220">
        <v>0</v>
      </c>
      <c r="F200" s="220">
        <v>0</v>
      </c>
      <c r="G200" s="220">
        <v>0</v>
      </c>
      <c r="H200" s="221">
        <v>0</v>
      </c>
      <c r="I200" s="76">
        <v>1</v>
      </c>
      <c r="J200" s="79">
        <v>0</v>
      </c>
      <c r="K200" s="79">
        <v>0</v>
      </c>
      <c r="L200" s="79">
        <v>0</v>
      </c>
      <c r="M200" s="80">
        <v>0</v>
      </c>
    </row>
    <row r="201" spans="1:13" ht="78.599999999999994" customHeight="1" x14ac:dyDescent="0.3">
      <c r="A201" s="16"/>
      <c r="B201" s="161" t="s">
        <v>321</v>
      </c>
      <c r="C201" s="220">
        <v>0</v>
      </c>
      <c r="D201" s="220">
        <v>0</v>
      </c>
      <c r="E201" s="220">
        <v>0</v>
      </c>
      <c r="F201" s="220">
        <v>0</v>
      </c>
      <c r="G201" s="220">
        <v>0</v>
      </c>
      <c r="H201" s="221">
        <v>0</v>
      </c>
      <c r="I201" s="76">
        <v>0</v>
      </c>
      <c r="J201" s="79">
        <v>0</v>
      </c>
      <c r="K201" s="79">
        <v>0</v>
      </c>
      <c r="L201" s="79">
        <v>0</v>
      </c>
      <c r="M201" s="80">
        <v>0</v>
      </c>
    </row>
    <row r="202" spans="1:13" ht="78.599999999999994" customHeight="1" x14ac:dyDescent="0.3">
      <c r="A202" s="16"/>
      <c r="B202" s="161" t="s">
        <v>322</v>
      </c>
      <c r="C202" s="220">
        <v>0</v>
      </c>
      <c r="D202" s="220">
        <v>2</v>
      </c>
      <c r="E202" s="220">
        <v>-1</v>
      </c>
      <c r="F202" s="220">
        <v>1</v>
      </c>
      <c r="G202" s="220">
        <v>0</v>
      </c>
      <c r="H202" s="221">
        <v>0</v>
      </c>
      <c r="I202" s="76">
        <v>0</v>
      </c>
      <c r="J202" s="79">
        <v>0</v>
      </c>
      <c r="K202" s="79">
        <v>0</v>
      </c>
      <c r="L202" s="79">
        <v>1</v>
      </c>
      <c r="M202" s="80">
        <v>0</v>
      </c>
    </row>
    <row r="203" spans="1:13" ht="78.599999999999994" customHeight="1" x14ac:dyDescent="0.3">
      <c r="A203" s="16"/>
      <c r="B203" s="161" t="s">
        <v>108</v>
      </c>
      <c r="C203" s="220">
        <v>2</v>
      </c>
      <c r="D203" s="220">
        <v>17</v>
      </c>
      <c r="E203" s="220">
        <v>0</v>
      </c>
      <c r="F203" s="220">
        <v>0</v>
      </c>
      <c r="G203" s="220">
        <v>10</v>
      </c>
      <c r="H203" s="221">
        <v>0</v>
      </c>
      <c r="I203" s="76">
        <v>3</v>
      </c>
      <c r="J203" s="79">
        <v>3</v>
      </c>
      <c r="K203" s="79">
        <v>4</v>
      </c>
      <c r="L203" s="79">
        <v>1</v>
      </c>
      <c r="M203" s="80">
        <v>4</v>
      </c>
    </row>
    <row r="204" spans="1:13" ht="78.599999999999994" customHeight="1" x14ac:dyDescent="0.3">
      <c r="A204" s="16"/>
      <c r="B204" s="161" t="s">
        <v>323</v>
      </c>
      <c r="C204" s="220">
        <v>1</v>
      </c>
      <c r="D204" s="220">
        <v>0</v>
      </c>
      <c r="E204" s="220">
        <v>0</v>
      </c>
      <c r="F204" s="220">
        <v>0</v>
      </c>
      <c r="G204" s="220">
        <v>1</v>
      </c>
      <c r="H204" s="221">
        <v>0</v>
      </c>
      <c r="I204" s="76">
        <v>0</v>
      </c>
      <c r="J204" s="79">
        <v>0</v>
      </c>
      <c r="K204" s="79">
        <v>0</v>
      </c>
      <c r="L204" s="79">
        <v>0</v>
      </c>
      <c r="M204" s="80">
        <v>0</v>
      </c>
    </row>
    <row r="205" spans="1:13" ht="78.599999999999994" customHeight="1" x14ac:dyDescent="0.3">
      <c r="A205" s="16"/>
      <c r="B205" s="161" t="s">
        <v>109</v>
      </c>
      <c r="C205" s="220">
        <v>1</v>
      </c>
      <c r="D205" s="220">
        <v>0</v>
      </c>
      <c r="E205" s="220">
        <v>2</v>
      </c>
      <c r="F205" s="220">
        <v>1</v>
      </c>
      <c r="G205" s="220">
        <v>0</v>
      </c>
      <c r="H205" s="221">
        <v>0</v>
      </c>
      <c r="I205" s="76">
        <v>0</v>
      </c>
      <c r="J205" s="79">
        <v>2</v>
      </c>
      <c r="K205" s="79">
        <v>1</v>
      </c>
      <c r="L205" s="79">
        <v>1</v>
      </c>
      <c r="M205" s="80">
        <v>0</v>
      </c>
    </row>
    <row r="206" spans="1:13" ht="78.599999999999994" customHeight="1" x14ac:dyDescent="0.3">
      <c r="A206" s="16"/>
      <c r="B206" s="161" t="s">
        <v>324</v>
      </c>
      <c r="C206" s="220">
        <v>0</v>
      </c>
      <c r="D206" s="220">
        <v>0</v>
      </c>
      <c r="E206" s="220">
        <v>0</v>
      </c>
      <c r="F206" s="220">
        <v>0</v>
      </c>
      <c r="G206" s="220">
        <v>0</v>
      </c>
      <c r="H206" s="221">
        <v>0</v>
      </c>
      <c r="I206" s="76">
        <v>0</v>
      </c>
      <c r="J206" s="79">
        <v>0</v>
      </c>
      <c r="K206" s="79">
        <v>0</v>
      </c>
      <c r="L206" s="79">
        <v>1</v>
      </c>
      <c r="M206" s="80">
        <v>0</v>
      </c>
    </row>
    <row r="207" spans="1:13" ht="78.599999999999994" customHeight="1" x14ac:dyDescent="0.3">
      <c r="A207" s="16"/>
      <c r="B207" s="161" t="s">
        <v>119</v>
      </c>
      <c r="C207" s="220">
        <v>0</v>
      </c>
      <c r="D207" s="220">
        <v>0</v>
      </c>
      <c r="E207" s="220">
        <v>0</v>
      </c>
      <c r="F207" s="220">
        <v>3</v>
      </c>
      <c r="G207" s="220">
        <v>0</v>
      </c>
      <c r="H207" s="221">
        <v>0</v>
      </c>
      <c r="I207" s="76">
        <v>0</v>
      </c>
      <c r="J207" s="79">
        <v>0</v>
      </c>
      <c r="K207" s="79">
        <v>2</v>
      </c>
      <c r="L207" s="79">
        <v>0</v>
      </c>
      <c r="M207" s="80">
        <v>0</v>
      </c>
    </row>
    <row r="208" spans="1:13" ht="78.599999999999994" customHeight="1" x14ac:dyDescent="0.3">
      <c r="A208" s="16"/>
      <c r="B208" s="161" t="s">
        <v>325</v>
      </c>
      <c r="C208" s="220">
        <v>0</v>
      </c>
      <c r="D208" s="220">
        <v>0</v>
      </c>
      <c r="E208" s="220">
        <v>0</v>
      </c>
      <c r="F208" s="220">
        <v>0</v>
      </c>
      <c r="G208" s="220">
        <v>1</v>
      </c>
      <c r="H208" s="221">
        <v>0</v>
      </c>
      <c r="I208" s="76">
        <v>0</v>
      </c>
      <c r="J208" s="79">
        <v>0</v>
      </c>
      <c r="K208" s="79">
        <v>0</v>
      </c>
      <c r="L208" s="79">
        <v>0</v>
      </c>
      <c r="M208" s="80">
        <v>0</v>
      </c>
    </row>
    <row r="209" spans="1:13" ht="78.599999999999994" customHeight="1" x14ac:dyDescent="0.3">
      <c r="A209" s="16"/>
      <c r="B209" s="161" t="s">
        <v>326</v>
      </c>
      <c r="C209" s="220">
        <v>1</v>
      </c>
      <c r="D209" s="220">
        <v>-1</v>
      </c>
      <c r="E209" s="220">
        <v>0</v>
      </c>
      <c r="F209" s="220">
        <v>0</v>
      </c>
      <c r="G209" s="220">
        <v>0</v>
      </c>
      <c r="H209" s="221">
        <v>0</v>
      </c>
      <c r="I209" s="76">
        <v>1</v>
      </c>
      <c r="J209" s="79">
        <v>0</v>
      </c>
      <c r="K209" s="79">
        <v>1</v>
      </c>
      <c r="L209" s="79">
        <v>2</v>
      </c>
      <c r="M209" s="80">
        <v>0</v>
      </c>
    </row>
    <row r="210" spans="1:13" ht="78.599999999999994" customHeight="1" x14ac:dyDescent="0.3">
      <c r="A210" s="16"/>
      <c r="B210" s="161" t="s">
        <v>327</v>
      </c>
      <c r="C210" s="220">
        <v>0</v>
      </c>
      <c r="D210" s="220">
        <v>0</v>
      </c>
      <c r="E210" s="220">
        <v>0</v>
      </c>
      <c r="F210" s="220">
        <v>0</v>
      </c>
      <c r="G210" s="220">
        <v>0</v>
      </c>
      <c r="H210" s="221">
        <v>0</v>
      </c>
      <c r="I210" s="76">
        <v>0</v>
      </c>
      <c r="J210" s="79">
        <v>0</v>
      </c>
      <c r="K210" s="79">
        <v>0</v>
      </c>
      <c r="L210" s="79">
        <v>0</v>
      </c>
      <c r="M210" s="80">
        <v>0</v>
      </c>
    </row>
    <row r="211" spans="1:13" ht="78.599999999999994" customHeight="1" x14ac:dyDescent="0.3">
      <c r="A211" s="16"/>
      <c r="B211" s="161" t="s">
        <v>328</v>
      </c>
      <c r="C211" s="220">
        <v>0</v>
      </c>
      <c r="D211" s="220">
        <v>0</v>
      </c>
      <c r="E211" s="220">
        <v>0</v>
      </c>
      <c r="F211" s="220">
        <v>0</v>
      </c>
      <c r="G211" s="220">
        <v>0</v>
      </c>
      <c r="H211" s="221">
        <v>0</v>
      </c>
      <c r="I211" s="76">
        <v>0</v>
      </c>
      <c r="J211" s="79">
        <v>0</v>
      </c>
      <c r="K211" s="79">
        <v>0</v>
      </c>
      <c r="L211" s="79">
        <v>0</v>
      </c>
      <c r="M211" s="80">
        <v>0</v>
      </c>
    </row>
    <row r="212" spans="1:13" ht="78.599999999999994" customHeight="1" x14ac:dyDescent="0.3">
      <c r="A212" s="16"/>
      <c r="B212" s="161" t="s">
        <v>329</v>
      </c>
      <c r="C212" s="220">
        <v>0</v>
      </c>
      <c r="D212" s="220">
        <v>0</v>
      </c>
      <c r="E212" s="220">
        <v>0</v>
      </c>
      <c r="F212" s="220">
        <v>0</v>
      </c>
      <c r="G212" s="220">
        <v>0</v>
      </c>
      <c r="H212" s="221">
        <v>0</v>
      </c>
      <c r="I212" s="76">
        <v>0</v>
      </c>
      <c r="J212" s="79">
        <v>0</v>
      </c>
      <c r="K212" s="79">
        <v>0</v>
      </c>
      <c r="L212" s="79">
        <v>0</v>
      </c>
      <c r="M212" s="80">
        <v>0</v>
      </c>
    </row>
    <row r="213" spans="1:13" ht="78.599999999999994" customHeight="1" x14ac:dyDescent="0.3">
      <c r="A213" s="16"/>
      <c r="B213" s="161" t="s">
        <v>330</v>
      </c>
      <c r="C213" s="220">
        <v>0</v>
      </c>
      <c r="D213" s="220">
        <v>0</v>
      </c>
      <c r="E213" s="220">
        <v>0</v>
      </c>
      <c r="F213" s="220">
        <v>0</v>
      </c>
      <c r="G213" s="220">
        <v>0</v>
      </c>
      <c r="H213" s="221">
        <v>0</v>
      </c>
      <c r="I213" s="76">
        <v>0</v>
      </c>
      <c r="J213" s="79">
        <v>0</v>
      </c>
      <c r="K213" s="79">
        <v>0</v>
      </c>
      <c r="L213" s="79">
        <v>1</v>
      </c>
      <c r="M213" s="80">
        <v>0</v>
      </c>
    </row>
    <row r="214" spans="1:13" ht="78.599999999999994" customHeight="1" x14ac:dyDescent="0.3">
      <c r="A214" s="16"/>
      <c r="B214" s="161" t="s">
        <v>105</v>
      </c>
      <c r="C214" s="220">
        <v>3</v>
      </c>
      <c r="D214" s="220">
        <v>0</v>
      </c>
      <c r="E214" s="220">
        <v>5</v>
      </c>
      <c r="F214" s="220">
        <v>11</v>
      </c>
      <c r="G214" s="220">
        <v>0</v>
      </c>
      <c r="H214" s="221">
        <v>0</v>
      </c>
      <c r="I214" s="76">
        <v>0</v>
      </c>
      <c r="J214" s="79">
        <v>12</v>
      </c>
      <c r="K214" s="79">
        <v>2</v>
      </c>
      <c r="L214" s="79">
        <v>13</v>
      </c>
      <c r="M214" s="80">
        <v>5</v>
      </c>
    </row>
    <row r="215" spans="1:13" ht="78.599999999999994" customHeight="1" x14ac:dyDescent="0.3">
      <c r="A215" s="16"/>
      <c r="B215" s="161" t="s">
        <v>331</v>
      </c>
      <c r="C215" s="220">
        <v>0</v>
      </c>
      <c r="D215" s="220">
        <v>0</v>
      </c>
      <c r="E215" s="220">
        <v>1</v>
      </c>
      <c r="F215" s="220">
        <v>2</v>
      </c>
      <c r="G215" s="220">
        <v>0</v>
      </c>
      <c r="H215" s="221">
        <v>1</v>
      </c>
      <c r="I215" s="76">
        <v>0</v>
      </c>
      <c r="J215" s="79">
        <v>0</v>
      </c>
      <c r="K215" s="79">
        <v>0</v>
      </c>
      <c r="L215" s="79">
        <v>1</v>
      </c>
      <c r="M215" s="80">
        <v>1</v>
      </c>
    </row>
    <row r="216" spans="1:13" ht="78.599999999999994" customHeight="1" x14ac:dyDescent="0.3">
      <c r="A216" s="16"/>
      <c r="B216" s="161" t="s">
        <v>92</v>
      </c>
      <c r="C216" s="220">
        <v>5</v>
      </c>
      <c r="D216" s="220">
        <v>0</v>
      </c>
      <c r="E216" s="220">
        <v>3</v>
      </c>
      <c r="F216" s="220">
        <v>2</v>
      </c>
      <c r="G216" s="220">
        <v>2</v>
      </c>
      <c r="H216" s="221">
        <v>0</v>
      </c>
      <c r="I216" s="76">
        <v>0</v>
      </c>
      <c r="J216" s="79">
        <v>9</v>
      </c>
      <c r="K216" s="79">
        <v>1</v>
      </c>
      <c r="L216" s="79">
        <v>9</v>
      </c>
      <c r="M216" s="80">
        <v>5</v>
      </c>
    </row>
    <row r="217" spans="1:13" ht="78.599999999999994" customHeight="1" x14ac:dyDescent="0.3">
      <c r="A217" s="16"/>
      <c r="B217" s="161" t="s">
        <v>332</v>
      </c>
      <c r="C217" s="220">
        <v>0</v>
      </c>
      <c r="D217" s="220">
        <v>0</v>
      </c>
      <c r="E217" s="220">
        <v>0</v>
      </c>
      <c r="F217" s="220">
        <v>0</v>
      </c>
      <c r="G217" s="220">
        <v>0</v>
      </c>
      <c r="H217" s="221">
        <v>0</v>
      </c>
      <c r="I217" s="76">
        <v>0</v>
      </c>
      <c r="J217" s="79">
        <v>0</v>
      </c>
      <c r="K217" s="79">
        <v>0</v>
      </c>
      <c r="L217" s="79">
        <v>0</v>
      </c>
      <c r="M217" s="80">
        <v>0</v>
      </c>
    </row>
    <row r="218" spans="1:13" ht="78.599999999999994" customHeight="1" x14ac:dyDescent="0.3">
      <c r="A218" s="16"/>
      <c r="B218" s="161" t="s">
        <v>333</v>
      </c>
      <c r="C218" s="220">
        <v>1</v>
      </c>
      <c r="D218" s="220">
        <v>1</v>
      </c>
      <c r="E218" s="220">
        <v>0</v>
      </c>
      <c r="F218" s="220">
        <v>0</v>
      </c>
      <c r="G218" s="220">
        <v>0</v>
      </c>
      <c r="H218" s="221">
        <v>0</v>
      </c>
      <c r="I218" s="76">
        <v>0</v>
      </c>
      <c r="J218" s="79">
        <v>1</v>
      </c>
      <c r="K218" s="79">
        <v>0</v>
      </c>
      <c r="L218" s="79">
        <v>0</v>
      </c>
      <c r="M218" s="80">
        <v>4</v>
      </c>
    </row>
    <row r="219" spans="1:13" ht="78.599999999999994" customHeight="1" x14ac:dyDescent="0.3">
      <c r="A219" s="16"/>
      <c r="B219" s="161" t="s">
        <v>334</v>
      </c>
      <c r="C219" s="220">
        <v>0</v>
      </c>
      <c r="D219" s="220">
        <v>0</v>
      </c>
      <c r="E219" s="220">
        <v>0</v>
      </c>
      <c r="F219" s="220">
        <v>0</v>
      </c>
      <c r="G219" s="220">
        <v>0</v>
      </c>
      <c r="H219" s="221">
        <v>0</v>
      </c>
      <c r="I219" s="76">
        <v>0</v>
      </c>
      <c r="J219" s="79">
        <v>0</v>
      </c>
      <c r="K219" s="79">
        <v>0</v>
      </c>
      <c r="L219" s="79">
        <v>0</v>
      </c>
      <c r="M219" s="80">
        <v>0</v>
      </c>
    </row>
    <row r="220" spans="1:13" ht="78.599999999999994" customHeight="1" x14ac:dyDescent="0.3">
      <c r="A220" s="16"/>
      <c r="B220" s="161" t="s">
        <v>335</v>
      </c>
      <c r="C220" s="220">
        <v>0</v>
      </c>
      <c r="D220" s="220">
        <v>0</v>
      </c>
      <c r="E220" s="220">
        <v>0</v>
      </c>
      <c r="F220" s="220">
        <v>0</v>
      </c>
      <c r="G220" s="220">
        <v>0</v>
      </c>
      <c r="H220" s="221">
        <v>0</v>
      </c>
      <c r="I220" s="76">
        <v>0</v>
      </c>
      <c r="J220" s="79">
        <v>0</v>
      </c>
      <c r="K220" s="79">
        <v>0</v>
      </c>
      <c r="L220" s="79">
        <v>0</v>
      </c>
      <c r="M220" s="80">
        <v>0</v>
      </c>
    </row>
    <row r="221" spans="1:13" ht="78.599999999999994" customHeight="1" x14ac:dyDescent="0.3">
      <c r="A221" s="16"/>
      <c r="B221" s="161" t="s">
        <v>336</v>
      </c>
      <c r="C221" s="220">
        <v>0</v>
      </c>
      <c r="D221" s="220">
        <v>0</v>
      </c>
      <c r="E221" s="220">
        <v>0</v>
      </c>
      <c r="F221" s="220">
        <v>0</v>
      </c>
      <c r="G221" s="220">
        <v>0</v>
      </c>
      <c r="H221" s="221">
        <v>0</v>
      </c>
      <c r="I221" s="76">
        <v>0</v>
      </c>
      <c r="J221" s="79">
        <v>0</v>
      </c>
      <c r="K221" s="79">
        <v>0</v>
      </c>
      <c r="L221" s="79">
        <v>0</v>
      </c>
      <c r="M221" s="80">
        <v>0</v>
      </c>
    </row>
    <row r="222" spans="1:13" ht="78.599999999999994" customHeight="1" x14ac:dyDescent="0.3">
      <c r="A222" s="16"/>
      <c r="B222" s="161" t="s">
        <v>337</v>
      </c>
      <c r="C222" s="220">
        <v>0</v>
      </c>
      <c r="D222" s="220">
        <v>0</v>
      </c>
      <c r="E222" s="220">
        <v>0</v>
      </c>
      <c r="F222" s="220">
        <v>0</v>
      </c>
      <c r="G222" s="220">
        <v>0</v>
      </c>
      <c r="H222" s="221">
        <v>0</v>
      </c>
      <c r="I222" s="76">
        <v>0</v>
      </c>
      <c r="J222" s="79">
        <v>0</v>
      </c>
      <c r="K222" s="79">
        <v>0</v>
      </c>
      <c r="L222" s="79">
        <v>0</v>
      </c>
      <c r="M222" s="80">
        <v>0</v>
      </c>
    </row>
    <row r="223" spans="1:13" ht="78.599999999999994" customHeight="1" x14ac:dyDescent="0.3">
      <c r="A223" s="16"/>
      <c r="B223" s="161" t="s">
        <v>338</v>
      </c>
      <c r="C223" s="220">
        <v>0</v>
      </c>
      <c r="D223" s="220">
        <v>0</v>
      </c>
      <c r="E223" s="220">
        <v>0</v>
      </c>
      <c r="F223" s="220">
        <v>0</v>
      </c>
      <c r="G223" s="220">
        <v>0</v>
      </c>
      <c r="H223" s="221">
        <v>0</v>
      </c>
      <c r="I223" s="76">
        <v>0</v>
      </c>
      <c r="J223" s="79">
        <v>1</v>
      </c>
      <c r="K223" s="79">
        <v>1</v>
      </c>
      <c r="L223" s="79">
        <v>0</v>
      </c>
      <c r="M223" s="80">
        <v>0</v>
      </c>
    </row>
    <row r="224" spans="1:13" ht="78.599999999999994" customHeight="1" x14ac:dyDescent="0.3">
      <c r="A224" s="16"/>
      <c r="B224" s="161" t="s">
        <v>75</v>
      </c>
      <c r="C224" s="220">
        <v>72</v>
      </c>
      <c r="D224" s="220">
        <v>69</v>
      </c>
      <c r="E224" s="220">
        <v>61</v>
      </c>
      <c r="F224" s="220">
        <v>97</v>
      </c>
      <c r="G224" s="220">
        <v>142</v>
      </c>
      <c r="H224" s="221">
        <v>115</v>
      </c>
      <c r="I224" s="76">
        <v>81</v>
      </c>
      <c r="J224" s="79">
        <v>40</v>
      </c>
      <c r="K224" s="79">
        <v>62</v>
      </c>
      <c r="L224" s="79">
        <v>127</v>
      </c>
      <c r="M224" s="80">
        <v>143</v>
      </c>
    </row>
    <row r="225" spans="1:13" ht="78.599999999999994" customHeight="1" x14ac:dyDescent="0.3">
      <c r="A225" s="16"/>
      <c r="B225" s="161" t="s">
        <v>89</v>
      </c>
      <c r="C225" s="220">
        <v>33</v>
      </c>
      <c r="D225" s="220">
        <v>22</v>
      </c>
      <c r="E225" s="220">
        <v>14</v>
      </c>
      <c r="F225" s="220">
        <v>28</v>
      </c>
      <c r="G225" s="220">
        <v>8</v>
      </c>
      <c r="H225" s="221">
        <v>21</v>
      </c>
      <c r="I225" s="76">
        <v>1</v>
      </c>
      <c r="J225" s="79">
        <v>7</v>
      </c>
      <c r="K225" s="79">
        <v>22</v>
      </c>
      <c r="L225" s="79">
        <v>-172</v>
      </c>
      <c r="M225" s="80">
        <v>1</v>
      </c>
    </row>
    <row r="226" spans="1:13" ht="78.599999999999994" customHeight="1" x14ac:dyDescent="0.3">
      <c r="A226" s="16"/>
      <c r="B226" s="161" t="s">
        <v>339</v>
      </c>
      <c r="C226" s="220">
        <v>0</v>
      </c>
      <c r="D226" s="220">
        <v>0</v>
      </c>
      <c r="E226" s="220">
        <v>0</v>
      </c>
      <c r="F226" s="220">
        <v>0</v>
      </c>
      <c r="G226" s="220">
        <v>0</v>
      </c>
      <c r="H226" s="221">
        <v>0</v>
      </c>
      <c r="I226" s="76">
        <v>0</v>
      </c>
      <c r="J226" s="79">
        <v>0</v>
      </c>
      <c r="K226" s="79">
        <v>0</v>
      </c>
      <c r="L226" s="79">
        <v>0</v>
      </c>
      <c r="M226" s="80">
        <v>0</v>
      </c>
    </row>
    <row r="227" spans="1:13" ht="78.599999999999994" customHeight="1" x14ac:dyDescent="0.3">
      <c r="A227" s="16"/>
      <c r="B227" s="161" t="s">
        <v>112</v>
      </c>
      <c r="C227" s="220">
        <v>0</v>
      </c>
      <c r="D227" s="220">
        <v>0</v>
      </c>
      <c r="E227" s="220">
        <v>1</v>
      </c>
      <c r="F227" s="220">
        <v>0</v>
      </c>
      <c r="G227" s="220">
        <v>0</v>
      </c>
      <c r="H227" s="221">
        <v>0</v>
      </c>
      <c r="I227" s="76">
        <v>0</v>
      </c>
      <c r="J227" s="79">
        <v>1</v>
      </c>
      <c r="K227" s="79">
        <v>0</v>
      </c>
      <c r="L227" s="79">
        <v>0</v>
      </c>
      <c r="M227" s="80">
        <v>0</v>
      </c>
    </row>
    <row r="228" spans="1:13" ht="78.599999999999994" customHeight="1" x14ac:dyDescent="0.3">
      <c r="A228" s="16"/>
      <c r="B228" s="161" t="s">
        <v>340</v>
      </c>
      <c r="C228" s="220">
        <v>0</v>
      </c>
      <c r="D228" s="220">
        <v>0</v>
      </c>
      <c r="E228" s="220">
        <v>0</v>
      </c>
      <c r="F228" s="220">
        <v>0</v>
      </c>
      <c r="G228" s="220">
        <v>0</v>
      </c>
      <c r="H228" s="221">
        <v>0</v>
      </c>
      <c r="I228" s="76">
        <v>0</v>
      </c>
      <c r="J228" s="79">
        <v>0</v>
      </c>
      <c r="K228" s="79">
        <v>0</v>
      </c>
      <c r="L228" s="79">
        <v>0</v>
      </c>
      <c r="M228" s="80">
        <v>0</v>
      </c>
    </row>
    <row r="229" spans="1:13" ht="78.599999999999994" customHeight="1" x14ac:dyDescent="0.3">
      <c r="A229" s="16"/>
      <c r="B229" s="161" t="s">
        <v>341</v>
      </c>
      <c r="C229" s="220">
        <v>0</v>
      </c>
      <c r="D229" s="220">
        <v>0</v>
      </c>
      <c r="E229" s="220">
        <v>1</v>
      </c>
      <c r="F229" s="220">
        <v>1</v>
      </c>
      <c r="G229" s="220">
        <v>0</v>
      </c>
      <c r="H229" s="221">
        <v>3</v>
      </c>
      <c r="I229" s="76">
        <v>0</v>
      </c>
      <c r="J229" s="79">
        <v>1</v>
      </c>
      <c r="K229" s="79">
        <v>2</v>
      </c>
      <c r="L229" s="79">
        <v>4</v>
      </c>
      <c r="M229" s="80">
        <v>2</v>
      </c>
    </row>
    <row r="230" spans="1:13" ht="78.599999999999994" customHeight="1" x14ac:dyDescent="0.3">
      <c r="A230" s="16"/>
      <c r="B230" s="161" t="s">
        <v>342</v>
      </c>
      <c r="C230" s="220">
        <v>0</v>
      </c>
      <c r="D230" s="220">
        <v>0</v>
      </c>
      <c r="E230" s="220">
        <v>5</v>
      </c>
      <c r="F230" s="220">
        <v>-1</v>
      </c>
      <c r="G230" s="220">
        <v>2</v>
      </c>
      <c r="H230" s="221">
        <v>4</v>
      </c>
      <c r="I230" s="76">
        <v>1</v>
      </c>
      <c r="J230" s="79">
        <v>1</v>
      </c>
      <c r="K230" s="79">
        <v>0</v>
      </c>
      <c r="L230" s="79">
        <v>2</v>
      </c>
      <c r="M230" s="80">
        <v>1</v>
      </c>
    </row>
    <row r="231" spans="1:13" ht="78.599999999999994" customHeight="1" x14ac:dyDescent="0.3">
      <c r="A231" s="16"/>
      <c r="B231" s="161" t="s">
        <v>76</v>
      </c>
      <c r="C231" s="220">
        <v>52</v>
      </c>
      <c r="D231" s="220">
        <v>75</v>
      </c>
      <c r="E231" s="220">
        <v>52</v>
      </c>
      <c r="F231" s="220">
        <v>63</v>
      </c>
      <c r="G231" s="220">
        <v>29</v>
      </c>
      <c r="H231" s="221">
        <v>31</v>
      </c>
      <c r="I231" s="76">
        <v>42</v>
      </c>
      <c r="J231" s="79">
        <v>60</v>
      </c>
      <c r="K231" s="79">
        <v>60</v>
      </c>
      <c r="L231" s="79">
        <v>70</v>
      </c>
      <c r="M231" s="80">
        <v>56</v>
      </c>
    </row>
    <row r="232" spans="1:13" ht="78.599999999999994" customHeight="1" x14ac:dyDescent="0.3">
      <c r="A232" s="16"/>
      <c r="B232" s="161" t="s">
        <v>343</v>
      </c>
      <c r="C232" s="220">
        <v>0</v>
      </c>
      <c r="D232" s="220">
        <v>0</v>
      </c>
      <c r="E232" s="220">
        <v>0</v>
      </c>
      <c r="F232" s="220">
        <v>0</v>
      </c>
      <c r="G232" s="220">
        <v>0</v>
      </c>
      <c r="H232" s="221">
        <v>0</v>
      </c>
      <c r="I232" s="76">
        <v>0</v>
      </c>
      <c r="J232" s="79">
        <v>1</v>
      </c>
      <c r="K232" s="79">
        <v>1</v>
      </c>
      <c r="L232" s="79">
        <v>0</v>
      </c>
      <c r="M232" s="80">
        <v>1</v>
      </c>
    </row>
    <row r="233" spans="1:13" ht="78.599999999999994" customHeight="1" x14ac:dyDescent="0.3">
      <c r="A233" s="16"/>
      <c r="B233" s="161" t="s">
        <v>344</v>
      </c>
      <c r="C233" s="220">
        <v>0</v>
      </c>
      <c r="D233" s="220">
        <v>0</v>
      </c>
      <c r="E233" s="220">
        <v>0</v>
      </c>
      <c r="F233" s="220">
        <v>0</v>
      </c>
      <c r="G233" s="220">
        <v>0</v>
      </c>
      <c r="H233" s="221">
        <v>0</v>
      </c>
      <c r="I233" s="76">
        <v>0</v>
      </c>
      <c r="J233" s="79">
        <v>1</v>
      </c>
      <c r="K233" s="79">
        <v>0</v>
      </c>
      <c r="L233" s="79">
        <v>0</v>
      </c>
      <c r="M233" s="80">
        <v>0</v>
      </c>
    </row>
    <row r="234" spans="1:13" ht="78.599999999999994" customHeight="1" x14ac:dyDescent="0.3">
      <c r="A234" s="16"/>
      <c r="B234" s="161" t="s">
        <v>345</v>
      </c>
      <c r="C234" s="220">
        <v>0</v>
      </c>
      <c r="D234" s="220">
        <v>0</v>
      </c>
      <c r="E234" s="220">
        <v>1</v>
      </c>
      <c r="F234" s="220">
        <v>1</v>
      </c>
      <c r="G234" s="220">
        <v>0</v>
      </c>
      <c r="H234" s="221">
        <v>0</v>
      </c>
      <c r="I234" s="76">
        <v>0</v>
      </c>
      <c r="J234" s="79">
        <v>0</v>
      </c>
      <c r="K234" s="79">
        <v>1</v>
      </c>
      <c r="L234" s="79">
        <v>0</v>
      </c>
      <c r="M234" s="80">
        <v>1</v>
      </c>
    </row>
    <row r="235" spans="1:13" ht="78.599999999999994" customHeight="1" x14ac:dyDescent="0.3">
      <c r="A235" s="16"/>
      <c r="B235" s="161" t="s">
        <v>346</v>
      </c>
      <c r="C235" s="220">
        <v>0</v>
      </c>
      <c r="D235" s="220">
        <v>0</v>
      </c>
      <c r="E235" s="220">
        <v>0</v>
      </c>
      <c r="F235" s="220">
        <v>0</v>
      </c>
      <c r="G235" s="220">
        <v>0</v>
      </c>
      <c r="H235" s="221">
        <v>0</v>
      </c>
      <c r="I235" s="76">
        <v>0</v>
      </c>
      <c r="J235" s="79">
        <v>0</v>
      </c>
      <c r="K235" s="79">
        <v>0</v>
      </c>
      <c r="L235" s="79">
        <v>0</v>
      </c>
      <c r="M235" s="80">
        <v>0</v>
      </c>
    </row>
    <row r="236" spans="1:13" ht="78.599999999999994" customHeight="1" x14ac:dyDescent="0.3">
      <c r="A236" s="16"/>
      <c r="B236" s="161" t="s">
        <v>347</v>
      </c>
      <c r="C236" s="220">
        <v>0</v>
      </c>
      <c r="D236" s="220">
        <v>0</v>
      </c>
      <c r="E236" s="220">
        <v>0</v>
      </c>
      <c r="F236" s="220">
        <v>0</v>
      </c>
      <c r="G236" s="220">
        <v>0</v>
      </c>
      <c r="H236" s="221">
        <v>0</v>
      </c>
      <c r="I236" s="76">
        <v>0</v>
      </c>
      <c r="J236" s="79">
        <v>0</v>
      </c>
      <c r="K236" s="79">
        <v>0</v>
      </c>
      <c r="L236" s="79">
        <v>0</v>
      </c>
      <c r="M236" s="80">
        <v>0</v>
      </c>
    </row>
    <row r="237" spans="1:13" ht="78.599999999999994" customHeight="1" x14ac:dyDescent="0.3">
      <c r="A237" s="16"/>
      <c r="B237" s="161" t="s">
        <v>348</v>
      </c>
      <c r="C237" s="220">
        <v>0</v>
      </c>
      <c r="D237" s="220">
        <v>0</v>
      </c>
      <c r="E237" s="220">
        <v>0</v>
      </c>
      <c r="F237" s="220">
        <v>0</v>
      </c>
      <c r="G237" s="220">
        <v>1</v>
      </c>
      <c r="H237" s="221">
        <v>0</v>
      </c>
      <c r="I237" s="76">
        <v>0</v>
      </c>
      <c r="J237" s="79">
        <v>0</v>
      </c>
      <c r="K237" s="79">
        <v>0</v>
      </c>
      <c r="L237" s="79">
        <v>0</v>
      </c>
      <c r="M237" s="80">
        <v>0</v>
      </c>
    </row>
    <row r="238" spans="1:13" ht="78.599999999999994" customHeight="1" x14ac:dyDescent="0.3">
      <c r="A238" s="16"/>
      <c r="B238" s="161" t="s">
        <v>349</v>
      </c>
      <c r="C238" s="220">
        <v>1</v>
      </c>
      <c r="D238" s="220">
        <v>0</v>
      </c>
      <c r="E238" s="220">
        <v>0</v>
      </c>
      <c r="F238" s="220">
        <v>1</v>
      </c>
      <c r="G238" s="220">
        <v>1</v>
      </c>
      <c r="H238" s="221">
        <v>0</v>
      </c>
      <c r="I238" s="76">
        <v>0</v>
      </c>
      <c r="J238" s="79">
        <v>0</v>
      </c>
      <c r="K238" s="79">
        <v>2</v>
      </c>
      <c r="L238" s="79">
        <v>0</v>
      </c>
      <c r="M238" s="80">
        <v>0</v>
      </c>
    </row>
    <row r="239" spans="1:13" ht="78.599999999999994" customHeight="1" x14ac:dyDescent="0.3">
      <c r="A239" s="16"/>
      <c r="B239" s="161" t="s">
        <v>55</v>
      </c>
      <c r="C239" s="220">
        <v>6</v>
      </c>
      <c r="D239" s="220">
        <v>0</v>
      </c>
      <c r="E239" s="220">
        <v>5</v>
      </c>
      <c r="F239" s="220">
        <v>5</v>
      </c>
      <c r="G239" s="220">
        <v>2</v>
      </c>
      <c r="H239" s="221">
        <v>0</v>
      </c>
      <c r="I239" s="76">
        <v>0</v>
      </c>
      <c r="J239" s="79">
        <v>4</v>
      </c>
      <c r="K239" s="79">
        <v>3</v>
      </c>
      <c r="L239" s="79">
        <v>0</v>
      </c>
      <c r="M239" s="80">
        <v>0</v>
      </c>
    </row>
    <row r="240" spans="1:13" ht="78.599999999999994" customHeight="1" x14ac:dyDescent="0.3">
      <c r="A240" s="16"/>
      <c r="B240" s="161" t="s">
        <v>95</v>
      </c>
      <c r="C240" s="220">
        <v>8</v>
      </c>
      <c r="D240" s="220">
        <v>12</v>
      </c>
      <c r="E240" s="220">
        <v>33</v>
      </c>
      <c r="F240" s="220">
        <v>24</v>
      </c>
      <c r="G240" s="220">
        <v>0</v>
      </c>
      <c r="H240" s="221">
        <v>29</v>
      </c>
      <c r="I240" s="76">
        <v>0</v>
      </c>
      <c r="J240" s="79">
        <v>-5</v>
      </c>
      <c r="K240" s="79">
        <v>10</v>
      </c>
      <c r="L240" s="79">
        <v>12</v>
      </c>
      <c r="M240" s="80">
        <v>17</v>
      </c>
    </row>
    <row r="241" spans="1:13" ht="78.599999999999994" customHeight="1" x14ac:dyDescent="0.3">
      <c r="A241" s="16"/>
      <c r="B241" s="161" t="s">
        <v>116</v>
      </c>
      <c r="C241" s="220">
        <v>2</v>
      </c>
      <c r="D241" s="220">
        <v>-1</v>
      </c>
      <c r="E241" s="220">
        <v>2</v>
      </c>
      <c r="F241" s="220">
        <v>1</v>
      </c>
      <c r="G241" s="220">
        <v>0</v>
      </c>
      <c r="H241" s="221">
        <v>0</v>
      </c>
      <c r="I241" s="76">
        <v>0</v>
      </c>
      <c r="J241" s="79">
        <v>0</v>
      </c>
      <c r="K241" s="79">
        <v>3</v>
      </c>
      <c r="L241" s="79">
        <v>1</v>
      </c>
      <c r="M241" s="80">
        <v>-1</v>
      </c>
    </row>
    <row r="242" spans="1:13" ht="78.599999999999994" customHeight="1" x14ac:dyDescent="0.3">
      <c r="A242" s="16"/>
      <c r="B242" s="161" t="s">
        <v>350</v>
      </c>
      <c r="C242" s="220">
        <v>0</v>
      </c>
      <c r="D242" s="220">
        <v>0</v>
      </c>
      <c r="E242" s="220">
        <v>0</v>
      </c>
      <c r="F242" s="220">
        <v>0</v>
      </c>
      <c r="G242" s="220">
        <v>0</v>
      </c>
      <c r="H242" s="221">
        <v>0</v>
      </c>
      <c r="I242" s="76">
        <v>0</v>
      </c>
      <c r="J242" s="79">
        <v>0</v>
      </c>
      <c r="K242" s="79">
        <v>0</v>
      </c>
      <c r="L242" s="79">
        <v>0</v>
      </c>
      <c r="M242" s="80">
        <v>0</v>
      </c>
    </row>
    <row r="243" spans="1:13" ht="78.599999999999994" customHeight="1" x14ac:dyDescent="0.3">
      <c r="A243" s="16"/>
      <c r="B243" s="161" t="s">
        <v>126</v>
      </c>
      <c r="C243" s="220">
        <v>23</v>
      </c>
      <c r="D243" s="220">
        <v>4</v>
      </c>
      <c r="E243" s="220">
        <v>2</v>
      </c>
      <c r="F243" s="220">
        <v>2</v>
      </c>
      <c r="G243" s="220">
        <v>1</v>
      </c>
      <c r="H243" s="221">
        <v>0</v>
      </c>
      <c r="I243" s="76">
        <v>0</v>
      </c>
      <c r="J243" s="79">
        <v>2</v>
      </c>
      <c r="K243" s="79">
        <v>3</v>
      </c>
      <c r="L243" s="79">
        <v>3</v>
      </c>
      <c r="M243" s="80">
        <v>3</v>
      </c>
    </row>
    <row r="244" spans="1:13" ht="78.599999999999994" customHeight="1" x14ac:dyDescent="0.3">
      <c r="A244" s="16"/>
      <c r="B244" s="161" t="s">
        <v>84</v>
      </c>
      <c r="C244" s="220">
        <v>1</v>
      </c>
      <c r="D244" s="220">
        <v>3</v>
      </c>
      <c r="E244" s="220">
        <v>9</v>
      </c>
      <c r="F244" s="220">
        <v>5</v>
      </c>
      <c r="G244" s="220">
        <v>5</v>
      </c>
      <c r="H244" s="221">
        <v>17</v>
      </c>
      <c r="I244" s="76">
        <v>6</v>
      </c>
      <c r="J244" s="79">
        <v>5</v>
      </c>
      <c r="K244" s="79">
        <v>4</v>
      </c>
      <c r="L244" s="79">
        <v>10</v>
      </c>
      <c r="M244" s="80">
        <v>4</v>
      </c>
    </row>
    <row r="245" spans="1:13" ht="78.599999999999994" customHeight="1" x14ac:dyDescent="0.3">
      <c r="A245" s="16"/>
      <c r="B245" s="161" t="s">
        <v>351</v>
      </c>
      <c r="C245" s="220">
        <v>0</v>
      </c>
      <c r="D245" s="220">
        <v>0</v>
      </c>
      <c r="E245" s="220">
        <v>1</v>
      </c>
      <c r="F245" s="220">
        <v>0</v>
      </c>
      <c r="G245" s="220">
        <v>0</v>
      </c>
      <c r="H245" s="221">
        <v>0</v>
      </c>
      <c r="I245" s="76">
        <v>2</v>
      </c>
      <c r="J245" s="79">
        <v>1</v>
      </c>
      <c r="K245" s="79">
        <v>0</v>
      </c>
      <c r="L245" s="79">
        <v>0</v>
      </c>
      <c r="M245" s="80">
        <v>1</v>
      </c>
    </row>
    <row r="246" spans="1:13" ht="78.599999999999994" customHeight="1" x14ac:dyDescent="0.3">
      <c r="A246" s="16"/>
      <c r="B246" s="161" t="s">
        <v>352</v>
      </c>
      <c r="C246" s="220">
        <v>0</v>
      </c>
      <c r="D246" s="220">
        <v>2</v>
      </c>
      <c r="E246" s="220">
        <v>0</v>
      </c>
      <c r="F246" s="220">
        <v>0</v>
      </c>
      <c r="G246" s="220">
        <v>1</v>
      </c>
      <c r="H246" s="221">
        <v>1</v>
      </c>
      <c r="I246" s="76">
        <v>0</v>
      </c>
      <c r="J246" s="79">
        <v>2</v>
      </c>
      <c r="K246" s="79">
        <v>1</v>
      </c>
      <c r="L246" s="79">
        <v>0</v>
      </c>
      <c r="M246" s="80">
        <v>1</v>
      </c>
    </row>
    <row r="247" spans="1:13" ht="78.599999999999994" customHeight="1" x14ac:dyDescent="0.3">
      <c r="A247" s="16"/>
      <c r="B247" s="161" t="s">
        <v>353</v>
      </c>
      <c r="C247" s="220">
        <v>1</v>
      </c>
      <c r="D247" s="220">
        <v>1</v>
      </c>
      <c r="E247" s="220">
        <v>1</v>
      </c>
      <c r="F247" s="220">
        <v>0</v>
      </c>
      <c r="G247" s="220">
        <v>0</v>
      </c>
      <c r="H247" s="221">
        <v>0</v>
      </c>
      <c r="I247" s="76">
        <v>0</v>
      </c>
      <c r="J247" s="79">
        <v>3</v>
      </c>
      <c r="K247" s="79">
        <v>2</v>
      </c>
      <c r="L247" s="79">
        <v>0</v>
      </c>
      <c r="M247" s="80">
        <v>1</v>
      </c>
    </row>
    <row r="248" spans="1:13" ht="78.599999999999994" customHeight="1" x14ac:dyDescent="0.3">
      <c r="A248" s="16"/>
      <c r="B248" s="161" t="s">
        <v>354</v>
      </c>
      <c r="C248" s="220">
        <v>0</v>
      </c>
      <c r="D248" s="220">
        <v>0</v>
      </c>
      <c r="E248" s="220">
        <v>0</v>
      </c>
      <c r="F248" s="220">
        <v>0</v>
      </c>
      <c r="G248" s="220">
        <v>0</v>
      </c>
      <c r="H248" s="221">
        <v>0</v>
      </c>
      <c r="I248" s="76">
        <v>0</v>
      </c>
      <c r="J248" s="79">
        <v>0</v>
      </c>
      <c r="K248" s="79">
        <v>1</v>
      </c>
      <c r="L248" s="79">
        <v>0</v>
      </c>
      <c r="M248" s="80">
        <v>0</v>
      </c>
    </row>
    <row r="249" spans="1:13" ht="78.599999999999994" customHeight="1" x14ac:dyDescent="0.3">
      <c r="A249" s="16"/>
      <c r="B249" s="161" t="s">
        <v>355</v>
      </c>
      <c r="C249" s="220">
        <v>0</v>
      </c>
      <c r="D249" s="220">
        <v>0</v>
      </c>
      <c r="E249" s="220">
        <v>0</v>
      </c>
      <c r="F249" s="220">
        <v>0</v>
      </c>
      <c r="G249" s="220">
        <v>0</v>
      </c>
      <c r="H249" s="221">
        <v>0</v>
      </c>
      <c r="I249" s="76">
        <v>0</v>
      </c>
      <c r="J249" s="79">
        <v>0</v>
      </c>
      <c r="K249" s="79">
        <v>0</v>
      </c>
      <c r="L249" s="79">
        <v>1</v>
      </c>
      <c r="M249" s="80">
        <v>0</v>
      </c>
    </row>
    <row r="250" spans="1:13" ht="78.599999999999994" customHeight="1" x14ac:dyDescent="0.3">
      <c r="A250" s="16"/>
      <c r="B250" s="161" t="s">
        <v>88</v>
      </c>
      <c r="C250" s="220">
        <v>25</v>
      </c>
      <c r="D250" s="220">
        <v>0</v>
      </c>
      <c r="E250" s="220">
        <v>6</v>
      </c>
      <c r="F250" s="220">
        <v>8</v>
      </c>
      <c r="G250" s="220">
        <v>5</v>
      </c>
      <c r="H250" s="221">
        <v>7</v>
      </c>
      <c r="I250" s="76">
        <v>10</v>
      </c>
      <c r="J250" s="79">
        <v>5</v>
      </c>
      <c r="K250" s="79">
        <v>5</v>
      </c>
      <c r="L250" s="79">
        <v>8</v>
      </c>
      <c r="M250" s="80">
        <v>11</v>
      </c>
    </row>
    <row r="251" spans="1:13" ht="78.599999999999994" customHeight="1" x14ac:dyDescent="0.3">
      <c r="A251" s="16"/>
      <c r="B251" s="161" t="s">
        <v>102</v>
      </c>
      <c r="C251" s="220">
        <v>0</v>
      </c>
      <c r="D251" s="220">
        <v>2</v>
      </c>
      <c r="E251" s="220">
        <v>1</v>
      </c>
      <c r="F251" s="220">
        <v>0</v>
      </c>
      <c r="G251" s="220">
        <v>1</v>
      </c>
      <c r="H251" s="221">
        <v>0</v>
      </c>
      <c r="I251" s="76">
        <v>0</v>
      </c>
      <c r="J251" s="79">
        <v>1</v>
      </c>
      <c r="K251" s="79">
        <v>0</v>
      </c>
      <c r="L251" s="79">
        <v>0</v>
      </c>
      <c r="M251" s="80">
        <v>0</v>
      </c>
    </row>
    <row r="252" spans="1:13" ht="78.599999999999994" customHeight="1" x14ac:dyDescent="0.3">
      <c r="A252" s="16"/>
      <c r="B252" s="161" t="s">
        <v>356</v>
      </c>
      <c r="C252" s="220">
        <v>0</v>
      </c>
      <c r="D252" s="220">
        <v>0</v>
      </c>
      <c r="E252" s="220">
        <v>0</v>
      </c>
      <c r="F252" s="220">
        <v>0</v>
      </c>
      <c r="G252" s="220">
        <v>0</v>
      </c>
      <c r="H252" s="221">
        <v>0</v>
      </c>
      <c r="I252" s="76">
        <v>0</v>
      </c>
      <c r="J252" s="79">
        <v>0</v>
      </c>
      <c r="K252" s="79">
        <v>0</v>
      </c>
      <c r="L252" s="79">
        <v>0</v>
      </c>
      <c r="M252" s="80">
        <v>0</v>
      </c>
    </row>
    <row r="253" spans="1:13" ht="78.599999999999994" customHeight="1" x14ac:dyDescent="0.3">
      <c r="A253" s="16"/>
      <c r="B253" s="161" t="s">
        <v>357</v>
      </c>
      <c r="C253" s="220">
        <v>0</v>
      </c>
      <c r="D253" s="220">
        <v>2</v>
      </c>
      <c r="E253" s="220">
        <v>0</v>
      </c>
      <c r="F253" s="220">
        <v>0</v>
      </c>
      <c r="G253" s="220">
        <v>7</v>
      </c>
      <c r="H253" s="221">
        <v>0</v>
      </c>
      <c r="I253" s="76">
        <v>2</v>
      </c>
      <c r="J253" s="79">
        <v>1</v>
      </c>
      <c r="K253" s="79">
        <v>1</v>
      </c>
      <c r="L253" s="79">
        <v>0</v>
      </c>
      <c r="M253" s="80">
        <v>0</v>
      </c>
    </row>
    <row r="254" spans="1:13" ht="78.599999999999994" customHeight="1" x14ac:dyDescent="0.3">
      <c r="A254" s="16"/>
      <c r="B254" s="161" t="s">
        <v>358</v>
      </c>
      <c r="C254" s="220">
        <v>0</v>
      </c>
      <c r="D254" s="220">
        <v>0</v>
      </c>
      <c r="E254" s="220">
        <v>1</v>
      </c>
      <c r="F254" s="220">
        <v>1</v>
      </c>
      <c r="G254" s="220">
        <v>1</v>
      </c>
      <c r="H254" s="221">
        <v>0</v>
      </c>
      <c r="I254" s="76">
        <v>0</v>
      </c>
      <c r="J254" s="79">
        <v>1</v>
      </c>
      <c r="K254" s="79">
        <v>0</v>
      </c>
      <c r="L254" s="79">
        <v>0</v>
      </c>
      <c r="M254" s="80">
        <v>2</v>
      </c>
    </row>
    <row r="255" spans="1:13" ht="78.599999999999994" customHeight="1" x14ac:dyDescent="0.3">
      <c r="A255" s="16"/>
      <c r="B255" s="161" t="s">
        <v>359</v>
      </c>
      <c r="C255" s="220">
        <v>0</v>
      </c>
      <c r="D255" s="220">
        <v>0</v>
      </c>
      <c r="E255" s="220">
        <v>0</v>
      </c>
      <c r="F255" s="220">
        <v>0</v>
      </c>
      <c r="G255" s="220">
        <v>0</v>
      </c>
      <c r="H255" s="221">
        <v>0</v>
      </c>
      <c r="I255" s="76">
        <v>0</v>
      </c>
      <c r="J255" s="79">
        <v>1</v>
      </c>
      <c r="K255" s="79">
        <v>0</v>
      </c>
      <c r="L255" s="79">
        <v>0</v>
      </c>
      <c r="M255" s="80">
        <v>0</v>
      </c>
    </row>
    <row r="256" spans="1:13" ht="78.599999999999994" customHeight="1" x14ac:dyDescent="0.3">
      <c r="A256" s="16"/>
      <c r="B256" s="161" t="s">
        <v>360</v>
      </c>
      <c r="C256" s="220">
        <v>0</v>
      </c>
      <c r="D256" s="220">
        <v>0</v>
      </c>
      <c r="E256" s="220">
        <v>0</v>
      </c>
      <c r="F256" s="220">
        <v>0</v>
      </c>
      <c r="G256" s="220">
        <v>0</v>
      </c>
      <c r="H256" s="221">
        <v>0</v>
      </c>
      <c r="I256" s="76">
        <v>0</v>
      </c>
      <c r="J256" s="79">
        <v>0</v>
      </c>
      <c r="K256" s="79">
        <v>0</v>
      </c>
      <c r="L256" s="79">
        <v>0</v>
      </c>
      <c r="M256" s="80">
        <v>0</v>
      </c>
    </row>
    <row r="257" spans="1:19" ht="78.599999999999994" customHeight="1" x14ac:dyDescent="0.3">
      <c r="A257" s="16"/>
      <c r="B257" s="161" t="s">
        <v>361</v>
      </c>
      <c r="C257" s="220">
        <v>0</v>
      </c>
      <c r="D257" s="220">
        <v>0</v>
      </c>
      <c r="E257" s="220">
        <v>0</v>
      </c>
      <c r="F257" s="220">
        <v>0</v>
      </c>
      <c r="G257" s="220">
        <v>0</v>
      </c>
      <c r="H257" s="221">
        <v>0</v>
      </c>
      <c r="I257" s="76">
        <v>0</v>
      </c>
      <c r="J257" s="79">
        <v>0</v>
      </c>
      <c r="K257" s="79">
        <v>0</v>
      </c>
      <c r="L257" s="79">
        <v>0</v>
      </c>
      <c r="M257" s="80">
        <v>0</v>
      </c>
    </row>
    <row r="258" spans="1:19" ht="78.599999999999994" customHeight="1" x14ac:dyDescent="0.3">
      <c r="A258" s="16"/>
      <c r="B258" s="161" t="s">
        <v>362</v>
      </c>
      <c r="C258" s="220">
        <v>0</v>
      </c>
      <c r="D258" s="220">
        <v>0</v>
      </c>
      <c r="E258" s="220">
        <v>0</v>
      </c>
      <c r="F258" s="220">
        <v>0</v>
      </c>
      <c r="G258" s="220">
        <v>0</v>
      </c>
      <c r="H258" s="221">
        <v>0</v>
      </c>
      <c r="I258" s="76">
        <v>0</v>
      </c>
      <c r="J258" s="79">
        <v>0</v>
      </c>
      <c r="K258" s="79">
        <v>0</v>
      </c>
      <c r="L258" s="79">
        <v>0</v>
      </c>
      <c r="M258" s="80">
        <v>0</v>
      </c>
    </row>
    <row r="259" spans="1:19" ht="19.95" customHeight="1" x14ac:dyDescent="0.3">
      <c r="A259" s="16"/>
      <c r="B259" s="161"/>
      <c r="C259"/>
      <c r="D259"/>
      <c r="E259"/>
      <c r="F259"/>
      <c r="G259"/>
      <c r="H259"/>
      <c r="I259"/>
      <c r="J259"/>
      <c r="K259"/>
      <c r="L259"/>
      <c r="M259"/>
    </row>
    <row r="260" spans="1:19" ht="57" customHeight="1" x14ac:dyDescent="0.3">
      <c r="A260" s="313" t="s">
        <v>130</v>
      </c>
      <c r="B260" s="273"/>
      <c r="C260" s="273"/>
      <c r="D260" s="273"/>
      <c r="E260" s="273"/>
      <c r="F260" s="273"/>
      <c r="G260" s="273"/>
      <c r="H260" s="273"/>
      <c r="I260" s="273"/>
      <c r="J260" s="273"/>
      <c r="K260" s="273"/>
      <c r="L260" s="273"/>
      <c r="M260" s="273"/>
      <c r="N260" s="143"/>
      <c r="O260" s="143"/>
      <c r="P260" s="143"/>
      <c r="Q260" s="143"/>
      <c r="R260" s="143"/>
      <c r="S260" s="143"/>
    </row>
    <row r="261" spans="1:19" ht="19.95" customHeight="1" x14ac:dyDescent="0.3">
      <c r="A261" s="149"/>
      <c r="B261" s="143"/>
      <c r="C261" s="143"/>
      <c r="D261" s="143"/>
      <c r="E261" s="143"/>
      <c r="F261" s="143"/>
      <c r="G261" s="143"/>
      <c r="H261" s="143"/>
      <c r="I261" s="143"/>
      <c r="J261" s="143"/>
      <c r="K261" s="143"/>
      <c r="L261" s="201"/>
      <c r="M261" s="201"/>
      <c r="N261" s="143"/>
      <c r="O261" s="143"/>
      <c r="P261" s="143"/>
      <c r="Q261" s="143"/>
      <c r="R261" s="143"/>
      <c r="S261" s="143"/>
    </row>
    <row r="262" spans="1:19" ht="30" customHeight="1" x14ac:dyDescent="0.35">
      <c r="A262" s="311" t="s">
        <v>391</v>
      </c>
      <c r="B262" s="312"/>
      <c r="C262" s="312"/>
      <c r="D262" s="312"/>
      <c r="E262" s="312"/>
      <c r="F262" s="312"/>
      <c r="G262" s="312"/>
      <c r="H262" s="312"/>
      <c r="I262" s="312"/>
      <c r="J262" s="312"/>
      <c r="K262" s="312"/>
      <c r="L262" s="312"/>
      <c r="M262" s="312"/>
      <c r="N262" s="153"/>
      <c r="O262" s="153"/>
      <c r="P262" s="153"/>
      <c r="Q262" s="153"/>
    </row>
    <row r="263" spans="1:19" ht="19.8" x14ac:dyDescent="0.3">
      <c r="A263" s="25"/>
      <c r="B263" s="46"/>
      <c r="C263" s="46"/>
      <c r="D263" s="46"/>
      <c r="E263" s="46"/>
      <c r="K263" s="32"/>
      <c r="N263" s="32"/>
      <c r="O263" s="32"/>
      <c r="P263" s="32"/>
      <c r="Q263" s="15"/>
    </row>
    <row r="264" spans="1:19" ht="22.2" customHeight="1" x14ac:dyDescent="0.3">
      <c r="A264" s="150" t="s">
        <v>131</v>
      </c>
      <c r="B264" s="150" t="s">
        <v>132</v>
      </c>
      <c r="C264" s="150" t="s">
        <v>133</v>
      </c>
      <c r="D264" s="42"/>
      <c r="E264" s="42"/>
      <c r="F264" s="42"/>
      <c r="G264" s="42"/>
      <c r="H264" s="42"/>
      <c r="I264" s="42"/>
      <c r="J264" s="42"/>
      <c r="K264" s="42"/>
      <c r="L264" s="42"/>
      <c r="M264" s="42"/>
      <c r="N264" s="42"/>
      <c r="O264" s="42"/>
      <c r="P264" s="42"/>
      <c r="Q264" s="34"/>
    </row>
    <row r="265" spans="1:19" ht="22.2" customHeight="1" x14ac:dyDescent="0.3">
      <c r="A265" s="84" t="s">
        <v>134</v>
      </c>
      <c r="B265" s="86">
        <v>33</v>
      </c>
      <c r="C265" s="85">
        <f>B265/B278</f>
        <v>2.5527964724994198E-3</v>
      </c>
      <c r="F265" s="32"/>
      <c r="G265" s="32"/>
      <c r="H265" s="32"/>
      <c r="I265" s="32"/>
      <c r="J265" s="32"/>
      <c r="K265" s="32"/>
      <c r="N265" s="32"/>
      <c r="O265" s="32"/>
      <c r="P265" s="32"/>
      <c r="Q265" s="34"/>
    </row>
    <row r="266" spans="1:19" ht="22.2" customHeight="1" x14ac:dyDescent="0.3">
      <c r="A266" s="84" t="s">
        <v>135</v>
      </c>
      <c r="B266" s="86">
        <v>147</v>
      </c>
      <c r="C266" s="85">
        <f>B266/B278</f>
        <v>1.1371547922951961E-2</v>
      </c>
      <c r="F266" s="32"/>
      <c r="G266" s="32"/>
      <c r="H266" s="32"/>
      <c r="I266" s="32"/>
      <c r="J266" s="32"/>
      <c r="K266" s="32"/>
      <c r="N266" s="32"/>
      <c r="O266" s="32"/>
      <c r="P266" s="32"/>
      <c r="Q266" s="34"/>
    </row>
    <row r="267" spans="1:19" ht="22.2" customHeight="1" x14ac:dyDescent="0.3">
      <c r="A267" s="84" t="s">
        <v>136</v>
      </c>
      <c r="B267" s="86">
        <v>388</v>
      </c>
      <c r="C267" s="85">
        <f>B267/B278</f>
        <v>3.0014697919084087E-2</v>
      </c>
      <c r="F267" s="32"/>
      <c r="G267" s="32"/>
      <c r="H267" s="32"/>
      <c r="I267" s="32"/>
      <c r="J267" s="32"/>
      <c r="K267" s="32"/>
      <c r="N267" s="32"/>
      <c r="O267" s="32"/>
      <c r="P267" s="32"/>
      <c r="Q267" s="34"/>
    </row>
    <row r="268" spans="1:19" ht="22.2" customHeight="1" x14ac:dyDescent="0.3">
      <c r="A268" s="84" t="s">
        <v>137</v>
      </c>
      <c r="B268" s="86">
        <v>2006</v>
      </c>
      <c r="C268" s="85">
        <f>B268/B278</f>
        <v>0.15517908254041929</v>
      </c>
      <c r="F268" s="32"/>
      <c r="G268" s="32"/>
      <c r="H268" s="32"/>
      <c r="I268" s="32"/>
      <c r="J268" s="32"/>
      <c r="K268" s="32"/>
      <c r="N268" s="32"/>
      <c r="O268" s="32"/>
      <c r="P268" s="32"/>
      <c r="Q268" s="34"/>
    </row>
    <row r="269" spans="1:19" ht="22.2" customHeight="1" x14ac:dyDescent="0.3">
      <c r="A269" s="84" t="s">
        <v>138</v>
      </c>
      <c r="B269" s="86">
        <v>2346</v>
      </c>
      <c r="C269" s="85">
        <f>B269/B278</f>
        <v>0.18148062195404965</v>
      </c>
      <c r="F269" s="32"/>
      <c r="G269" s="32"/>
      <c r="H269" s="32"/>
      <c r="I269" s="32"/>
      <c r="J269" s="32"/>
      <c r="K269" s="32"/>
      <c r="N269" s="32"/>
      <c r="O269" s="32"/>
      <c r="P269" s="32"/>
      <c r="Q269" s="34"/>
    </row>
    <row r="270" spans="1:19" ht="22.2" customHeight="1" x14ac:dyDescent="0.3">
      <c r="A270" s="84" t="s">
        <v>139</v>
      </c>
      <c r="B270" s="86">
        <v>2448</v>
      </c>
      <c r="C270" s="85">
        <f>B270/B278</f>
        <v>0.18937108377813877</v>
      </c>
      <c r="F270" s="32"/>
      <c r="G270" s="32"/>
      <c r="H270" s="32"/>
      <c r="I270" s="32"/>
      <c r="J270" s="32"/>
      <c r="K270" s="32"/>
      <c r="N270" s="32"/>
      <c r="O270" s="32"/>
      <c r="P270" s="32"/>
      <c r="Q270" s="34"/>
    </row>
    <row r="271" spans="1:19" ht="22.2" customHeight="1" x14ac:dyDescent="0.3">
      <c r="A271" s="84" t="s">
        <v>140</v>
      </c>
      <c r="B271" s="86">
        <v>2379</v>
      </c>
      <c r="C271" s="85">
        <f>B271/B278</f>
        <v>0.18403341842654908</v>
      </c>
      <c r="F271" s="32"/>
      <c r="G271" s="32"/>
      <c r="H271" s="32"/>
      <c r="I271" s="32"/>
      <c r="J271" s="32"/>
      <c r="K271" s="32"/>
      <c r="N271" s="32"/>
      <c r="O271" s="32"/>
      <c r="P271" s="32"/>
      <c r="Q271" s="34"/>
    </row>
    <row r="272" spans="1:19" ht="22.2" customHeight="1" x14ac:dyDescent="0.3">
      <c r="A272" s="84" t="s">
        <v>141</v>
      </c>
      <c r="B272" s="86">
        <v>993</v>
      </c>
      <c r="C272" s="85">
        <f>B272/B278</f>
        <v>7.6815966581573455E-2</v>
      </c>
      <c r="F272" s="32"/>
      <c r="G272" s="32"/>
      <c r="H272" s="32"/>
      <c r="I272" s="32"/>
      <c r="J272" s="32"/>
      <c r="K272" s="32"/>
      <c r="N272" s="32"/>
      <c r="O272" s="32"/>
      <c r="P272" s="32"/>
      <c r="Q272" s="34"/>
    </row>
    <row r="273" spans="1:17" ht="22.2" customHeight="1" x14ac:dyDescent="0.3">
      <c r="A273" s="84" t="s">
        <v>142</v>
      </c>
      <c r="B273" s="86">
        <v>724</v>
      </c>
      <c r="C273" s="85">
        <f>B273/B278</f>
        <v>5.6006807457259999E-2</v>
      </c>
      <c r="F273" s="32"/>
      <c r="G273" s="32"/>
      <c r="H273" s="32"/>
      <c r="I273" s="32"/>
      <c r="J273" s="32"/>
      <c r="K273" s="32"/>
      <c r="N273" s="32"/>
      <c r="O273" s="32"/>
      <c r="P273" s="32"/>
      <c r="Q273" s="34"/>
    </row>
    <row r="274" spans="1:17" ht="22.2" customHeight="1" x14ac:dyDescent="0.3">
      <c r="A274" s="84" t="s">
        <v>143</v>
      </c>
      <c r="B274" s="86">
        <v>491</v>
      </c>
      <c r="C274" s="85">
        <f>B274/B278</f>
        <v>3.7982517212036819E-2</v>
      </c>
      <c r="F274" s="32"/>
      <c r="G274" s="32"/>
      <c r="H274" s="32"/>
      <c r="I274" s="32"/>
      <c r="J274" s="32"/>
      <c r="K274" s="32"/>
      <c r="N274" s="32"/>
      <c r="O274" s="32"/>
      <c r="P274" s="32"/>
      <c r="Q274" s="34"/>
    </row>
    <row r="275" spans="1:17" ht="22.2" customHeight="1" x14ac:dyDescent="0.3">
      <c r="A275" s="84" t="s">
        <v>144</v>
      </c>
      <c r="B275" s="86">
        <v>330</v>
      </c>
      <c r="C275" s="85">
        <f>B275/B278</f>
        <v>2.5527964724994197E-2</v>
      </c>
      <c r="F275" s="32"/>
      <c r="G275" s="32"/>
      <c r="H275" s="32"/>
      <c r="I275" s="32"/>
      <c r="J275" s="32"/>
      <c r="K275" s="32"/>
      <c r="N275" s="32"/>
      <c r="O275" s="32"/>
      <c r="P275" s="32"/>
      <c r="Q275" s="34"/>
    </row>
    <row r="276" spans="1:17" ht="22.2" customHeight="1" x14ac:dyDescent="0.3">
      <c r="A276" s="84" t="s">
        <v>145</v>
      </c>
      <c r="B276" s="86">
        <v>601</v>
      </c>
      <c r="C276" s="85">
        <f>B276/B278</f>
        <v>4.6491838787034889E-2</v>
      </c>
      <c r="F276" s="32"/>
      <c r="G276" s="32"/>
      <c r="H276" s="32"/>
      <c r="I276" s="32"/>
      <c r="J276" s="32"/>
      <c r="K276" s="32"/>
      <c r="N276" s="32"/>
      <c r="O276" s="32"/>
      <c r="P276" s="32"/>
      <c r="Q276" s="34"/>
    </row>
    <row r="277" spans="1:17" ht="22.2" customHeight="1" x14ac:dyDescent="0.3">
      <c r="A277" s="87" t="s">
        <v>146</v>
      </c>
      <c r="B277" s="88">
        <v>41</v>
      </c>
      <c r="C277" s="89">
        <f>B277/B278</f>
        <v>3.1716562234083701E-3</v>
      </c>
      <c r="F277" s="32"/>
      <c r="G277" s="32"/>
      <c r="H277" s="32"/>
      <c r="I277" s="32"/>
      <c r="J277" s="32"/>
      <c r="K277" s="32"/>
      <c r="N277" s="32"/>
      <c r="O277" s="32"/>
      <c r="P277" s="32"/>
      <c r="Q277" s="34"/>
    </row>
    <row r="278" spans="1:17" ht="22.2" customHeight="1" x14ac:dyDescent="0.3">
      <c r="A278" s="27" t="s">
        <v>9</v>
      </c>
      <c r="B278" s="114">
        <f>SUM(B265:B277)</f>
        <v>12927</v>
      </c>
      <c r="C278" s="171">
        <f>SUM(C265:C277)</f>
        <v>1</v>
      </c>
      <c r="D278" s="28"/>
      <c r="E278" s="28"/>
      <c r="F278" s="28"/>
      <c r="G278" s="28"/>
      <c r="H278" s="28"/>
      <c r="I278" s="28"/>
      <c r="J278" s="28"/>
      <c r="K278" s="28"/>
      <c r="L278" s="28"/>
      <c r="M278" s="28"/>
      <c r="N278" s="28"/>
      <c r="O278" s="28"/>
      <c r="P278" s="28"/>
      <c r="Q278" s="31"/>
    </row>
    <row r="279" spans="1:17" ht="22.2" customHeight="1" x14ac:dyDescent="0.3">
      <c r="A279" s="27"/>
      <c r="B279" s="114"/>
      <c r="C279" s="171"/>
      <c r="D279" s="28"/>
      <c r="E279" s="28"/>
      <c r="F279" s="28"/>
      <c r="G279" s="28"/>
      <c r="H279" s="28"/>
      <c r="I279" s="28"/>
      <c r="J279" s="28"/>
      <c r="K279" s="28"/>
      <c r="L279" s="28"/>
      <c r="M279" s="28"/>
      <c r="N279" s="28"/>
      <c r="O279" s="28"/>
      <c r="P279" s="28"/>
      <c r="Q279" s="31"/>
    </row>
    <row r="280" spans="1:17" ht="22.2" customHeight="1" x14ac:dyDescent="0.3">
      <c r="A280" s="27"/>
      <c r="B280" s="114"/>
      <c r="C280" s="171"/>
      <c r="D280" s="28"/>
      <c r="E280" s="28"/>
      <c r="F280" s="28"/>
      <c r="G280" s="28"/>
      <c r="H280" s="28"/>
      <c r="I280" s="28"/>
      <c r="J280" s="28"/>
      <c r="K280" s="28"/>
      <c r="L280" s="28"/>
      <c r="M280" s="28"/>
      <c r="N280" s="28"/>
      <c r="O280" s="28"/>
      <c r="P280" s="28"/>
      <c r="Q280" s="31"/>
    </row>
    <row r="281" spans="1:17" ht="22.2" customHeight="1" x14ac:dyDescent="0.3">
      <c r="A281" s="27"/>
      <c r="B281" s="114"/>
      <c r="C281" s="171"/>
      <c r="D281" s="28"/>
      <c r="E281" s="28"/>
      <c r="F281" s="28"/>
      <c r="G281" s="28"/>
      <c r="H281" s="28"/>
      <c r="I281" s="28"/>
      <c r="J281" s="28"/>
      <c r="K281" s="28"/>
      <c r="L281" s="28"/>
      <c r="M281" s="28"/>
      <c r="N281" s="28"/>
      <c r="O281" s="28"/>
      <c r="P281" s="28"/>
      <c r="Q281" s="31"/>
    </row>
    <row r="282" spans="1:17" ht="22.2" customHeight="1" x14ac:dyDescent="0.3">
      <c r="A282" s="27"/>
      <c r="B282" s="114"/>
      <c r="C282" s="171"/>
      <c r="D282" s="28"/>
      <c r="E282" s="28"/>
      <c r="F282" s="28"/>
      <c r="G282" s="28"/>
      <c r="H282" s="28"/>
      <c r="I282" s="28"/>
      <c r="J282" s="28"/>
      <c r="K282" s="28"/>
      <c r="L282" s="28"/>
      <c r="M282" s="28"/>
      <c r="N282" s="28"/>
      <c r="O282" s="28"/>
      <c r="P282" s="28"/>
      <c r="Q282" s="31"/>
    </row>
    <row r="283" spans="1:17" ht="22.2" customHeight="1" x14ac:dyDescent="0.3">
      <c r="A283" s="27"/>
      <c r="B283" s="114"/>
      <c r="C283" s="171"/>
      <c r="D283" s="28"/>
      <c r="E283" s="28"/>
      <c r="F283" s="28"/>
      <c r="G283" s="28"/>
      <c r="H283" s="28"/>
      <c r="I283" s="28"/>
      <c r="J283" s="28"/>
      <c r="K283" s="28"/>
      <c r="L283" s="28"/>
      <c r="M283" s="28"/>
      <c r="N283" s="28"/>
      <c r="O283" s="28"/>
      <c r="P283" s="28"/>
      <c r="Q283" s="31"/>
    </row>
    <row r="284" spans="1:17" ht="22.2" customHeight="1" x14ac:dyDescent="0.3">
      <c r="A284" s="27"/>
      <c r="B284" s="114"/>
      <c r="C284" s="171"/>
      <c r="D284" s="28"/>
      <c r="E284" s="28"/>
      <c r="F284" s="28"/>
      <c r="G284" s="28"/>
      <c r="H284" s="28"/>
      <c r="I284" s="28"/>
      <c r="J284" s="28"/>
      <c r="K284" s="28"/>
      <c r="L284" s="28"/>
      <c r="M284" s="28"/>
      <c r="N284" s="28"/>
      <c r="O284" s="28"/>
      <c r="P284" s="28"/>
      <c r="Q284" s="31"/>
    </row>
    <row r="285" spans="1:17" ht="22.2" customHeight="1" x14ac:dyDescent="0.3">
      <c r="A285" s="27"/>
      <c r="B285" s="114"/>
      <c r="C285" s="171"/>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50" t="s">
        <v>147</v>
      </c>
      <c r="B287" s="91" t="s">
        <v>132</v>
      </c>
      <c r="C287" s="150" t="s">
        <v>133</v>
      </c>
      <c r="D287" s="46"/>
      <c r="E287" s="46"/>
      <c r="K287" s="32"/>
      <c r="N287" s="32"/>
      <c r="O287" s="32"/>
      <c r="P287" s="32"/>
      <c r="Q287" s="15"/>
    </row>
    <row r="288" spans="1:17" ht="22.2" customHeight="1" x14ac:dyDescent="0.3">
      <c r="A288" s="84" t="s">
        <v>148</v>
      </c>
      <c r="B288" s="70">
        <v>6136</v>
      </c>
      <c r="C288" s="92">
        <f>B288/B291</f>
        <v>0.47466542894716485</v>
      </c>
      <c r="D288" s="46"/>
      <c r="E288" s="46"/>
      <c r="K288" s="32"/>
      <c r="N288" s="32"/>
      <c r="O288" s="32"/>
      <c r="P288" s="32"/>
      <c r="Q288" s="15"/>
    </row>
    <row r="289" spans="1:17" ht="22.2" customHeight="1" x14ac:dyDescent="0.3">
      <c r="A289" s="84" t="s">
        <v>149</v>
      </c>
      <c r="B289" s="70">
        <v>6520</v>
      </c>
      <c r="C289" s="92">
        <f>B289/B291</f>
        <v>0.50437069699079451</v>
      </c>
      <c r="D289" s="46"/>
      <c r="E289" s="46"/>
      <c r="K289" s="32"/>
      <c r="N289" s="32"/>
      <c r="O289" s="32"/>
      <c r="P289" s="32"/>
      <c r="Q289" s="15"/>
    </row>
    <row r="290" spans="1:17" ht="22.2" customHeight="1" x14ac:dyDescent="0.3">
      <c r="A290" s="87" t="s">
        <v>146</v>
      </c>
      <c r="B290" s="117">
        <v>271</v>
      </c>
      <c r="C290" s="93">
        <f>B290/B291</f>
        <v>2.0963874062040689E-2</v>
      </c>
      <c r="D290" s="46"/>
      <c r="E290" s="46"/>
      <c r="K290" s="32"/>
      <c r="N290" s="32"/>
      <c r="O290" s="32"/>
      <c r="P290" s="32"/>
      <c r="Q290" s="15"/>
    </row>
    <row r="291" spans="1:17" ht="22.2" customHeight="1" x14ac:dyDescent="0.3">
      <c r="A291" s="27" t="s">
        <v>9</v>
      </c>
      <c r="B291" s="114">
        <f>SUM(B288:B290)</f>
        <v>12927</v>
      </c>
      <c r="C291" s="94">
        <f>SUM(C288:C290)</f>
        <v>1</v>
      </c>
      <c r="D291" s="137"/>
      <c r="E291" s="137"/>
      <c r="F291" s="137"/>
      <c r="G291" s="137"/>
      <c r="H291" s="137"/>
      <c r="I291" s="137"/>
      <c r="J291" s="137"/>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50" t="s">
        <v>150</v>
      </c>
      <c r="B294" s="91" t="s">
        <v>132</v>
      </c>
      <c r="C294" s="150" t="s">
        <v>133</v>
      </c>
      <c r="D294" s="145"/>
      <c r="E294" s="37" t="s">
        <v>151</v>
      </c>
      <c r="F294" s="52" t="s">
        <v>152</v>
      </c>
      <c r="G294" s="144"/>
      <c r="H294" s="144"/>
      <c r="I294" s="144"/>
      <c r="J294" s="144"/>
      <c r="K294" s="42"/>
      <c r="L294" s="42"/>
      <c r="M294" s="42"/>
      <c r="N294" s="42"/>
      <c r="O294" s="42"/>
      <c r="P294" s="42"/>
      <c r="Q294" s="15"/>
    </row>
    <row r="295" spans="1:17" ht="22.2" customHeight="1" x14ac:dyDescent="0.3">
      <c r="A295" s="95" t="s">
        <v>153</v>
      </c>
      <c r="B295" s="70">
        <v>3734</v>
      </c>
      <c r="C295" s="96">
        <f>B295/B301</f>
        <v>0.28885278873675252</v>
      </c>
      <c r="D295" s="147"/>
      <c r="E295" s="100">
        <v>12138523</v>
      </c>
      <c r="F295" s="98">
        <f>(B295/E295)*100000</f>
        <v>30.761567943645204</v>
      </c>
      <c r="K295" s="32"/>
      <c r="N295" s="32"/>
      <c r="O295" s="32"/>
      <c r="P295" s="32"/>
      <c r="Q295" s="15"/>
    </row>
    <row r="296" spans="1:17" ht="22.2" customHeight="1" x14ac:dyDescent="0.3">
      <c r="A296" s="95" t="s">
        <v>154</v>
      </c>
      <c r="B296" s="70">
        <v>1981</v>
      </c>
      <c r="C296" s="96">
        <f>B296/B301</f>
        <v>0.15324514581882881</v>
      </c>
      <c r="D296" s="147"/>
      <c r="E296" s="100">
        <v>3557892</v>
      </c>
      <c r="F296" s="98">
        <f>(B296/E296)*100000</f>
        <v>55.679036912868632</v>
      </c>
      <c r="K296" s="32"/>
      <c r="N296" s="32"/>
      <c r="O296" s="32"/>
      <c r="P296" s="32"/>
      <c r="Q296" s="15"/>
    </row>
    <row r="297" spans="1:17" ht="22.2" customHeight="1" x14ac:dyDescent="0.3">
      <c r="A297" s="95" t="s">
        <v>155</v>
      </c>
      <c r="B297" s="70">
        <v>4820</v>
      </c>
      <c r="C297" s="96">
        <f>B297/B301</f>
        <v>0.37286299992264255</v>
      </c>
      <c r="D297" s="147"/>
      <c r="E297" s="100">
        <v>11804659</v>
      </c>
      <c r="F297" s="98">
        <f>(B297/E297)*100000</f>
        <v>40.831336169896986</v>
      </c>
      <c r="K297" s="32"/>
      <c r="N297" s="32"/>
      <c r="O297" s="32"/>
      <c r="P297" s="32"/>
      <c r="Q297" s="15"/>
    </row>
    <row r="298" spans="1:17" ht="22.2" customHeight="1" x14ac:dyDescent="0.3">
      <c r="A298" s="95" t="s">
        <v>156</v>
      </c>
      <c r="B298" s="70">
        <v>466</v>
      </c>
      <c r="C298" s="96">
        <f>B298/B301</f>
        <v>3.6048580490446354E-2</v>
      </c>
      <c r="D298" s="147"/>
      <c r="E298" s="100">
        <v>1525540</v>
      </c>
      <c r="F298" s="98">
        <f>(B298/E298)*100000</f>
        <v>30.546560562161595</v>
      </c>
      <c r="K298" s="32"/>
      <c r="N298" s="32"/>
      <c r="O298" s="32"/>
      <c r="P298" s="32"/>
      <c r="Q298" s="15"/>
    </row>
    <row r="299" spans="1:17" ht="22.2" customHeight="1" x14ac:dyDescent="0.3">
      <c r="A299" s="95" t="s">
        <v>157</v>
      </c>
      <c r="B299" s="70">
        <v>89</v>
      </c>
      <c r="C299" s="96">
        <f>B299/B301</f>
        <v>6.8848147288620718E-3</v>
      </c>
      <c r="D299" s="147"/>
      <c r="E299" s="100">
        <v>651054</v>
      </c>
      <c r="F299" s="98">
        <f>(B299/E299)*100000</f>
        <v>13.670141032848273</v>
      </c>
      <c r="K299" s="32"/>
      <c r="N299" s="32"/>
      <c r="O299" s="32"/>
      <c r="P299" s="32"/>
      <c r="Q299" s="15"/>
    </row>
    <row r="300" spans="1:17" ht="22.2" customHeight="1" x14ac:dyDescent="0.3">
      <c r="A300" s="97" t="s">
        <v>146</v>
      </c>
      <c r="B300" s="117">
        <v>1837</v>
      </c>
      <c r="C300" s="116">
        <f>B300/B301</f>
        <v>0.14210567030246771</v>
      </c>
      <c r="D300" s="147"/>
      <c r="E300" s="40"/>
      <c r="F300" s="99"/>
      <c r="K300" s="32"/>
      <c r="N300" s="32"/>
      <c r="O300" s="32"/>
      <c r="P300" s="32"/>
      <c r="Q300" s="15"/>
    </row>
    <row r="301" spans="1:17" ht="22.2" customHeight="1" x14ac:dyDescent="0.3">
      <c r="A301" s="27" t="s">
        <v>9</v>
      </c>
      <c r="B301" s="114">
        <f>SUM(B295:B300)</f>
        <v>12927</v>
      </c>
      <c r="C301" s="94">
        <f>SUM(C295:C300)</f>
        <v>0.99999999999999989</v>
      </c>
      <c r="D301" s="147"/>
      <c r="E301" s="43">
        <v>29677668</v>
      </c>
      <c r="F301" s="98">
        <f>(B301/E301)*100000</f>
        <v>43.558004624891687</v>
      </c>
      <c r="G301" s="147"/>
      <c r="H301" s="147"/>
      <c r="I301" s="147"/>
      <c r="J301" s="147"/>
      <c r="K301" s="30"/>
      <c r="L301" s="30"/>
      <c r="M301" s="30"/>
      <c r="N301" s="30"/>
      <c r="O301" s="30"/>
      <c r="P301" s="30"/>
      <c r="Q301" s="22"/>
    </row>
    <row r="302" spans="1:17" ht="22.2" customHeight="1" x14ac:dyDescent="0.3">
      <c r="A302" s="27"/>
      <c r="B302" s="114"/>
      <c r="C302" s="94"/>
      <c r="D302" s="147"/>
      <c r="E302" s="43"/>
      <c r="F302" s="98"/>
      <c r="G302" s="147"/>
      <c r="H302" s="147"/>
      <c r="I302" s="147"/>
      <c r="J302" s="147"/>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4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zoomScale="75" zoomScaleNormal="75" workbookViewId="0">
      <selection activeCell="Q1" sqref="Q1"/>
    </sheetView>
  </sheetViews>
  <sheetFormatPr defaultColWidth="9.23046875" defaultRowHeight="16.2" x14ac:dyDescent="0.3"/>
  <cols>
    <col min="1" max="2" width="25.69140625" style="15" customWidth="1"/>
    <col min="3" max="3" width="9.4609375" style="166"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6" ht="87" customHeight="1" x14ac:dyDescent="0.3">
      <c r="A1" s="260" t="s">
        <v>0</v>
      </c>
      <c r="B1" s="260"/>
      <c r="C1" s="260"/>
      <c r="D1" s="260"/>
      <c r="E1" s="260"/>
      <c r="F1" s="260"/>
      <c r="G1" s="260"/>
      <c r="H1" s="260"/>
      <c r="I1" s="260"/>
      <c r="J1" s="260"/>
      <c r="K1" s="260"/>
      <c r="L1" s="260"/>
      <c r="M1" s="260"/>
      <c r="N1" s="167"/>
      <c r="O1" s="167"/>
      <c r="P1" s="167"/>
    </row>
    <row r="2" spans="1:16" ht="37.950000000000003" customHeight="1" x14ac:dyDescent="0.3">
      <c r="A2" s="292" t="s">
        <v>404</v>
      </c>
      <c r="B2" s="292"/>
      <c r="C2" s="292"/>
      <c r="D2" s="292"/>
      <c r="E2" s="292"/>
      <c r="F2" s="292"/>
      <c r="G2" s="292"/>
      <c r="H2" s="292"/>
      <c r="I2" s="292"/>
      <c r="J2" s="292"/>
      <c r="K2" s="292"/>
      <c r="L2" s="292"/>
      <c r="M2" s="292"/>
    </row>
    <row r="3" spans="1:16" s="163" customFormat="1" ht="40.200000000000003" customHeight="1" x14ac:dyDescent="0.3">
      <c r="A3" s="271" t="s">
        <v>158</v>
      </c>
      <c r="B3" s="271"/>
      <c r="C3" s="271"/>
      <c r="D3" s="271"/>
      <c r="E3" s="271"/>
      <c r="F3" s="271"/>
      <c r="G3" s="271"/>
      <c r="H3" s="271"/>
      <c r="I3" s="271"/>
      <c r="J3" s="271"/>
      <c r="K3" s="271"/>
      <c r="L3" s="271"/>
      <c r="M3" s="271"/>
    </row>
    <row r="4" spans="1:16" s="162" customFormat="1" ht="78.599999999999994" customHeight="1" x14ac:dyDescent="0.3">
      <c r="A4" s="11" t="s">
        <v>385</v>
      </c>
      <c r="B4" s="165" t="s">
        <v>368</v>
      </c>
      <c r="C4" s="159">
        <v>43949</v>
      </c>
      <c r="D4" s="158">
        <v>43950</v>
      </c>
      <c r="E4" s="159">
        <v>43951</v>
      </c>
      <c r="F4" s="158">
        <v>43952</v>
      </c>
      <c r="G4" s="158">
        <v>43953</v>
      </c>
      <c r="H4" s="159">
        <v>43954</v>
      </c>
      <c r="I4" s="123">
        <v>43955</v>
      </c>
      <c r="J4" s="123">
        <v>43956</v>
      </c>
      <c r="K4" s="123">
        <v>43957</v>
      </c>
      <c r="L4" s="123">
        <v>43958</v>
      </c>
      <c r="M4" s="156">
        <v>43959</v>
      </c>
    </row>
    <row r="5" spans="1:16" s="162" customFormat="1" ht="78.599999999999994" customHeight="1" x14ac:dyDescent="0.3">
      <c r="A5"/>
      <c r="B5" s="161" t="s">
        <v>168</v>
      </c>
      <c r="C5" s="220">
        <v>0</v>
      </c>
      <c r="D5" s="220">
        <v>0</v>
      </c>
      <c r="E5" s="220">
        <v>0</v>
      </c>
      <c r="F5" s="220">
        <v>0</v>
      </c>
      <c r="G5" s="220">
        <v>0</v>
      </c>
      <c r="H5" s="221">
        <v>0</v>
      </c>
      <c r="I5" s="76">
        <v>0</v>
      </c>
      <c r="J5" s="79">
        <v>0</v>
      </c>
      <c r="K5" s="79">
        <v>0</v>
      </c>
      <c r="L5" s="79">
        <v>0</v>
      </c>
      <c r="M5" s="80">
        <v>0</v>
      </c>
    </row>
    <row r="6" spans="1:16" s="137" customFormat="1" ht="78.599999999999994" customHeight="1" x14ac:dyDescent="0.3">
      <c r="A6" s="46"/>
      <c r="B6" s="161" t="s">
        <v>106</v>
      </c>
      <c r="C6" s="220">
        <v>0</v>
      </c>
      <c r="D6" s="220">
        <v>0</v>
      </c>
      <c r="E6" s="220">
        <v>0</v>
      </c>
      <c r="F6" s="220">
        <v>0</v>
      </c>
      <c r="G6" s="220">
        <v>0</v>
      </c>
      <c r="H6" s="221">
        <v>0</v>
      </c>
      <c r="I6" s="76">
        <v>0</v>
      </c>
      <c r="J6" s="79">
        <v>0</v>
      </c>
      <c r="K6" s="79">
        <v>0</v>
      </c>
      <c r="L6" s="79">
        <v>0</v>
      </c>
      <c r="M6" s="80">
        <v>0</v>
      </c>
    </row>
    <row r="7" spans="1:16" s="137" customFormat="1" ht="78.599999999999994" customHeight="1" x14ac:dyDescent="0.3">
      <c r="A7" s="46"/>
      <c r="B7" s="161" t="s">
        <v>123</v>
      </c>
      <c r="C7" s="220">
        <v>0</v>
      </c>
      <c r="D7" s="220">
        <v>0</v>
      </c>
      <c r="E7" s="220">
        <v>0</v>
      </c>
      <c r="F7" s="220">
        <v>0</v>
      </c>
      <c r="G7" s="220">
        <v>0</v>
      </c>
      <c r="H7" s="221">
        <v>0</v>
      </c>
      <c r="I7" s="76">
        <v>0</v>
      </c>
      <c r="J7" s="79">
        <v>0</v>
      </c>
      <c r="K7" s="79">
        <v>0</v>
      </c>
      <c r="L7" s="79">
        <v>0</v>
      </c>
      <c r="M7" s="80">
        <v>0</v>
      </c>
    </row>
    <row r="8" spans="1:16" s="137" customFormat="1" ht="78.599999999999994" customHeight="1" x14ac:dyDescent="0.3">
      <c r="A8" s="46"/>
      <c r="B8" s="161" t="s">
        <v>169</v>
      </c>
      <c r="C8" s="220">
        <v>0</v>
      </c>
      <c r="D8" s="220">
        <v>0</v>
      </c>
      <c r="E8" s="220">
        <v>0</v>
      </c>
      <c r="F8" s="220">
        <v>0</v>
      </c>
      <c r="G8" s="220">
        <v>0</v>
      </c>
      <c r="H8" s="221">
        <v>0</v>
      </c>
      <c r="I8" s="76">
        <v>0</v>
      </c>
      <c r="J8" s="79">
        <v>0</v>
      </c>
      <c r="K8" s="79">
        <v>0</v>
      </c>
      <c r="L8" s="79">
        <v>0</v>
      </c>
      <c r="M8" s="80">
        <v>0</v>
      </c>
    </row>
    <row r="9" spans="1:16" s="137" customFormat="1" ht="78.599999999999994" customHeight="1" x14ac:dyDescent="0.3">
      <c r="A9" s="46"/>
      <c r="B9" s="161" t="s">
        <v>170</v>
      </c>
      <c r="C9" s="220">
        <v>0</v>
      </c>
      <c r="D9" s="220">
        <v>0</v>
      </c>
      <c r="E9" s="220">
        <v>0</v>
      </c>
      <c r="F9" s="220">
        <v>0</v>
      </c>
      <c r="G9" s="220">
        <v>0</v>
      </c>
      <c r="H9" s="221">
        <v>0</v>
      </c>
      <c r="I9" s="76">
        <v>0</v>
      </c>
      <c r="J9" s="79">
        <v>0</v>
      </c>
      <c r="K9" s="79">
        <v>0</v>
      </c>
      <c r="L9" s="79">
        <v>0</v>
      </c>
      <c r="M9" s="80">
        <v>0</v>
      </c>
    </row>
    <row r="10" spans="1:16" s="137" customFormat="1" ht="78.599999999999994" customHeight="1" x14ac:dyDescent="0.3">
      <c r="A10" s="46"/>
      <c r="B10" s="161" t="s">
        <v>171</v>
      </c>
      <c r="C10" s="220">
        <v>0</v>
      </c>
      <c r="D10" s="220">
        <v>0</v>
      </c>
      <c r="E10" s="220">
        <v>0</v>
      </c>
      <c r="F10" s="220">
        <v>0</v>
      </c>
      <c r="G10" s="220">
        <v>0</v>
      </c>
      <c r="H10" s="221">
        <v>0</v>
      </c>
      <c r="I10" s="76">
        <v>0</v>
      </c>
      <c r="J10" s="79">
        <v>0</v>
      </c>
      <c r="K10" s="79">
        <v>0</v>
      </c>
      <c r="L10" s="79">
        <v>0</v>
      </c>
      <c r="M10" s="80">
        <v>0</v>
      </c>
    </row>
    <row r="11" spans="1:16" s="137" customFormat="1" ht="78.599999999999994" customHeight="1" x14ac:dyDescent="0.3">
      <c r="A11" s="46"/>
      <c r="B11" s="161" t="s">
        <v>172</v>
      </c>
      <c r="C11" s="220">
        <v>0</v>
      </c>
      <c r="D11" s="220">
        <v>0</v>
      </c>
      <c r="E11" s="220">
        <v>0</v>
      </c>
      <c r="F11" s="220">
        <v>0</v>
      </c>
      <c r="G11" s="220">
        <v>0</v>
      </c>
      <c r="H11" s="221">
        <v>0</v>
      </c>
      <c r="I11" s="76">
        <v>0</v>
      </c>
      <c r="J11" s="79">
        <v>0</v>
      </c>
      <c r="K11" s="79">
        <v>0</v>
      </c>
      <c r="L11" s="79">
        <v>0</v>
      </c>
      <c r="M11" s="80">
        <v>0</v>
      </c>
    </row>
    <row r="12" spans="1:16" s="137" customFormat="1" ht="78.599999999999994" customHeight="1" x14ac:dyDescent="0.3">
      <c r="A12" s="46"/>
      <c r="B12" s="161" t="s">
        <v>47</v>
      </c>
      <c r="C12" s="220">
        <v>0</v>
      </c>
      <c r="D12" s="220">
        <v>0</v>
      </c>
      <c r="E12" s="220">
        <v>0</v>
      </c>
      <c r="F12" s="220">
        <v>0</v>
      </c>
      <c r="G12" s="220">
        <v>0</v>
      </c>
      <c r="H12" s="221">
        <v>0</v>
      </c>
      <c r="I12" s="76">
        <v>0</v>
      </c>
      <c r="J12" s="79">
        <v>0</v>
      </c>
      <c r="K12" s="79">
        <v>0</v>
      </c>
      <c r="L12" s="79">
        <v>0</v>
      </c>
      <c r="M12" s="80">
        <v>0</v>
      </c>
    </row>
    <row r="13" spans="1:16" s="137" customFormat="1" ht="78.599999999999994" customHeight="1" x14ac:dyDescent="0.3">
      <c r="A13" s="46"/>
      <c r="B13" s="161" t="s">
        <v>173</v>
      </c>
      <c r="C13" s="220">
        <v>0</v>
      </c>
      <c r="D13" s="220">
        <v>0</v>
      </c>
      <c r="E13" s="220">
        <v>0</v>
      </c>
      <c r="F13" s="220">
        <v>0</v>
      </c>
      <c r="G13" s="220">
        <v>0</v>
      </c>
      <c r="H13" s="221">
        <v>0</v>
      </c>
      <c r="I13" s="76">
        <v>0</v>
      </c>
      <c r="J13" s="79">
        <v>0</v>
      </c>
      <c r="K13" s="79">
        <v>0</v>
      </c>
      <c r="L13" s="79">
        <v>0</v>
      </c>
      <c r="M13" s="80">
        <v>0</v>
      </c>
    </row>
    <row r="14" spans="1:16" s="137" customFormat="1" ht="78.599999999999994" customHeight="1" x14ac:dyDescent="0.3">
      <c r="A14" s="46"/>
      <c r="B14" s="161" t="s">
        <v>174</v>
      </c>
      <c r="C14" s="220">
        <v>0</v>
      </c>
      <c r="D14" s="220">
        <v>0</v>
      </c>
      <c r="E14" s="220">
        <v>0</v>
      </c>
      <c r="F14" s="220">
        <v>0</v>
      </c>
      <c r="G14" s="220">
        <v>0</v>
      </c>
      <c r="H14" s="221">
        <v>0</v>
      </c>
      <c r="I14" s="76">
        <v>0</v>
      </c>
      <c r="J14" s="79">
        <v>0</v>
      </c>
      <c r="K14" s="79">
        <v>0</v>
      </c>
      <c r="L14" s="79">
        <v>0</v>
      </c>
      <c r="M14" s="80">
        <v>0</v>
      </c>
    </row>
    <row r="15" spans="1:16" s="137" customFormat="1" ht="78.599999999999994" customHeight="1" x14ac:dyDescent="0.3">
      <c r="A15" s="46"/>
      <c r="B15" s="161" t="s">
        <v>98</v>
      </c>
      <c r="C15" s="220">
        <v>0</v>
      </c>
      <c r="D15" s="220">
        <v>0</v>
      </c>
      <c r="E15" s="220">
        <v>0</v>
      </c>
      <c r="F15" s="220">
        <v>0</v>
      </c>
      <c r="G15" s="220">
        <v>0</v>
      </c>
      <c r="H15" s="221">
        <v>0</v>
      </c>
      <c r="I15" s="76">
        <v>0</v>
      </c>
      <c r="J15" s="79">
        <v>0</v>
      </c>
      <c r="K15" s="79">
        <v>0</v>
      </c>
      <c r="L15" s="79">
        <v>0</v>
      </c>
      <c r="M15" s="80">
        <v>0</v>
      </c>
    </row>
    <row r="16" spans="1:16" s="137" customFormat="1" ht="78.599999999999994" customHeight="1" x14ac:dyDescent="0.3">
      <c r="A16" s="46"/>
      <c r="B16" s="161" t="s">
        <v>175</v>
      </c>
      <c r="C16" s="220">
        <v>0</v>
      </c>
      <c r="D16" s="220">
        <v>0</v>
      </c>
      <c r="E16" s="220">
        <v>0</v>
      </c>
      <c r="F16" s="220">
        <v>0</v>
      </c>
      <c r="G16" s="220">
        <v>0</v>
      </c>
      <c r="H16" s="221">
        <v>0</v>
      </c>
      <c r="I16" s="76">
        <v>0</v>
      </c>
      <c r="J16" s="79">
        <v>0</v>
      </c>
      <c r="K16" s="79">
        <v>0</v>
      </c>
      <c r="L16" s="79">
        <v>0</v>
      </c>
      <c r="M16" s="80">
        <v>0</v>
      </c>
    </row>
    <row r="17" spans="1:13" s="137" customFormat="1" ht="78.599999999999994" customHeight="1" x14ac:dyDescent="0.3">
      <c r="A17" s="46"/>
      <c r="B17" s="161" t="s">
        <v>176</v>
      </c>
      <c r="C17" s="220">
        <v>0</v>
      </c>
      <c r="D17" s="220">
        <v>0</v>
      </c>
      <c r="E17" s="220">
        <v>0</v>
      </c>
      <c r="F17" s="220">
        <v>0</v>
      </c>
      <c r="G17" s="220">
        <v>0</v>
      </c>
      <c r="H17" s="221">
        <v>0</v>
      </c>
      <c r="I17" s="76">
        <v>0</v>
      </c>
      <c r="J17" s="79">
        <v>0</v>
      </c>
      <c r="K17" s="79">
        <v>0</v>
      </c>
      <c r="L17" s="79">
        <v>0</v>
      </c>
      <c r="M17" s="80">
        <v>0</v>
      </c>
    </row>
    <row r="18" spans="1:13" s="137" customFormat="1" ht="78.599999999999994" customHeight="1" x14ac:dyDescent="0.3">
      <c r="A18" s="46"/>
      <c r="B18" s="161" t="s">
        <v>91</v>
      </c>
      <c r="C18" s="220">
        <v>0</v>
      </c>
      <c r="D18" s="220">
        <v>0</v>
      </c>
      <c r="E18" s="220">
        <v>0</v>
      </c>
      <c r="F18" s="220">
        <v>0</v>
      </c>
      <c r="G18" s="220">
        <v>0</v>
      </c>
      <c r="H18" s="221">
        <v>0</v>
      </c>
      <c r="I18" s="76">
        <v>0</v>
      </c>
      <c r="J18" s="79">
        <v>0</v>
      </c>
      <c r="K18" s="79">
        <v>0</v>
      </c>
      <c r="L18" s="79">
        <v>0</v>
      </c>
      <c r="M18" s="80">
        <v>0</v>
      </c>
    </row>
    <row r="19" spans="1:13" s="137" customFormat="1" ht="78.599999999999994" customHeight="1" x14ac:dyDescent="0.3">
      <c r="A19" s="46"/>
      <c r="B19" s="161" t="s">
        <v>77</v>
      </c>
      <c r="C19" s="220">
        <v>1</v>
      </c>
      <c r="D19" s="220">
        <v>0</v>
      </c>
      <c r="E19" s="220">
        <v>2</v>
      </c>
      <c r="F19" s="220">
        <v>1</v>
      </c>
      <c r="G19" s="220">
        <v>1</v>
      </c>
      <c r="H19" s="221">
        <v>0</v>
      </c>
      <c r="I19" s="76">
        <v>0</v>
      </c>
      <c r="J19" s="79">
        <v>0</v>
      </c>
      <c r="K19" s="79">
        <v>4</v>
      </c>
      <c r="L19" s="79">
        <v>1</v>
      </c>
      <c r="M19" s="80">
        <v>1</v>
      </c>
    </row>
    <row r="20" spans="1:13" s="162" customFormat="1" ht="78.599999999999994" customHeight="1" x14ac:dyDescent="0.3">
      <c r="A20" s="46"/>
      <c r="B20" s="161" t="s">
        <v>178</v>
      </c>
      <c r="C20" s="220">
        <v>0</v>
      </c>
      <c r="D20" s="220">
        <v>0</v>
      </c>
      <c r="E20" s="220">
        <v>0</v>
      </c>
      <c r="F20" s="220">
        <v>0</v>
      </c>
      <c r="G20" s="220">
        <v>0</v>
      </c>
      <c r="H20" s="221">
        <v>0</v>
      </c>
      <c r="I20" s="76">
        <v>0</v>
      </c>
      <c r="J20" s="79">
        <v>0</v>
      </c>
      <c r="K20" s="79">
        <v>0</v>
      </c>
      <c r="L20" s="79">
        <v>0</v>
      </c>
      <c r="M20" s="80">
        <v>0</v>
      </c>
    </row>
    <row r="21" spans="1:13" s="137" customFormat="1" ht="78.599999999999994" customHeight="1" x14ac:dyDescent="0.3">
      <c r="A21" s="46"/>
      <c r="B21" s="161" t="s">
        <v>179</v>
      </c>
      <c r="C21" s="220">
        <v>0</v>
      </c>
      <c r="D21" s="220">
        <v>0</v>
      </c>
      <c r="E21" s="220">
        <v>0</v>
      </c>
      <c r="F21" s="220">
        <v>0</v>
      </c>
      <c r="G21" s="220">
        <v>0</v>
      </c>
      <c r="H21" s="221">
        <v>0</v>
      </c>
      <c r="I21" s="76">
        <v>0</v>
      </c>
      <c r="J21" s="79">
        <v>0</v>
      </c>
      <c r="K21" s="79">
        <v>0</v>
      </c>
      <c r="L21" s="79">
        <v>0</v>
      </c>
      <c r="M21" s="80">
        <v>0</v>
      </c>
    </row>
    <row r="22" spans="1:13" s="137" customFormat="1" ht="78.599999999999994" customHeight="1" x14ac:dyDescent="0.3">
      <c r="A22" s="46"/>
      <c r="B22" s="161" t="s">
        <v>180</v>
      </c>
      <c r="C22" s="220">
        <v>0</v>
      </c>
      <c r="D22" s="220">
        <v>0</v>
      </c>
      <c r="E22" s="220">
        <v>0</v>
      </c>
      <c r="F22" s="220">
        <v>0</v>
      </c>
      <c r="G22" s="220">
        <v>0</v>
      </c>
      <c r="H22" s="221">
        <v>0</v>
      </c>
      <c r="I22" s="76">
        <v>0</v>
      </c>
      <c r="J22" s="79">
        <v>0</v>
      </c>
      <c r="K22" s="79">
        <v>0</v>
      </c>
      <c r="L22" s="79">
        <v>0</v>
      </c>
      <c r="M22" s="80">
        <v>0</v>
      </c>
    </row>
    <row r="23" spans="1:13" s="137" customFormat="1" ht="78.599999999999994" customHeight="1" x14ac:dyDescent="0.3">
      <c r="A23" s="46"/>
      <c r="B23" s="161" t="s">
        <v>104</v>
      </c>
      <c r="C23" s="220">
        <v>0</v>
      </c>
      <c r="D23" s="220">
        <v>0</v>
      </c>
      <c r="E23" s="220">
        <v>1</v>
      </c>
      <c r="F23" s="220">
        <v>0</v>
      </c>
      <c r="G23" s="220">
        <v>0</v>
      </c>
      <c r="H23" s="221">
        <v>0</v>
      </c>
      <c r="I23" s="76">
        <v>0</v>
      </c>
      <c r="J23" s="79">
        <v>0</v>
      </c>
      <c r="K23" s="79">
        <v>0</v>
      </c>
      <c r="L23" s="79">
        <v>0</v>
      </c>
      <c r="M23" s="80">
        <v>0</v>
      </c>
    </row>
    <row r="24" spans="1:13" s="137" customFormat="1" ht="78.599999999999994" customHeight="1" x14ac:dyDescent="0.3">
      <c r="A24" s="46"/>
      <c r="B24" s="161" t="s">
        <v>82</v>
      </c>
      <c r="C24" s="220">
        <v>2</v>
      </c>
      <c r="D24" s="220">
        <v>1</v>
      </c>
      <c r="E24" s="220">
        <v>0</v>
      </c>
      <c r="F24" s="220">
        <v>0</v>
      </c>
      <c r="G24" s="220">
        <v>0</v>
      </c>
      <c r="H24" s="221">
        <v>0</v>
      </c>
      <c r="I24" s="76">
        <v>0</v>
      </c>
      <c r="J24" s="79">
        <v>1</v>
      </c>
      <c r="K24" s="79">
        <v>0</v>
      </c>
      <c r="L24" s="79">
        <v>0</v>
      </c>
      <c r="M24" s="80">
        <v>1</v>
      </c>
    </row>
    <row r="25" spans="1:13" s="137" customFormat="1" ht="78.599999999999994" customHeight="1" x14ac:dyDescent="0.3">
      <c r="A25" s="46"/>
      <c r="B25" s="161" t="s">
        <v>86</v>
      </c>
      <c r="C25" s="220">
        <v>0</v>
      </c>
      <c r="D25" s="220">
        <v>0</v>
      </c>
      <c r="E25" s="220">
        <v>0</v>
      </c>
      <c r="F25" s="220">
        <v>0</v>
      </c>
      <c r="G25" s="220">
        <v>0</v>
      </c>
      <c r="H25" s="221">
        <v>0</v>
      </c>
      <c r="I25" s="76">
        <v>0</v>
      </c>
      <c r="J25" s="79">
        <v>0</v>
      </c>
      <c r="K25" s="79">
        <v>1</v>
      </c>
      <c r="L25" s="79">
        <v>0</v>
      </c>
      <c r="M25" s="80">
        <v>0</v>
      </c>
    </row>
    <row r="26" spans="1:13" s="137" customFormat="1" ht="78.599999999999994" customHeight="1" x14ac:dyDescent="0.3">
      <c r="A26" s="46"/>
      <c r="B26" s="161" t="s">
        <v>181</v>
      </c>
      <c r="C26" s="220">
        <v>0</v>
      </c>
      <c r="D26" s="220">
        <v>0</v>
      </c>
      <c r="E26" s="220">
        <v>0</v>
      </c>
      <c r="F26" s="220">
        <v>0</v>
      </c>
      <c r="G26" s="220">
        <v>0</v>
      </c>
      <c r="H26" s="221">
        <v>0</v>
      </c>
      <c r="I26" s="76">
        <v>0</v>
      </c>
      <c r="J26" s="79">
        <v>0</v>
      </c>
      <c r="K26" s="79">
        <v>0</v>
      </c>
      <c r="L26" s="79">
        <v>0</v>
      </c>
      <c r="M26" s="80">
        <v>0</v>
      </c>
    </row>
    <row r="27" spans="1:13" s="137" customFormat="1" ht="78.599999999999994" customHeight="1" x14ac:dyDescent="0.3">
      <c r="A27" s="46"/>
      <c r="B27" s="161" t="s">
        <v>182</v>
      </c>
      <c r="C27" s="220">
        <v>0</v>
      </c>
      <c r="D27" s="220">
        <v>0</v>
      </c>
      <c r="E27" s="220">
        <v>0</v>
      </c>
      <c r="F27" s="220">
        <v>0</v>
      </c>
      <c r="G27" s="220">
        <v>0</v>
      </c>
      <c r="H27" s="221">
        <v>0</v>
      </c>
      <c r="I27" s="76">
        <v>0</v>
      </c>
      <c r="J27" s="79">
        <v>0</v>
      </c>
      <c r="K27" s="79">
        <v>0</v>
      </c>
      <c r="L27" s="79">
        <v>0</v>
      </c>
      <c r="M27" s="80">
        <v>0</v>
      </c>
    </row>
    <row r="28" spans="1:13" s="137" customFormat="1" ht="78.599999999999994" customHeight="1" x14ac:dyDescent="0.3">
      <c r="A28" s="46"/>
      <c r="B28" s="161" t="s">
        <v>183</v>
      </c>
      <c r="C28" s="220">
        <v>0</v>
      </c>
      <c r="D28" s="220">
        <v>0</v>
      </c>
      <c r="E28" s="220">
        <v>0</v>
      </c>
      <c r="F28" s="220">
        <v>0</v>
      </c>
      <c r="G28" s="220">
        <v>0</v>
      </c>
      <c r="H28" s="221">
        <v>0</v>
      </c>
      <c r="I28" s="76">
        <v>0</v>
      </c>
      <c r="J28" s="79">
        <v>0</v>
      </c>
      <c r="K28" s="79">
        <v>0</v>
      </c>
      <c r="L28" s="79">
        <v>0</v>
      </c>
      <c r="M28" s="80">
        <v>0</v>
      </c>
    </row>
    <row r="29" spans="1:13" s="137" customFormat="1" ht="78.599999999999994" customHeight="1" x14ac:dyDescent="0.3">
      <c r="A29" s="46"/>
      <c r="B29" s="161" t="s">
        <v>184</v>
      </c>
      <c r="C29" s="220">
        <v>1</v>
      </c>
      <c r="D29" s="220">
        <v>0</v>
      </c>
      <c r="E29" s="220">
        <v>1</v>
      </c>
      <c r="F29" s="220">
        <v>0</v>
      </c>
      <c r="G29" s="220">
        <v>1</v>
      </c>
      <c r="H29" s="221">
        <v>0</v>
      </c>
      <c r="I29" s="76">
        <v>0</v>
      </c>
      <c r="J29" s="79">
        <v>1</v>
      </c>
      <c r="K29" s="79">
        <v>0</v>
      </c>
      <c r="L29" s="79">
        <v>0</v>
      </c>
      <c r="M29" s="80">
        <v>0</v>
      </c>
    </row>
    <row r="30" spans="1:13" s="137" customFormat="1" ht="78.599999999999994" customHeight="1" x14ac:dyDescent="0.3">
      <c r="A30" s="46"/>
      <c r="B30" s="161" t="s">
        <v>185</v>
      </c>
      <c r="C30" s="220">
        <v>0</v>
      </c>
      <c r="D30" s="220">
        <v>0</v>
      </c>
      <c r="E30" s="220">
        <v>0</v>
      </c>
      <c r="F30" s="220">
        <v>0</v>
      </c>
      <c r="G30" s="220">
        <v>0</v>
      </c>
      <c r="H30" s="221">
        <v>0</v>
      </c>
      <c r="I30" s="76">
        <v>0</v>
      </c>
      <c r="J30" s="79">
        <v>0</v>
      </c>
      <c r="K30" s="79">
        <v>0</v>
      </c>
      <c r="L30" s="79">
        <v>0</v>
      </c>
      <c r="M30" s="80">
        <v>0</v>
      </c>
    </row>
    <row r="31" spans="1:13" s="137" customFormat="1" ht="78.599999999999994" customHeight="1" x14ac:dyDescent="0.3">
      <c r="A31" s="46"/>
      <c r="B31" s="161" t="s">
        <v>186</v>
      </c>
      <c r="C31" s="220">
        <v>0</v>
      </c>
      <c r="D31" s="220">
        <v>0</v>
      </c>
      <c r="E31" s="220">
        <v>0</v>
      </c>
      <c r="F31" s="220">
        <v>0</v>
      </c>
      <c r="G31" s="220">
        <v>0</v>
      </c>
      <c r="H31" s="221">
        <v>0</v>
      </c>
      <c r="I31" s="76">
        <v>0</v>
      </c>
      <c r="J31" s="79">
        <v>0</v>
      </c>
      <c r="K31" s="79">
        <v>0</v>
      </c>
      <c r="L31" s="79">
        <v>0</v>
      </c>
      <c r="M31" s="80">
        <v>0</v>
      </c>
    </row>
    <row r="32" spans="1:13" s="28" customFormat="1" ht="78.599999999999994" customHeight="1" x14ac:dyDescent="0.3">
      <c r="A32" s="46"/>
      <c r="B32" s="161" t="s">
        <v>187</v>
      </c>
      <c r="C32" s="220">
        <v>0</v>
      </c>
      <c r="D32" s="220">
        <v>0</v>
      </c>
      <c r="E32" s="220">
        <v>0</v>
      </c>
      <c r="F32" s="220">
        <v>0</v>
      </c>
      <c r="G32" s="220">
        <v>0</v>
      </c>
      <c r="H32" s="221">
        <v>0</v>
      </c>
      <c r="I32" s="76">
        <v>0</v>
      </c>
      <c r="J32" s="79">
        <v>0</v>
      </c>
      <c r="K32" s="79">
        <v>0</v>
      </c>
      <c r="L32" s="79">
        <v>0</v>
      </c>
      <c r="M32" s="80">
        <v>0</v>
      </c>
    </row>
    <row r="33" spans="1:13" s="162" customFormat="1" ht="78.599999999999994" customHeight="1" x14ac:dyDescent="0.3">
      <c r="A33" s="46"/>
      <c r="B33" s="161" t="s">
        <v>188</v>
      </c>
      <c r="C33" s="220">
        <v>1</v>
      </c>
      <c r="D33" s="220">
        <v>0</v>
      </c>
      <c r="E33" s="220">
        <v>0</v>
      </c>
      <c r="F33" s="220">
        <v>0</v>
      </c>
      <c r="G33" s="220">
        <v>0</v>
      </c>
      <c r="H33" s="221">
        <v>0</v>
      </c>
      <c r="I33" s="76">
        <v>0</v>
      </c>
      <c r="J33" s="79">
        <v>0</v>
      </c>
      <c r="K33" s="79">
        <v>0</v>
      </c>
      <c r="L33" s="79">
        <v>0</v>
      </c>
      <c r="M33" s="80">
        <v>0</v>
      </c>
    </row>
    <row r="34" spans="1:13" s="137" customFormat="1" ht="78.599999999999994" customHeight="1" x14ac:dyDescent="0.3">
      <c r="A34" s="46"/>
      <c r="B34" s="161" t="s">
        <v>189</v>
      </c>
      <c r="C34" s="220">
        <v>0</v>
      </c>
      <c r="D34" s="220">
        <v>0</v>
      </c>
      <c r="E34" s="220">
        <v>0</v>
      </c>
      <c r="F34" s="220">
        <v>0</v>
      </c>
      <c r="G34" s="220">
        <v>0</v>
      </c>
      <c r="H34" s="221">
        <v>0</v>
      </c>
      <c r="I34" s="76">
        <v>0</v>
      </c>
      <c r="J34" s="79">
        <v>0</v>
      </c>
      <c r="K34" s="79">
        <v>0</v>
      </c>
      <c r="L34" s="79">
        <v>1</v>
      </c>
      <c r="M34" s="80">
        <v>0</v>
      </c>
    </row>
    <row r="35" spans="1:13" s="137" customFormat="1" ht="78.599999999999994" customHeight="1" x14ac:dyDescent="0.3">
      <c r="A35" s="46"/>
      <c r="B35" s="161" t="s">
        <v>83</v>
      </c>
      <c r="C35" s="220">
        <v>0</v>
      </c>
      <c r="D35" s="220">
        <v>2</v>
      </c>
      <c r="E35" s="220">
        <v>1</v>
      </c>
      <c r="F35" s="220">
        <v>1</v>
      </c>
      <c r="G35" s="220">
        <v>0</v>
      </c>
      <c r="H35" s="221">
        <v>0</v>
      </c>
      <c r="I35" s="76">
        <v>0</v>
      </c>
      <c r="J35" s="79">
        <v>0</v>
      </c>
      <c r="K35" s="79">
        <v>0</v>
      </c>
      <c r="L35" s="79">
        <v>1</v>
      </c>
      <c r="M35" s="80">
        <v>1</v>
      </c>
    </row>
    <row r="36" spans="1:13" s="137" customFormat="1" ht="78.599999999999994" customHeight="1" x14ac:dyDescent="0.3">
      <c r="A36" s="46"/>
      <c r="B36" s="161" t="s">
        <v>190</v>
      </c>
      <c r="C36" s="220">
        <v>0</v>
      </c>
      <c r="D36" s="220">
        <v>0</v>
      </c>
      <c r="E36" s="220">
        <v>0</v>
      </c>
      <c r="F36" s="220">
        <v>0</v>
      </c>
      <c r="G36" s="220">
        <v>0</v>
      </c>
      <c r="H36" s="221">
        <v>0</v>
      </c>
      <c r="I36" s="76">
        <v>0</v>
      </c>
      <c r="J36" s="79">
        <v>0</v>
      </c>
      <c r="K36" s="79">
        <v>0</v>
      </c>
      <c r="L36" s="79">
        <v>0</v>
      </c>
      <c r="M36" s="80">
        <v>0</v>
      </c>
    </row>
    <row r="37" spans="1:13" s="137" customFormat="1" ht="78.599999999999994" customHeight="1" x14ac:dyDescent="0.3">
      <c r="A37" s="46"/>
      <c r="B37" s="161" t="s">
        <v>191</v>
      </c>
      <c r="C37" s="220">
        <v>0</v>
      </c>
      <c r="D37" s="220">
        <v>0</v>
      </c>
      <c r="E37" s="220">
        <v>0</v>
      </c>
      <c r="F37" s="220">
        <v>0</v>
      </c>
      <c r="G37" s="220">
        <v>0</v>
      </c>
      <c r="H37" s="221">
        <v>0</v>
      </c>
      <c r="I37" s="76">
        <v>0</v>
      </c>
      <c r="J37" s="79">
        <v>0</v>
      </c>
      <c r="K37" s="79">
        <v>0</v>
      </c>
      <c r="L37" s="79">
        <v>0</v>
      </c>
      <c r="M37" s="80">
        <v>0</v>
      </c>
    </row>
    <row r="38" spans="1:13" s="137" customFormat="1" ht="78.599999999999994" customHeight="1" x14ac:dyDescent="0.3">
      <c r="A38" s="46"/>
      <c r="B38" s="161" t="s">
        <v>100</v>
      </c>
      <c r="C38" s="220">
        <v>0</v>
      </c>
      <c r="D38" s="220">
        <v>0</v>
      </c>
      <c r="E38" s="220">
        <v>0</v>
      </c>
      <c r="F38" s="220">
        <v>0</v>
      </c>
      <c r="G38" s="220">
        <v>0</v>
      </c>
      <c r="H38" s="221">
        <v>0</v>
      </c>
      <c r="I38" s="76">
        <v>0</v>
      </c>
      <c r="J38" s="79">
        <v>0</v>
      </c>
      <c r="K38" s="79">
        <v>0</v>
      </c>
      <c r="L38" s="79">
        <v>0</v>
      </c>
      <c r="M38" s="80">
        <v>0</v>
      </c>
    </row>
    <row r="39" spans="1:13" s="137" customFormat="1" ht="78.599999999999994" customHeight="1" x14ac:dyDescent="0.3">
      <c r="A39" s="46"/>
      <c r="B39" s="161" t="s">
        <v>192</v>
      </c>
      <c r="C39" s="220">
        <v>0</v>
      </c>
      <c r="D39" s="220">
        <v>0</v>
      </c>
      <c r="E39" s="220">
        <v>0</v>
      </c>
      <c r="F39" s="220">
        <v>0</v>
      </c>
      <c r="G39" s="220">
        <v>0</v>
      </c>
      <c r="H39" s="221">
        <v>0</v>
      </c>
      <c r="I39" s="76">
        <v>0</v>
      </c>
      <c r="J39" s="79">
        <v>0</v>
      </c>
      <c r="K39" s="79">
        <v>0</v>
      </c>
      <c r="L39" s="79">
        <v>0</v>
      </c>
      <c r="M39" s="80">
        <v>0</v>
      </c>
    </row>
    <row r="40" spans="1:13" s="137" customFormat="1" ht="78.599999999999994" customHeight="1" x14ac:dyDescent="0.3">
      <c r="A40" s="46"/>
      <c r="B40" s="161" t="s">
        <v>193</v>
      </c>
      <c r="C40" s="220">
        <v>0</v>
      </c>
      <c r="D40" s="220">
        <v>0</v>
      </c>
      <c r="E40" s="220">
        <v>0</v>
      </c>
      <c r="F40" s="220">
        <v>0</v>
      </c>
      <c r="G40" s="220">
        <v>0</v>
      </c>
      <c r="H40" s="221">
        <v>0</v>
      </c>
      <c r="I40" s="76">
        <v>0</v>
      </c>
      <c r="J40" s="79">
        <v>0</v>
      </c>
      <c r="K40" s="79">
        <v>0</v>
      </c>
      <c r="L40" s="79">
        <v>0</v>
      </c>
      <c r="M40" s="80">
        <v>0</v>
      </c>
    </row>
    <row r="41" spans="1:13" s="137" customFormat="1" ht="78.599999999999994" customHeight="1" x14ac:dyDescent="0.3">
      <c r="A41" s="46"/>
      <c r="B41" s="161" t="s">
        <v>194</v>
      </c>
      <c r="C41" s="220">
        <v>0</v>
      </c>
      <c r="D41" s="220">
        <v>0</v>
      </c>
      <c r="E41" s="220">
        <v>0</v>
      </c>
      <c r="F41" s="220">
        <v>0</v>
      </c>
      <c r="G41" s="220">
        <v>0</v>
      </c>
      <c r="H41" s="221">
        <v>0</v>
      </c>
      <c r="I41" s="76">
        <v>0</v>
      </c>
      <c r="J41" s="79">
        <v>0</v>
      </c>
      <c r="K41" s="79">
        <v>0</v>
      </c>
      <c r="L41" s="79">
        <v>0</v>
      </c>
      <c r="M41" s="80">
        <v>0</v>
      </c>
    </row>
    <row r="42" spans="1:13" s="137" customFormat="1" ht="78.599999999999994" customHeight="1" x14ac:dyDescent="0.3">
      <c r="A42" s="46"/>
      <c r="B42" s="161" t="s">
        <v>195</v>
      </c>
      <c r="C42" s="220">
        <v>0</v>
      </c>
      <c r="D42" s="220">
        <v>0</v>
      </c>
      <c r="E42" s="220">
        <v>0</v>
      </c>
      <c r="F42" s="220">
        <v>0</v>
      </c>
      <c r="G42" s="220">
        <v>0</v>
      </c>
      <c r="H42" s="221">
        <v>0</v>
      </c>
      <c r="I42" s="76">
        <v>0</v>
      </c>
      <c r="J42" s="79">
        <v>0</v>
      </c>
      <c r="K42" s="79">
        <v>0</v>
      </c>
      <c r="L42" s="79">
        <v>0</v>
      </c>
      <c r="M42" s="80">
        <v>0</v>
      </c>
    </row>
    <row r="43" spans="1:13" s="137" customFormat="1" ht="78.599999999999994" customHeight="1" x14ac:dyDescent="0.3">
      <c r="A43" s="46"/>
      <c r="B43" s="161" t="s">
        <v>196</v>
      </c>
      <c r="C43" s="220">
        <v>0</v>
      </c>
      <c r="D43" s="220">
        <v>0</v>
      </c>
      <c r="E43" s="220">
        <v>0</v>
      </c>
      <c r="F43" s="220">
        <v>0</v>
      </c>
      <c r="G43" s="220">
        <v>0</v>
      </c>
      <c r="H43" s="221">
        <v>0</v>
      </c>
      <c r="I43" s="76">
        <v>0</v>
      </c>
      <c r="J43" s="79">
        <v>0</v>
      </c>
      <c r="K43" s="79">
        <v>0</v>
      </c>
      <c r="L43" s="79">
        <v>0</v>
      </c>
      <c r="M43" s="80">
        <v>0</v>
      </c>
    </row>
    <row r="44" spans="1:13" s="137" customFormat="1" ht="78.599999999999994" customHeight="1" x14ac:dyDescent="0.3">
      <c r="A44" s="46"/>
      <c r="B44" s="161" t="s">
        <v>197</v>
      </c>
      <c r="C44" s="220">
        <v>0</v>
      </c>
      <c r="D44" s="220">
        <v>0</v>
      </c>
      <c r="E44" s="220">
        <v>0</v>
      </c>
      <c r="F44" s="220">
        <v>0</v>
      </c>
      <c r="G44" s="220">
        <v>0</v>
      </c>
      <c r="H44" s="221">
        <v>0</v>
      </c>
      <c r="I44" s="76">
        <v>0</v>
      </c>
      <c r="J44" s="79">
        <v>0</v>
      </c>
      <c r="K44" s="79">
        <v>0</v>
      </c>
      <c r="L44" s="79">
        <v>0</v>
      </c>
      <c r="M44" s="80">
        <v>0</v>
      </c>
    </row>
    <row r="45" spans="1:13" s="137" customFormat="1" ht="78.599999999999994" customHeight="1" x14ac:dyDescent="0.3">
      <c r="A45" s="46"/>
      <c r="B45" s="161" t="s">
        <v>198</v>
      </c>
      <c r="C45" s="220">
        <v>0</v>
      </c>
      <c r="D45" s="220">
        <v>0</v>
      </c>
      <c r="E45" s="220">
        <v>0</v>
      </c>
      <c r="F45" s="220">
        <v>0</v>
      </c>
      <c r="G45" s="220">
        <v>0</v>
      </c>
      <c r="H45" s="221">
        <v>0</v>
      </c>
      <c r="I45" s="76">
        <v>0</v>
      </c>
      <c r="J45" s="79">
        <v>0</v>
      </c>
      <c r="K45" s="79">
        <v>0</v>
      </c>
      <c r="L45" s="79">
        <v>0</v>
      </c>
      <c r="M45" s="80">
        <v>0</v>
      </c>
    </row>
    <row r="46" spans="1:13" s="137" customFormat="1" ht="78.599999999999994" customHeight="1" x14ac:dyDescent="0.3">
      <c r="A46" s="46"/>
      <c r="B46" s="161" t="s">
        <v>199</v>
      </c>
      <c r="C46" s="220">
        <v>0</v>
      </c>
      <c r="D46" s="220">
        <v>0</v>
      </c>
      <c r="E46" s="220">
        <v>0</v>
      </c>
      <c r="F46" s="220">
        <v>0</v>
      </c>
      <c r="G46" s="220">
        <v>0</v>
      </c>
      <c r="H46" s="221">
        <v>0</v>
      </c>
      <c r="I46" s="76">
        <v>0</v>
      </c>
      <c r="J46" s="79">
        <v>0</v>
      </c>
      <c r="K46" s="79">
        <v>0</v>
      </c>
      <c r="L46" s="79">
        <v>0</v>
      </c>
      <c r="M46" s="80">
        <v>0</v>
      </c>
    </row>
    <row r="47" spans="1:13" s="137" customFormat="1" ht="78.599999999999994" customHeight="1" x14ac:dyDescent="0.3">
      <c r="A47" s="46"/>
      <c r="B47" s="161" t="s">
        <v>80</v>
      </c>
      <c r="C47" s="220">
        <v>0</v>
      </c>
      <c r="D47" s="220">
        <v>2</v>
      </c>
      <c r="E47" s="220">
        <v>0</v>
      </c>
      <c r="F47" s="220">
        <v>1</v>
      </c>
      <c r="G47" s="220">
        <v>2</v>
      </c>
      <c r="H47" s="221">
        <v>0</v>
      </c>
      <c r="I47" s="76">
        <v>0</v>
      </c>
      <c r="J47" s="79">
        <v>0</v>
      </c>
      <c r="K47" s="79">
        <v>0</v>
      </c>
      <c r="L47" s="79">
        <v>0</v>
      </c>
      <c r="M47" s="80">
        <v>2</v>
      </c>
    </row>
    <row r="48" spans="1:13" s="162" customFormat="1" ht="78.599999999999994" customHeight="1" x14ac:dyDescent="0.3">
      <c r="A48" s="46"/>
      <c r="B48" s="161" t="s">
        <v>200</v>
      </c>
      <c r="C48" s="220">
        <v>0</v>
      </c>
      <c r="D48" s="220">
        <v>0</v>
      </c>
      <c r="E48" s="220">
        <v>0</v>
      </c>
      <c r="F48" s="220">
        <v>0</v>
      </c>
      <c r="G48" s="220">
        <v>0</v>
      </c>
      <c r="H48" s="221">
        <v>0</v>
      </c>
      <c r="I48" s="76">
        <v>0</v>
      </c>
      <c r="J48" s="79">
        <v>0</v>
      </c>
      <c r="K48" s="79">
        <v>0</v>
      </c>
      <c r="L48" s="79">
        <v>0</v>
      </c>
      <c r="M48" s="80">
        <v>0</v>
      </c>
    </row>
    <row r="49" spans="1:13" s="137" customFormat="1" ht="78.599999999999994" customHeight="1" x14ac:dyDescent="0.3">
      <c r="A49" s="46"/>
      <c r="B49" s="161" t="s">
        <v>201</v>
      </c>
      <c r="C49" s="220">
        <v>0</v>
      </c>
      <c r="D49" s="220">
        <v>0</v>
      </c>
      <c r="E49" s="220">
        <v>0</v>
      </c>
      <c r="F49" s="220">
        <v>0</v>
      </c>
      <c r="G49" s="220">
        <v>0</v>
      </c>
      <c r="H49" s="221">
        <v>0</v>
      </c>
      <c r="I49" s="76">
        <v>0</v>
      </c>
      <c r="J49" s="79">
        <v>0</v>
      </c>
      <c r="K49" s="79">
        <v>0</v>
      </c>
      <c r="L49" s="79">
        <v>0</v>
      </c>
      <c r="M49" s="80">
        <v>0</v>
      </c>
    </row>
    <row r="50" spans="1:13" s="137" customFormat="1" ht="78.599999999999994" customHeight="1" x14ac:dyDescent="0.3">
      <c r="A50" s="46"/>
      <c r="B50" s="161" t="s">
        <v>202</v>
      </c>
      <c r="C50" s="220">
        <v>0</v>
      </c>
      <c r="D50" s="220">
        <v>0</v>
      </c>
      <c r="E50" s="220">
        <v>0</v>
      </c>
      <c r="F50" s="220">
        <v>0</v>
      </c>
      <c r="G50" s="220">
        <v>0</v>
      </c>
      <c r="H50" s="221">
        <v>0</v>
      </c>
      <c r="I50" s="76">
        <v>0</v>
      </c>
      <c r="J50" s="79">
        <v>0</v>
      </c>
      <c r="K50" s="79">
        <v>0</v>
      </c>
      <c r="L50" s="79">
        <v>0</v>
      </c>
      <c r="M50" s="80">
        <v>0</v>
      </c>
    </row>
    <row r="51" spans="1:13" s="137" customFormat="1" ht="78.599999999999994" customHeight="1" x14ac:dyDescent="0.3">
      <c r="A51" s="46"/>
      <c r="B51" s="161" t="s">
        <v>203</v>
      </c>
      <c r="C51" s="220">
        <v>0</v>
      </c>
      <c r="D51" s="220">
        <v>0</v>
      </c>
      <c r="E51" s="220">
        <v>1</v>
      </c>
      <c r="F51" s="220">
        <v>0</v>
      </c>
      <c r="G51" s="220">
        <v>0</v>
      </c>
      <c r="H51" s="221">
        <v>0</v>
      </c>
      <c r="I51" s="76">
        <v>0</v>
      </c>
      <c r="J51" s="79">
        <v>0</v>
      </c>
      <c r="K51" s="79">
        <v>0</v>
      </c>
      <c r="L51" s="79">
        <v>0</v>
      </c>
      <c r="M51" s="80">
        <v>0</v>
      </c>
    </row>
    <row r="52" spans="1:13" s="137" customFormat="1" ht="78.599999999999994" customHeight="1" x14ac:dyDescent="0.3">
      <c r="A52" s="46"/>
      <c r="B52" s="161" t="s">
        <v>204</v>
      </c>
      <c r="C52" s="220">
        <v>0</v>
      </c>
      <c r="D52" s="220">
        <v>0</v>
      </c>
      <c r="E52" s="220">
        <v>0</v>
      </c>
      <c r="F52" s="220">
        <v>0</v>
      </c>
      <c r="G52" s="220">
        <v>0</v>
      </c>
      <c r="H52" s="221">
        <v>0</v>
      </c>
      <c r="I52" s="76">
        <v>0</v>
      </c>
      <c r="J52" s="79">
        <v>0</v>
      </c>
      <c r="K52" s="79">
        <v>0</v>
      </c>
      <c r="L52" s="79">
        <v>0</v>
      </c>
      <c r="M52" s="80">
        <v>0</v>
      </c>
    </row>
    <row r="53" spans="1:13" s="137" customFormat="1" ht="78.599999999999994" customHeight="1" x14ac:dyDescent="0.3">
      <c r="A53" s="46"/>
      <c r="B53" s="161" t="s">
        <v>205</v>
      </c>
      <c r="C53" s="220">
        <v>0</v>
      </c>
      <c r="D53" s="220">
        <v>0</v>
      </c>
      <c r="E53" s="220">
        <v>0</v>
      </c>
      <c r="F53" s="220">
        <v>0</v>
      </c>
      <c r="G53" s="220">
        <v>0</v>
      </c>
      <c r="H53" s="221">
        <v>0</v>
      </c>
      <c r="I53" s="76">
        <v>0</v>
      </c>
      <c r="J53" s="79">
        <v>0</v>
      </c>
      <c r="K53" s="79">
        <v>0</v>
      </c>
      <c r="L53" s="79">
        <v>0</v>
      </c>
      <c r="M53" s="80">
        <v>0</v>
      </c>
    </row>
    <row r="54" spans="1:13" s="137" customFormat="1" ht="78.599999999999994" customHeight="1" x14ac:dyDescent="0.3">
      <c r="A54" s="46"/>
      <c r="B54" s="161" t="s">
        <v>99</v>
      </c>
      <c r="C54" s="220">
        <v>0</v>
      </c>
      <c r="D54" s="220">
        <v>1</v>
      </c>
      <c r="E54" s="220">
        <v>0</v>
      </c>
      <c r="F54" s="220">
        <v>0</v>
      </c>
      <c r="G54" s="220">
        <v>0</v>
      </c>
      <c r="H54" s="221">
        <v>0</v>
      </c>
      <c r="I54" s="76">
        <v>0</v>
      </c>
      <c r="J54" s="79">
        <v>0</v>
      </c>
      <c r="K54" s="79">
        <v>0</v>
      </c>
      <c r="L54" s="79">
        <v>0</v>
      </c>
      <c r="M54" s="80">
        <v>0</v>
      </c>
    </row>
    <row r="55" spans="1:13" s="137" customFormat="1" ht="78.599999999999994" customHeight="1" x14ac:dyDescent="0.3">
      <c r="A55" s="46"/>
      <c r="B55" s="161" t="s">
        <v>206</v>
      </c>
      <c r="C55" s="220">
        <v>0</v>
      </c>
      <c r="D55" s="220">
        <v>0</v>
      </c>
      <c r="E55" s="220">
        <v>0</v>
      </c>
      <c r="F55" s="220">
        <v>0</v>
      </c>
      <c r="G55" s="220">
        <v>0</v>
      </c>
      <c r="H55" s="221">
        <v>0</v>
      </c>
      <c r="I55" s="76">
        <v>0</v>
      </c>
      <c r="J55" s="79">
        <v>0</v>
      </c>
      <c r="K55" s="79">
        <v>0</v>
      </c>
      <c r="L55" s="79">
        <v>0</v>
      </c>
      <c r="M55" s="80">
        <v>0</v>
      </c>
    </row>
    <row r="56" spans="1:13" s="137" customFormat="1" ht="78.599999999999994" customHeight="1" x14ac:dyDescent="0.3">
      <c r="A56" s="46"/>
      <c r="B56" s="161" t="s">
        <v>207</v>
      </c>
      <c r="C56" s="220">
        <v>0</v>
      </c>
      <c r="D56" s="220">
        <v>0</v>
      </c>
      <c r="E56" s="220">
        <v>0</v>
      </c>
      <c r="F56" s="220">
        <v>0</v>
      </c>
      <c r="G56" s="220">
        <v>0</v>
      </c>
      <c r="H56" s="221">
        <v>0</v>
      </c>
      <c r="I56" s="76">
        <v>0</v>
      </c>
      <c r="J56" s="79">
        <v>0</v>
      </c>
      <c r="K56" s="79">
        <v>0</v>
      </c>
      <c r="L56" s="79">
        <v>0</v>
      </c>
      <c r="M56" s="80">
        <v>0</v>
      </c>
    </row>
    <row r="57" spans="1:13" s="137" customFormat="1" ht="78.599999999999994" customHeight="1" x14ac:dyDescent="0.3">
      <c r="A57" s="46"/>
      <c r="B57" s="161" t="s">
        <v>208</v>
      </c>
      <c r="C57" s="220">
        <v>0</v>
      </c>
      <c r="D57" s="220">
        <v>0</v>
      </c>
      <c r="E57" s="220">
        <v>0</v>
      </c>
      <c r="F57" s="220">
        <v>0</v>
      </c>
      <c r="G57" s="220">
        <v>0</v>
      </c>
      <c r="H57" s="221">
        <v>0</v>
      </c>
      <c r="I57" s="76">
        <v>0</v>
      </c>
      <c r="J57" s="79">
        <v>0</v>
      </c>
      <c r="K57" s="79">
        <v>0</v>
      </c>
      <c r="L57" s="79">
        <v>0</v>
      </c>
      <c r="M57" s="80">
        <v>0</v>
      </c>
    </row>
    <row r="58" spans="1:13" s="137" customFormat="1" ht="78.599999999999994" customHeight="1" x14ac:dyDescent="0.3">
      <c r="A58" s="46"/>
      <c r="B58" s="161" t="s">
        <v>209</v>
      </c>
      <c r="C58" s="220">
        <v>0</v>
      </c>
      <c r="D58" s="220">
        <v>0</v>
      </c>
      <c r="E58" s="220">
        <v>0</v>
      </c>
      <c r="F58" s="220">
        <v>0</v>
      </c>
      <c r="G58" s="220">
        <v>0</v>
      </c>
      <c r="H58" s="221">
        <v>0</v>
      </c>
      <c r="I58" s="76">
        <v>0</v>
      </c>
      <c r="J58" s="79">
        <v>0</v>
      </c>
      <c r="K58" s="79">
        <v>0</v>
      </c>
      <c r="L58" s="79">
        <v>0</v>
      </c>
      <c r="M58" s="80">
        <v>0</v>
      </c>
    </row>
    <row r="59" spans="1:13" s="137" customFormat="1" ht="78.599999999999994" customHeight="1" x14ac:dyDescent="0.3">
      <c r="A59" s="46"/>
      <c r="B59" s="161" t="s">
        <v>210</v>
      </c>
      <c r="C59" s="220">
        <v>0</v>
      </c>
      <c r="D59" s="220">
        <v>0</v>
      </c>
      <c r="E59" s="220">
        <v>0</v>
      </c>
      <c r="F59" s="220">
        <v>0</v>
      </c>
      <c r="G59" s="220">
        <v>0</v>
      </c>
      <c r="H59" s="221">
        <v>0</v>
      </c>
      <c r="I59" s="76">
        <v>0</v>
      </c>
      <c r="J59" s="79">
        <v>0</v>
      </c>
      <c r="K59" s="79">
        <v>0</v>
      </c>
      <c r="L59" s="79">
        <v>0</v>
      </c>
      <c r="M59" s="80">
        <v>0</v>
      </c>
    </row>
    <row r="60" spans="1:13" s="137" customFormat="1" ht="78.599999999999994" customHeight="1" x14ac:dyDescent="0.3">
      <c r="A60" s="46"/>
      <c r="B60" s="161" t="s">
        <v>211</v>
      </c>
      <c r="C60" s="220">
        <v>0</v>
      </c>
      <c r="D60" s="220">
        <v>0</v>
      </c>
      <c r="E60" s="220">
        <v>0</v>
      </c>
      <c r="F60" s="220">
        <v>0</v>
      </c>
      <c r="G60" s="220">
        <v>0</v>
      </c>
      <c r="H60" s="221">
        <v>0</v>
      </c>
      <c r="I60" s="76">
        <v>0</v>
      </c>
      <c r="J60" s="79">
        <v>-1</v>
      </c>
      <c r="K60" s="79">
        <v>0</v>
      </c>
      <c r="L60" s="79">
        <v>0</v>
      </c>
      <c r="M60" s="80">
        <v>0</v>
      </c>
    </row>
    <row r="61" spans="1:13" s="137" customFormat="1" ht="78.599999999999994" customHeight="1" x14ac:dyDescent="0.3">
      <c r="A61" s="46"/>
      <c r="B61" s="161" t="s">
        <v>74</v>
      </c>
      <c r="C61" s="220">
        <v>2</v>
      </c>
      <c r="D61" s="220">
        <v>10</v>
      </c>
      <c r="E61" s="220">
        <v>5</v>
      </c>
      <c r="F61" s="220">
        <v>5</v>
      </c>
      <c r="G61" s="220">
        <v>2</v>
      </c>
      <c r="H61" s="221">
        <v>4</v>
      </c>
      <c r="I61" s="76">
        <v>1</v>
      </c>
      <c r="J61" s="79">
        <v>3</v>
      </c>
      <c r="K61" s="79">
        <v>7</v>
      </c>
      <c r="L61" s="79">
        <v>2</v>
      </c>
      <c r="M61" s="80">
        <v>2</v>
      </c>
    </row>
    <row r="62" spans="1:13" s="137" customFormat="1" ht="78.599999999999994" customHeight="1" x14ac:dyDescent="0.3">
      <c r="A62" s="46"/>
      <c r="B62" s="161" t="s">
        <v>101</v>
      </c>
      <c r="C62" s="220">
        <v>0</v>
      </c>
      <c r="D62" s="220">
        <v>0</v>
      </c>
      <c r="E62" s="220">
        <v>0</v>
      </c>
      <c r="F62" s="220">
        <v>0</v>
      </c>
      <c r="G62" s="220">
        <v>0</v>
      </c>
      <c r="H62" s="221">
        <v>0</v>
      </c>
      <c r="I62" s="76">
        <v>0</v>
      </c>
      <c r="J62" s="79">
        <v>0</v>
      </c>
      <c r="K62" s="79">
        <v>0</v>
      </c>
      <c r="L62" s="79">
        <v>0</v>
      </c>
      <c r="M62" s="80">
        <v>0</v>
      </c>
    </row>
    <row r="63" spans="1:13" s="162" customFormat="1" ht="78.599999999999994" customHeight="1" x14ac:dyDescent="0.3">
      <c r="A63" s="46"/>
      <c r="B63" s="161" t="s">
        <v>107</v>
      </c>
      <c r="C63" s="220">
        <v>0</v>
      </c>
      <c r="D63" s="220">
        <v>0</v>
      </c>
      <c r="E63" s="220">
        <v>0</v>
      </c>
      <c r="F63" s="220">
        <v>0</v>
      </c>
      <c r="G63" s="220">
        <v>0</v>
      </c>
      <c r="H63" s="221">
        <v>0</v>
      </c>
      <c r="I63" s="76">
        <v>0</v>
      </c>
      <c r="J63" s="79">
        <v>0</v>
      </c>
      <c r="K63" s="79">
        <v>0</v>
      </c>
      <c r="L63" s="79">
        <v>0</v>
      </c>
      <c r="M63" s="80">
        <v>0</v>
      </c>
    </row>
    <row r="64" spans="1:13" s="137" customFormat="1" ht="78.599999999999994" customHeight="1" x14ac:dyDescent="0.3">
      <c r="A64" s="46"/>
      <c r="B64" s="161" t="s">
        <v>212</v>
      </c>
      <c r="C64" s="220">
        <v>0</v>
      </c>
      <c r="D64" s="220">
        <v>0</v>
      </c>
      <c r="E64" s="220">
        <v>0</v>
      </c>
      <c r="F64" s="220">
        <v>0</v>
      </c>
      <c r="G64" s="220">
        <v>0</v>
      </c>
      <c r="H64" s="221">
        <v>0</v>
      </c>
      <c r="I64" s="76">
        <v>0</v>
      </c>
      <c r="J64" s="79">
        <v>0</v>
      </c>
      <c r="K64" s="79">
        <v>0</v>
      </c>
      <c r="L64" s="79">
        <v>0</v>
      </c>
      <c r="M64" s="80">
        <v>0</v>
      </c>
    </row>
    <row r="65" spans="1:13" s="137" customFormat="1" ht="78.599999999999994" customHeight="1" x14ac:dyDescent="0.3">
      <c r="A65" s="46"/>
      <c r="B65" s="161" t="s">
        <v>79</v>
      </c>
      <c r="C65" s="220">
        <v>0</v>
      </c>
      <c r="D65" s="220">
        <v>0</v>
      </c>
      <c r="E65" s="220">
        <v>0</v>
      </c>
      <c r="F65" s="220">
        <v>1</v>
      </c>
      <c r="G65" s="220">
        <v>1</v>
      </c>
      <c r="H65" s="221">
        <v>0</v>
      </c>
      <c r="I65" s="76">
        <v>0</v>
      </c>
      <c r="J65" s="79">
        <v>0</v>
      </c>
      <c r="K65" s="79">
        <v>0</v>
      </c>
      <c r="L65" s="79">
        <v>0</v>
      </c>
      <c r="M65" s="80">
        <v>1</v>
      </c>
    </row>
    <row r="66" spans="1:13" s="137" customFormat="1" ht="78.599999999999994" customHeight="1" x14ac:dyDescent="0.3">
      <c r="A66" s="46"/>
      <c r="B66" s="161" t="s">
        <v>122</v>
      </c>
      <c r="C66" s="220">
        <v>0</v>
      </c>
      <c r="D66" s="220">
        <v>0</v>
      </c>
      <c r="E66" s="220">
        <v>0</v>
      </c>
      <c r="F66" s="220">
        <v>0</v>
      </c>
      <c r="G66" s="220">
        <v>0</v>
      </c>
      <c r="H66" s="221">
        <v>0</v>
      </c>
      <c r="I66" s="76">
        <v>0</v>
      </c>
      <c r="J66" s="79">
        <v>0</v>
      </c>
      <c r="K66" s="79">
        <v>0</v>
      </c>
      <c r="L66" s="79">
        <v>0</v>
      </c>
      <c r="M66" s="80">
        <v>0</v>
      </c>
    </row>
    <row r="67" spans="1:13" s="137" customFormat="1" ht="78.599999999999994" customHeight="1" x14ac:dyDescent="0.3">
      <c r="A67" s="46"/>
      <c r="B67" s="161" t="s">
        <v>213</v>
      </c>
      <c r="C67" s="220">
        <v>0</v>
      </c>
      <c r="D67" s="220">
        <v>0</v>
      </c>
      <c r="E67" s="220">
        <v>0</v>
      </c>
      <c r="F67" s="220">
        <v>0</v>
      </c>
      <c r="G67" s="220">
        <v>0</v>
      </c>
      <c r="H67" s="221">
        <v>0</v>
      </c>
      <c r="I67" s="76">
        <v>0</v>
      </c>
      <c r="J67" s="79">
        <v>0</v>
      </c>
      <c r="K67" s="79">
        <v>0</v>
      </c>
      <c r="L67" s="79">
        <v>0</v>
      </c>
      <c r="M67" s="80">
        <v>0</v>
      </c>
    </row>
    <row r="68" spans="1:13" ht="78.599999999999994" customHeight="1" x14ac:dyDescent="0.3">
      <c r="A68" s="46"/>
      <c r="B68" s="161" t="s">
        <v>214</v>
      </c>
      <c r="C68" s="220">
        <v>0</v>
      </c>
      <c r="D68" s="220">
        <v>0</v>
      </c>
      <c r="E68" s="220">
        <v>0</v>
      </c>
      <c r="F68" s="220">
        <v>0</v>
      </c>
      <c r="G68" s="220">
        <v>0</v>
      </c>
      <c r="H68" s="221">
        <v>0</v>
      </c>
      <c r="I68" s="76">
        <v>0</v>
      </c>
      <c r="J68" s="79">
        <v>0</v>
      </c>
      <c r="K68" s="79">
        <v>0</v>
      </c>
      <c r="L68" s="79">
        <v>0</v>
      </c>
      <c r="M68" s="80">
        <v>0</v>
      </c>
    </row>
    <row r="69" spans="1:13" s="137" customFormat="1" ht="78.599999999999994" customHeight="1" x14ac:dyDescent="0.3">
      <c r="A69" s="46"/>
      <c r="B69" s="161" t="s">
        <v>215</v>
      </c>
      <c r="C69" s="220">
        <v>0</v>
      </c>
      <c r="D69" s="220">
        <v>0</v>
      </c>
      <c r="E69" s="220">
        <v>0</v>
      </c>
      <c r="F69" s="220">
        <v>0</v>
      </c>
      <c r="G69" s="220">
        <v>0</v>
      </c>
      <c r="H69" s="221">
        <v>0</v>
      </c>
      <c r="I69" s="76">
        <v>0</v>
      </c>
      <c r="J69" s="79">
        <v>0</v>
      </c>
      <c r="K69" s="79">
        <v>0</v>
      </c>
      <c r="L69" s="79">
        <v>0</v>
      </c>
      <c r="M69" s="80">
        <v>0</v>
      </c>
    </row>
    <row r="70" spans="1:13" ht="78.599999999999994" customHeight="1" x14ac:dyDescent="0.3">
      <c r="A70" s="46"/>
      <c r="B70" s="161" t="s">
        <v>216</v>
      </c>
      <c r="C70" s="220">
        <v>0</v>
      </c>
      <c r="D70" s="220">
        <v>0</v>
      </c>
      <c r="E70" s="220">
        <v>0</v>
      </c>
      <c r="F70" s="220">
        <v>0</v>
      </c>
      <c r="G70" s="220">
        <v>0</v>
      </c>
      <c r="H70" s="221">
        <v>0</v>
      </c>
      <c r="I70" s="76">
        <v>0</v>
      </c>
      <c r="J70" s="79">
        <v>0</v>
      </c>
      <c r="K70" s="79">
        <v>0</v>
      </c>
      <c r="L70" s="79">
        <v>0</v>
      </c>
      <c r="M70" s="80">
        <v>0</v>
      </c>
    </row>
    <row r="71" spans="1:13" ht="78.599999999999994" customHeight="1" x14ac:dyDescent="0.3">
      <c r="A71" s="46"/>
      <c r="B71" s="161" t="s">
        <v>217</v>
      </c>
      <c r="C71" s="220">
        <v>0</v>
      </c>
      <c r="D71" s="220">
        <v>0</v>
      </c>
      <c r="E71" s="220">
        <v>0</v>
      </c>
      <c r="F71" s="220">
        <v>0</v>
      </c>
      <c r="G71" s="220">
        <v>0</v>
      </c>
      <c r="H71" s="221">
        <v>0</v>
      </c>
      <c r="I71" s="76">
        <v>0</v>
      </c>
      <c r="J71" s="79">
        <v>0</v>
      </c>
      <c r="K71" s="79">
        <v>0</v>
      </c>
      <c r="L71" s="79">
        <v>0</v>
      </c>
      <c r="M71" s="80">
        <v>0</v>
      </c>
    </row>
    <row r="72" spans="1:13" ht="78.599999999999994" customHeight="1" x14ac:dyDescent="0.3">
      <c r="A72" s="46"/>
      <c r="B72" s="161" t="s">
        <v>125</v>
      </c>
      <c r="C72" s="220">
        <v>0</v>
      </c>
      <c r="D72" s="220">
        <v>0</v>
      </c>
      <c r="E72" s="220">
        <v>0</v>
      </c>
      <c r="F72" s="220">
        <v>0</v>
      </c>
      <c r="G72" s="220">
        <v>0</v>
      </c>
      <c r="H72" s="221">
        <v>0</v>
      </c>
      <c r="I72" s="76">
        <v>0</v>
      </c>
      <c r="J72" s="79">
        <v>0</v>
      </c>
      <c r="K72" s="79">
        <v>0</v>
      </c>
      <c r="L72" s="79">
        <v>0</v>
      </c>
      <c r="M72" s="80">
        <v>0</v>
      </c>
    </row>
    <row r="73" spans="1:13" ht="78.599999999999994" customHeight="1" x14ac:dyDescent="0.3">
      <c r="A73" s="46"/>
      <c r="B73" s="161" t="s">
        <v>218</v>
      </c>
      <c r="C73" s="220">
        <v>0</v>
      </c>
      <c r="D73" s="220">
        <v>0</v>
      </c>
      <c r="E73" s="220">
        <v>0</v>
      </c>
      <c r="F73" s="220">
        <v>0</v>
      </c>
      <c r="G73" s="220">
        <v>0</v>
      </c>
      <c r="H73" s="221">
        <v>0</v>
      </c>
      <c r="I73" s="76">
        <v>0</v>
      </c>
      <c r="J73" s="79">
        <v>0</v>
      </c>
      <c r="K73" s="79">
        <v>0</v>
      </c>
      <c r="L73" s="79">
        <v>0</v>
      </c>
      <c r="M73" s="80">
        <v>0</v>
      </c>
    </row>
    <row r="74" spans="1:13" ht="78.599999999999994" customHeight="1" x14ac:dyDescent="0.3">
      <c r="A74" s="46"/>
      <c r="B74" s="161" t="s">
        <v>219</v>
      </c>
      <c r="C74" s="220">
        <v>0</v>
      </c>
      <c r="D74" s="220">
        <v>1</v>
      </c>
      <c r="E74" s="220">
        <v>0</v>
      </c>
      <c r="F74" s="220">
        <v>0</v>
      </c>
      <c r="G74" s="220">
        <v>0</v>
      </c>
      <c r="H74" s="221">
        <v>0</v>
      </c>
      <c r="I74" s="76">
        <v>0</v>
      </c>
      <c r="J74" s="79">
        <v>0</v>
      </c>
      <c r="K74" s="79">
        <v>3</v>
      </c>
      <c r="L74" s="79">
        <v>1</v>
      </c>
      <c r="M74" s="80">
        <v>1</v>
      </c>
    </row>
    <row r="75" spans="1:13" ht="78.599999999999994" customHeight="1" x14ac:dyDescent="0.3">
      <c r="A75" s="46"/>
      <c r="B75" s="161" t="s">
        <v>35</v>
      </c>
      <c r="C75" s="220">
        <v>0</v>
      </c>
      <c r="D75" s="220">
        <v>2</v>
      </c>
      <c r="E75" s="220">
        <v>4</v>
      </c>
      <c r="F75" s="220">
        <v>3</v>
      </c>
      <c r="G75" s="220">
        <v>1</v>
      </c>
      <c r="H75" s="221">
        <v>0</v>
      </c>
      <c r="I75" s="76">
        <v>0</v>
      </c>
      <c r="J75" s="79">
        <v>0</v>
      </c>
      <c r="K75" s="79">
        <v>0</v>
      </c>
      <c r="L75" s="79">
        <v>1</v>
      </c>
      <c r="M75" s="80">
        <v>7</v>
      </c>
    </row>
    <row r="76" spans="1:13" ht="78.599999999999994" customHeight="1" x14ac:dyDescent="0.3">
      <c r="A76" s="46"/>
      <c r="B76" s="161" t="s">
        <v>220</v>
      </c>
      <c r="C76" s="220">
        <v>0</v>
      </c>
      <c r="D76" s="220">
        <v>0</v>
      </c>
      <c r="E76" s="220">
        <v>0</v>
      </c>
      <c r="F76" s="220">
        <v>0</v>
      </c>
      <c r="G76" s="220">
        <v>0</v>
      </c>
      <c r="H76" s="221">
        <v>0</v>
      </c>
      <c r="I76" s="76">
        <v>0</v>
      </c>
      <c r="J76" s="79">
        <v>0</v>
      </c>
      <c r="K76" s="79">
        <v>0</v>
      </c>
      <c r="L76" s="79">
        <v>0</v>
      </c>
      <c r="M76" s="80">
        <v>0</v>
      </c>
    </row>
    <row r="77" spans="1:13" ht="78.599999999999994" customHeight="1" x14ac:dyDescent="0.3">
      <c r="A77" s="46"/>
      <c r="B77" s="161" t="s">
        <v>221</v>
      </c>
      <c r="C77" s="220">
        <v>0</v>
      </c>
      <c r="D77" s="220">
        <v>0</v>
      </c>
      <c r="E77" s="220">
        <v>0</v>
      </c>
      <c r="F77" s="220">
        <v>0</v>
      </c>
      <c r="G77" s="220">
        <v>0</v>
      </c>
      <c r="H77" s="221">
        <v>0</v>
      </c>
      <c r="I77" s="76">
        <v>0</v>
      </c>
      <c r="J77" s="79">
        <v>0</v>
      </c>
      <c r="K77" s="79">
        <v>0</v>
      </c>
      <c r="L77" s="79">
        <v>0</v>
      </c>
      <c r="M77" s="80">
        <v>0</v>
      </c>
    </row>
    <row r="78" spans="1:13" ht="78.599999999999994" customHeight="1" x14ac:dyDescent="0.3">
      <c r="A78" s="46"/>
      <c r="B78" s="161" t="s">
        <v>222</v>
      </c>
      <c r="C78" s="220">
        <v>0</v>
      </c>
      <c r="D78" s="220">
        <v>0</v>
      </c>
      <c r="E78" s="220">
        <v>0</v>
      </c>
      <c r="F78" s="220">
        <v>0</v>
      </c>
      <c r="G78" s="220">
        <v>0</v>
      </c>
      <c r="H78" s="221">
        <v>0</v>
      </c>
      <c r="I78" s="76">
        <v>0</v>
      </c>
      <c r="J78" s="79">
        <v>0</v>
      </c>
      <c r="K78" s="79">
        <v>1</v>
      </c>
      <c r="L78" s="79">
        <v>0</v>
      </c>
      <c r="M78" s="80">
        <v>0</v>
      </c>
    </row>
    <row r="79" spans="1:13" ht="78.599999999999994" customHeight="1" x14ac:dyDescent="0.3">
      <c r="A79" s="46"/>
      <c r="B79" s="161" t="s">
        <v>120</v>
      </c>
      <c r="C79" s="220">
        <v>0</v>
      </c>
      <c r="D79" s="220">
        <v>0</v>
      </c>
      <c r="E79" s="220">
        <v>0</v>
      </c>
      <c r="F79" s="220">
        <v>0</v>
      </c>
      <c r="G79" s="220">
        <v>0</v>
      </c>
      <c r="H79" s="221">
        <v>0</v>
      </c>
      <c r="I79" s="76">
        <v>0</v>
      </c>
      <c r="J79" s="79">
        <v>0</v>
      </c>
      <c r="K79" s="79">
        <v>0</v>
      </c>
      <c r="L79" s="79">
        <v>0</v>
      </c>
      <c r="M79" s="80">
        <v>0</v>
      </c>
    </row>
    <row r="80" spans="1:13" ht="78.599999999999994" customHeight="1" x14ac:dyDescent="0.3">
      <c r="A80" s="46"/>
      <c r="B80" s="161" t="s">
        <v>223</v>
      </c>
      <c r="C80" s="220">
        <v>0</v>
      </c>
      <c r="D80" s="220">
        <v>0</v>
      </c>
      <c r="E80" s="220">
        <v>0</v>
      </c>
      <c r="F80" s="220">
        <v>0</v>
      </c>
      <c r="G80" s="220">
        <v>0</v>
      </c>
      <c r="H80" s="221">
        <v>0</v>
      </c>
      <c r="I80" s="76">
        <v>0</v>
      </c>
      <c r="J80" s="79">
        <v>0</v>
      </c>
      <c r="K80" s="79">
        <v>0</v>
      </c>
      <c r="L80" s="79">
        <v>0</v>
      </c>
      <c r="M80" s="80">
        <v>0</v>
      </c>
    </row>
    <row r="81" spans="1:13" ht="78.599999999999994" customHeight="1" x14ac:dyDescent="0.3">
      <c r="A81" s="46"/>
      <c r="B81" s="161" t="s">
        <v>224</v>
      </c>
      <c r="C81" s="220">
        <v>0</v>
      </c>
      <c r="D81" s="220">
        <v>0</v>
      </c>
      <c r="E81" s="220">
        <v>0</v>
      </c>
      <c r="F81" s="220">
        <v>0</v>
      </c>
      <c r="G81" s="220">
        <v>0</v>
      </c>
      <c r="H81" s="221">
        <v>0</v>
      </c>
      <c r="I81" s="76">
        <v>0</v>
      </c>
      <c r="J81" s="79">
        <v>0</v>
      </c>
      <c r="K81" s="79">
        <v>0</v>
      </c>
      <c r="L81" s="79">
        <v>0</v>
      </c>
      <c r="M81" s="80">
        <v>0</v>
      </c>
    </row>
    <row r="82" spans="1:13" ht="78.599999999999994" customHeight="1" x14ac:dyDescent="0.3">
      <c r="A82" s="46"/>
      <c r="B82" s="161" t="s">
        <v>225</v>
      </c>
      <c r="C82" s="220">
        <v>0</v>
      </c>
      <c r="D82" s="220">
        <v>0</v>
      </c>
      <c r="E82" s="220">
        <v>0</v>
      </c>
      <c r="F82" s="220">
        <v>0</v>
      </c>
      <c r="G82" s="220">
        <v>0</v>
      </c>
      <c r="H82" s="221">
        <v>0</v>
      </c>
      <c r="I82" s="76">
        <v>0</v>
      </c>
      <c r="J82" s="79">
        <v>0</v>
      </c>
      <c r="K82" s="79">
        <v>0</v>
      </c>
      <c r="L82" s="79">
        <v>0</v>
      </c>
      <c r="M82" s="80">
        <v>0</v>
      </c>
    </row>
    <row r="83" spans="1:13" ht="78.599999999999994" customHeight="1" x14ac:dyDescent="0.3">
      <c r="A83" s="46"/>
      <c r="B83" s="161" t="s">
        <v>78</v>
      </c>
      <c r="C83" s="220">
        <v>1</v>
      </c>
      <c r="D83" s="220">
        <v>2</v>
      </c>
      <c r="E83" s="220">
        <v>0</v>
      </c>
      <c r="F83" s="220">
        <v>2</v>
      </c>
      <c r="G83" s="220">
        <v>0</v>
      </c>
      <c r="H83" s="221">
        <v>1</v>
      </c>
      <c r="I83" s="76">
        <v>1</v>
      </c>
      <c r="J83" s="79">
        <v>0</v>
      </c>
      <c r="K83" s="79">
        <v>2</v>
      </c>
      <c r="L83" s="79">
        <v>2</v>
      </c>
      <c r="M83" s="80">
        <v>1</v>
      </c>
    </row>
    <row r="84" spans="1:13" ht="78.599999999999994" customHeight="1" x14ac:dyDescent="0.3">
      <c r="A84" s="46"/>
      <c r="B84" s="161" t="s">
        <v>226</v>
      </c>
      <c r="C84" s="220">
        <v>0</v>
      </c>
      <c r="D84" s="220">
        <v>0</v>
      </c>
      <c r="E84" s="220">
        <v>0</v>
      </c>
      <c r="F84" s="220">
        <v>0</v>
      </c>
      <c r="G84" s="220">
        <v>0</v>
      </c>
      <c r="H84" s="221">
        <v>0</v>
      </c>
      <c r="I84" s="76">
        <v>0</v>
      </c>
      <c r="J84" s="79">
        <v>0</v>
      </c>
      <c r="K84" s="79">
        <v>0</v>
      </c>
      <c r="L84" s="79">
        <v>0</v>
      </c>
      <c r="M84" s="80">
        <v>0</v>
      </c>
    </row>
    <row r="85" spans="1:13" ht="78.599999999999994" customHeight="1" x14ac:dyDescent="0.3">
      <c r="A85" s="46"/>
      <c r="B85" s="161" t="s">
        <v>227</v>
      </c>
      <c r="C85" s="220">
        <v>0</v>
      </c>
      <c r="D85" s="220">
        <v>0</v>
      </c>
      <c r="E85" s="220">
        <v>0</v>
      </c>
      <c r="F85" s="220">
        <v>0</v>
      </c>
      <c r="G85" s="220">
        <v>0</v>
      </c>
      <c r="H85" s="221">
        <v>0</v>
      </c>
      <c r="I85" s="76">
        <v>0</v>
      </c>
      <c r="J85" s="79">
        <v>0</v>
      </c>
      <c r="K85" s="79">
        <v>0</v>
      </c>
      <c r="L85" s="79">
        <v>0</v>
      </c>
      <c r="M85" s="80">
        <v>0</v>
      </c>
    </row>
    <row r="86" spans="1:13" ht="78.599999999999994" customHeight="1" x14ac:dyDescent="0.3">
      <c r="A86" s="46"/>
      <c r="B86" s="161" t="s">
        <v>228</v>
      </c>
      <c r="C86" s="220">
        <v>0</v>
      </c>
      <c r="D86" s="220">
        <v>0</v>
      </c>
      <c r="E86" s="220">
        <v>0</v>
      </c>
      <c r="F86" s="220">
        <v>0</v>
      </c>
      <c r="G86" s="220">
        <v>0</v>
      </c>
      <c r="H86" s="221">
        <v>0</v>
      </c>
      <c r="I86" s="76">
        <v>0</v>
      </c>
      <c r="J86" s="79">
        <v>0</v>
      </c>
      <c r="K86" s="79">
        <v>0</v>
      </c>
      <c r="L86" s="79">
        <v>0</v>
      </c>
      <c r="M86" s="80">
        <v>0</v>
      </c>
    </row>
    <row r="87" spans="1:13" ht="78.599999999999994" customHeight="1" x14ac:dyDescent="0.3">
      <c r="A87" s="46"/>
      <c r="B87" s="161" t="s">
        <v>229</v>
      </c>
      <c r="C87" s="220">
        <v>0</v>
      </c>
      <c r="D87" s="220">
        <v>0</v>
      </c>
      <c r="E87" s="220">
        <v>0</v>
      </c>
      <c r="F87" s="220">
        <v>0</v>
      </c>
      <c r="G87" s="220">
        <v>0</v>
      </c>
      <c r="H87" s="221">
        <v>0</v>
      </c>
      <c r="I87" s="76">
        <v>0</v>
      </c>
      <c r="J87" s="79">
        <v>0</v>
      </c>
      <c r="K87" s="79">
        <v>0</v>
      </c>
      <c r="L87" s="79">
        <v>0</v>
      </c>
      <c r="M87" s="80">
        <v>0</v>
      </c>
    </row>
    <row r="88" spans="1:13" ht="78.599999999999994" customHeight="1" x14ac:dyDescent="0.3">
      <c r="A88" s="46"/>
      <c r="B88" s="161" t="s">
        <v>53</v>
      </c>
      <c r="C88" s="220">
        <v>2</v>
      </c>
      <c r="D88" s="220">
        <v>0</v>
      </c>
      <c r="E88" s="220">
        <v>0</v>
      </c>
      <c r="F88" s="220">
        <v>2</v>
      </c>
      <c r="G88" s="220">
        <v>1</v>
      </c>
      <c r="H88" s="221">
        <v>1</v>
      </c>
      <c r="I88" s="76">
        <v>0</v>
      </c>
      <c r="J88" s="79">
        <v>0</v>
      </c>
      <c r="K88" s="79">
        <v>0</v>
      </c>
      <c r="L88" s="79">
        <v>0</v>
      </c>
      <c r="M88" s="80">
        <v>0</v>
      </c>
    </row>
    <row r="89" spans="1:13" ht="78.599999999999994" customHeight="1" x14ac:dyDescent="0.3">
      <c r="A89" s="46"/>
      <c r="B89" s="161" t="s">
        <v>230</v>
      </c>
      <c r="C89" s="220">
        <v>0</v>
      </c>
      <c r="D89" s="220">
        <v>0</v>
      </c>
      <c r="E89" s="220">
        <v>0</v>
      </c>
      <c r="F89" s="220">
        <v>0</v>
      </c>
      <c r="G89" s="220">
        <v>0</v>
      </c>
      <c r="H89" s="221">
        <v>0</v>
      </c>
      <c r="I89" s="76">
        <v>0</v>
      </c>
      <c r="J89" s="79">
        <v>0</v>
      </c>
      <c r="K89" s="79">
        <v>0</v>
      </c>
      <c r="L89" s="79">
        <v>0</v>
      </c>
      <c r="M89" s="80">
        <v>0</v>
      </c>
    </row>
    <row r="90" spans="1:13" ht="78.599999999999994" customHeight="1" x14ac:dyDescent="0.3">
      <c r="A90" s="46"/>
      <c r="B90" s="161" t="s">
        <v>231</v>
      </c>
      <c r="C90" s="220">
        <v>0</v>
      </c>
      <c r="D90" s="220">
        <v>0</v>
      </c>
      <c r="E90" s="220">
        <v>0</v>
      </c>
      <c r="F90" s="220">
        <v>0</v>
      </c>
      <c r="G90" s="220">
        <v>0</v>
      </c>
      <c r="H90" s="221">
        <v>0</v>
      </c>
      <c r="I90" s="76">
        <v>0</v>
      </c>
      <c r="J90" s="79">
        <v>0</v>
      </c>
      <c r="K90" s="79">
        <v>0</v>
      </c>
      <c r="L90" s="79">
        <v>0</v>
      </c>
      <c r="M90" s="80">
        <v>0</v>
      </c>
    </row>
    <row r="91" spans="1:13" ht="78.599999999999994" customHeight="1" x14ac:dyDescent="0.3">
      <c r="A91" s="46"/>
      <c r="B91" s="161" t="s">
        <v>232</v>
      </c>
      <c r="C91" s="220">
        <v>0</v>
      </c>
      <c r="D91" s="220">
        <v>0</v>
      </c>
      <c r="E91" s="220">
        <v>0</v>
      </c>
      <c r="F91" s="220">
        <v>0</v>
      </c>
      <c r="G91" s="220">
        <v>0</v>
      </c>
      <c r="H91" s="221">
        <v>0</v>
      </c>
      <c r="I91" s="76">
        <v>0</v>
      </c>
      <c r="J91" s="79">
        <v>0</v>
      </c>
      <c r="K91" s="79">
        <v>0</v>
      </c>
      <c r="L91" s="79">
        <v>0</v>
      </c>
      <c r="M91" s="80">
        <v>0</v>
      </c>
    </row>
    <row r="92" spans="1:13" ht="78.599999999999994" customHeight="1" x14ac:dyDescent="0.3">
      <c r="A92" s="46"/>
      <c r="B92" s="161" t="s">
        <v>233</v>
      </c>
      <c r="C92" s="220">
        <v>0</v>
      </c>
      <c r="D92" s="220">
        <v>0</v>
      </c>
      <c r="E92" s="220">
        <v>0</v>
      </c>
      <c r="F92" s="220">
        <v>0</v>
      </c>
      <c r="G92" s="220">
        <v>0</v>
      </c>
      <c r="H92" s="221">
        <v>0</v>
      </c>
      <c r="I92" s="76">
        <v>0</v>
      </c>
      <c r="J92" s="79">
        <v>0</v>
      </c>
      <c r="K92" s="79">
        <v>0</v>
      </c>
      <c r="L92" s="79">
        <v>0</v>
      </c>
      <c r="M92" s="80">
        <v>0</v>
      </c>
    </row>
    <row r="93" spans="1:13" ht="78.599999999999994" customHeight="1" x14ac:dyDescent="0.3">
      <c r="A93" s="46"/>
      <c r="B93" s="161" t="s">
        <v>234</v>
      </c>
      <c r="C93" s="220">
        <v>1</v>
      </c>
      <c r="D93" s="220">
        <v>0</v>
      </c>
      <c r="E93" s="220">
        <v>0</v>
      </c>
      <c r="F93" s="220">
        <v>0</v>
      </c>
      <c r="G93" s="220">
        <v>0</v>
      </c>
      <c r="H93" s="221">
        <v>0</v>
      </c>
      <c r="I93" s="76">
        <v>0</v>
      </c>
      <c r="J93" s="79">
        <v>0</v>
      </c>
      <c r="K93" s="79">
        <v>0</v>
      </c>
      <c r="L93" s="79">
        <v>0</v>
      </c>
      <c r="M93" s="80">
        <v>0</v>
      </c>
    </row>
    <row r="94" spans="1:13" ht="78.599999999999994" customHeight="1" x14ac:dyDescent="0.3">
      <c r="A94" s="46"/>
      <c r="B94" s="161" t="s">
        <v>235</v>
      </c>
      <c r="C94" s="220">
        <v>0</v>
      </c>
      <c r="D94" s="220">
        <v>0</v>
      </c>
      <c r="E94" s="220">
        <v>0</v>
      </c>
      <c r="F94" s="220">
        <v>0</v>
      </c>
      <c r="G94" s="220">
        <v>0</v>
      </c>
      <c r="H94" s="221">
        <v>0</v>
      </c>
      <c r="I94" s="76">
        <v>0</v>
      </c>
      <c r="J94" s="79">
        <v>0</v>
      </c>
      <c r="K94" s="79">
        <v>0</v>
      </c>
      <c r="L94" s="79">
        <v>0</v>
      </c>
      <c r="M94" s="80">
        <v>0</v>
      </c>
    </row>
    <row r="95" spans="1:13" ht="78.599999999999994" customHeight="1" x14ac:dyDescent="0.3">
      <c r="A95" s="46"/>
      <c r="B95" s="161" t="s">
        <v>236</v>
      </c>
      <c r="C95" s="220">
        <v>0</v>
      </c>
      <c r="D95" s="220">
        <v>0</v>
      </c>
      <c r="E95" s="220">
        <v>0</v>
      </c>
      <c r="F95" s="220">
        <v>0</v>
      </c>
      <c r="G95" s="220">
        <v>0</v>
      </c>
      <c r="H95" s="221">
        <v>0</v>
      </c>
      <c r="I95" s="76">
        <v>0</v>
      </c>
      <c r="J95" s="79">
        <v>0</v>
      </c>
      <c r="K95" s="79">
        <v>0</v>
      </c>
      <c r="L95" s="79">
        <v>0</v>
      </c>
      <c r="M95" s="80">
        <v>0</v>
      </c>
    </row>
    <row r="96" spans="1:13" ht="78.599999999999994" customHeight="1" x14ac:dyDescent="0.3">
      <c r="A96" s="46"/>
      <c r="B96" s="161" t="s">
        <v>237</v>
      </c>
      <c r="C96" s="220">
        <v>0</v>
      </c>
      <c r="D96" s="220">
        <v>0</v>
      </c>
      <c r="E96" s="220">
        <v>0</v>
      </c>
      <c r="F96" s="220">
        <v>0</v>
      </c>
      <c r="G96" s="220">
        <v>0</v>
      </c>
      <c r="H96" s="221">
        <v>0</v>
      </c>
      <c r="I96" s="76">
        <v>0</v>
      </c>
      <c r="J96" s="79">
        <v>0</v>
      </c>
      <c r="K96" s="79">
        <v>0</v>
      </c>
      <c r="L96" s="79">
        <v>0</v>
      </c>
      <c r="M96" s="80">
        <v>0</v>
      </c>
    </row>
    <row r="97" spans="1:13" ht="78.599999999999994" customHeight="1" x14ac:dyDescent="0.3">
      <c r="A97" s="46"/>
      <c r="B97" s="161" t="s">
        <v>124</v>
      </c>
      <c r="C97" s="220">
        <v>0</v>
      </c>
      <c r="D97" s="220">
        <v>0</v>
      </c>
      <c r="E97" s="220">
        <v>0</v>
      </c>
      <c r="F97" s="220">
        <v>0</v>
      </c>
      <c r="G97" s="220">
        <v>0</v>
      </c>
      <c r="H97" s="221">
        <v>0</v>
      </c>
      <c r="I97" s="76">
        <v>0</v>
      </c>
      <c r="J97" s="79">
        <v>0</v>
      </c>
      <c r="K97" s="79">
        <v>0</v>
      </c>
      <c r="L97" s="79">
        <v>0</v>
      </c>
      <c r="M97" s="80">
        <v>0</v>
      </c>
    </row>
    <row r="98" spans="1:13" ht="78.599999999999994" customHeight="1" x14ac:dyDescent="0.3">
      <c r="A98" s="46"/>
      <c r="B98" s="161" t="s">
        <v>238</v>
      </c>
      <c r="C98" s="220">
        <v>0</v>
      </c>
      <c r="D98" s="220">
        <v>0</v>
      </c>
      <c r="E98" s="220">
        <v>0</v>
      </c>
      <c r="F98" s="220">
        <v>0</v>
      </c>
      <c r="G98" s="220">
        <v>0</v>
      </c>
      <c r="H98" s="221">
        <v>0</v>
      </c>
      <c r="I98" s="76">
        <v>0</v>
      </c>
      <c r="J98" s="79">
        <v>0</v>
      </c>
      <c r="K98" s="79">
        <v>0</v>
      </c>
      <c r="L98" s="79">
        <v>0</v>
      </c>
      <c r="M98" s="80">
        <v>0</v>
      </c>
    </row>
    <row r="99" spans="1:13" ht="78.599999999999994" customHeight="1" x14ac:dyDescent="0.3">
      <c r="A99" s="46"/>
      <c r="B99" s="161" t="s">
        <v>239</v>
      </c>
      <c r="C99" s="220">
        <v>0</v>
      </c>
      <c r="D99" s="220">
        <v>0</v>
      </c>
      <c r="E99" s="220">
        <v>0</v>
      </c>
      <c r="F99" s="220">
        <v>0</v>
      </c>
      <c r="G99" s="220">
        <v>0</v>
      </c>
      <c r="H99" s="221">
        <v>0</v>
      </c>
      <c r="I99" s="76">
        <v>0</v>
      </c>
      <c r="J99" s="79">
        <v>0</v>
      </c>
      <c r="K99" s="79">
        <v>0</v>
      </c>
      <c r="L99" s="79">
        <v>0</v>
      </c>
      <c r="M99" s="80">
        <v>0</v>
      </c>
    </row>
    <row r="100" spans="1:13" ht="78.599999999999994" customHeight="1" x14ac:dyDescent="0.3">
      <c r="A100" s="46"/>
      <c r="B100" s="161" t="s">
        <v>240</v>
      </c>
      <c r="C100" s="220">
        <v>0</v>
      </c>
      <c r="D100" s="220">
        <v>0</v>
      </c>
      <c r="E100" s="220">
        <v>0</v>
      </c>
      <c r="F100" s="220">
        <v>0</v>
      </c>
      <c r="G100" s="220">
        <v>0</v>
      </c>
      <c r="H100" s="221">
        <v>0</v>
      </c>
      <c r="I100" s="76">
        <v>0</v>
      </c>
      <c r="J100" s="79">
        <v>0</v>
      </c>
      <c r="K100" s="79">
        <v>0</v>
      </c>
      <c r="L100" s="79">
        <v>0</v>
      </c>
      <c r="M100" s="80">
        <v>0</v>
      </c>
    </row>
    <row r="101" spans="1:13" ht="78.599999999999994" customHeight="1" x14ac:dyDescent="0.3">
      <c r="A101" s="46"/>
      <c r="B101" s="161" t="s">
        <v>241</v>
      </c>
      <c r="C101" s="220">
        <v>0</v>
      </c>
      <c r="D101" s="220">
        <v>0</v>
      </c>
      <c r="E101" s="220">
        <v>0</v>
      </c>
      <c r="F101" s="220">
        <v>0</v>
      </c>
      <c r="G101" s="220">
        <v>0</v>
      </c>
      <c r="H101" s="221">
        <v>0</v>
      </c>
      <c r="I101" s="76">
        <v>0</v>
      </c>
      <c r="J101" s="79">
        <v>0</v>
      </c>
      <c r="K101" s="79">
        <v>0</v>
      </c>
      <c r="L101" s="79">
        <v>0</v>
      </c>
      <c r="M101" s="80">
        <v>0</v>
      </c>
    </row>
    <row r="102" spans="1:13" ht="78.599999999999994" customHeight="1" x14ac:dyDescent="0.3">
      <c r="A102" s="46"/>
      <c r="B102" s="161" t="s">
        <v>242</v>
      </c>
      <c r="C102" s="220">
        <v>0</v>
      </c>
      <c r="D102" s="220">
        <v>0</v>
      </c>
      <c r="E102" s="220">
        <v>0</v>
      </c>
      <c r="F102" s="220">
        <v>0</v>
      </c>
      <c r="G102" s="220">
        <v>0</v>
      </c>
      <c r="H102" s="221">
        <v>0</v>
      </c>
      <c r="I102" s="76">
        <v>1</v>
      </c>
      <c r="J102" s="79">
        <v>1</v>
      </c>
      <c r="K102" s="79">
        <v>0</v>
      </c>
      <c r="L102" s="79">
        <v>0</v>
      </c>
      <c r="M102" s="80">
        <v>0</v>
      </c>
    </row>
    <row r="103" spans="1:13" ht="78.599999999999994" customHeight="1" x14ac:dyDescent="0.3">
      <c r="A103" s="46"/>
      <c r="B103" s="161" t="s">
        <v>243</v>
      </c>
      <c r="C103" s="220">
        <v>0</v>
      </c>
      <c r="D103" s="220">
        <v>0</v>
      </c>
      <c r="E103" s="220">
        <v>0</v>
      </c>
      <c r="F103" s="220">
        <v>0</v>
      </c>
      <c r="G103" s="220">
        <v>0</v>
      </c>
      <c r="H103" s="221">
        <v>0</v>
      </c>
      <c r="I103" s="76">
        <v>0</v>
      </c>
      <c r="J103" s="79">
        <v>0</v>
      </c>
      <c r="K103" s="79">
        <v>0</v>
      </c>
      <c r="L103" s="79">
        <v>0</v>
      </c>
      <c r="M103" s="80">
        <v>0</v>
      </c>
    </row>
    <row r="104" spans="1:13" ht="78.599999999999994" customHeight="1" x14ac:dyDescent="0.3">
      <c r="A104" s="46"/>
      <c r="B104" s="161" t="s">
        <v>244</v>
      </c>
      <c r="C104" s="220">
        <v>0</v>
      </c>
      <c r="D104" s="220">
        <v>0</v>
      </c>
      <c r="E104" s="220">
        <v>0</v>
      </c>
      <c r="F104" s="220">
        <v>0</v>
      </c>
      <c r="G104" s="220">
        <v>0</v>
      </c>
      <c r="H104" s="221">
        <v>0</v>
      </c>
      <c r="I104" s="76">
        <v>0</v>
      </c>
      <c r="J104" s="79">
        <v>0</v>
      </c>
      <c r="K104" s="79">
        <v>0</v>
      </c>
      <c r="L104" s="79">
        <v>0</v>
      </c>
      <c r="M104" s="80">
        <v>0</v>
      </c>
    </row>
    <row r="105" spans="1:13" ht="78.599999999999994" customHeight="1" x14ac:dyDescent="0.3">
      <c r="A105" s="46"/>
      <c r="B105" s="161" t="s">
        <v>73</v>
      </c>
      <c r="C105" s="220">
        <v>5</v>
      </c>
      <c r="D105" s="220">
        <v>5</v>
      </c>
      <c r="E105" s="220">
        <v>6</v>
      </c>
      <c r="F105" s="220">
        <v>5</v>
      </c>
      <c r="G105" s="220">
        <v>8</v>
      </c>
      <c r="H105" s="221">
        <v>7</v>
      </c>
      <c r="I105" s="76">
        <v>4</v>
      </c>
      <c r="J105" s="79">
        <v>7</v>
      </c>
      <c r="K105" s="79">
        <v>4</v>
      </c>
      <c r="L105" s="79">
        <v>6</v>
      </c>
      <c r="M105" s="80">
        <v>4</v>
      </c>
    </row>
    <row r="106" spans="1:13" ht="78.599999999999994" customHeight="1" x14ac:dyDescent="0.3">
      <c r="A106" s="46"/>
      <c r="B106" s="161" t="s">
        <v>97</v>
      </c>
      <c r="C106" s="220">
        <v>0</v>
      </c>
      <c r="D106" s="220">
        <v>0</v>
      </c>
      <c r="E106" s="220">
        <v>5</v>
      </c>
      <c r="F106" s="220">
        <v>0</v>
      </c>
      <c r="G106" s="220">
        <v>0</v>
      </c>
      <c r="H106" s="221">
        <v>0</v>
      </c>
      <c r="I106" s="76">
        <v>0</v>
      </c>
      <c r="J106" s="79">
        <v>0</v>
      </c>
      <c r="K106" s="79">
        <v>0</v>
      </c>
      <c r="L106" s="79">
        <v>0</v>
      </c>
      <c r="M106" s="80">
        <v>0</v>
      </c>
    </row>
    <row r="107" spans="1:13" ht="78.599999999999994" customHeight="1" x14ac:dyDescent="0.3">
      <c r="A107" s="46"/>
      <c r="B107" s="161" t="s">
        <v>245</v>
      </c>
      <c r="C107" s="220">
        <v>0</v>
      </c>
      <c r="D107" s="220">
        <v>0</v>
      </c>
      <c r="E107" s="220">
        <v>0</v>
      </c>
      <c r="F107" s="220">
        <v>0</v>
      </c>
      <c r="G107" s="220">
        <v>0</v>
      </c>
      <c r="H107" s="221">
        <v>0</v>
      </c>
      <c r="I107" s="76">
        <v>0</v>
      </c>
      <c r="J107" s="79">
        <v>1</v>
      </c>
      <c r="K107" s="79">
        <v>1</v>
      </c>
      <c r="L107" s="79">
        <v>0</v>
      </c>
      <c r="M107" s="80">
        <v>0</v>
      </c>
    </row>
    <row r="108" spans="1:13" ht="78.599999999999994" customHeight="1" x14ac:dyDescent="0.3">
      <c r="A108" s="46"/>
      <c r="B108" s="161" t="s">
        <v>246</v>
      </c>
      <c r="C108" s="220">
        <v>0</v>
      </c>
      <c r="D108" s="220">
        <v>0</v>
      </c>
      <c r="E108" s="220">
        <v>0</v>
      </c>
      <c r="F108" s="220">
        <v>0</v>
      </c>
      <c r="G108" s="220">
        <v>0</v>
      </c>
      <c r="H108" s="221">
        <v>0</v>
      </c>
      <c r="I108" s="76">
        <v>0</v>
      </c>
      <c r="J108" s="79">
        <v>0</v>
      </c>
      <c r="K108" s="79">
        <v>0</v>
      </c>
      <c r="L108" s="79">
        <v>0</v>
      </c>
      <c r="M108" s="80">
        <v>0</v>
      </c>
    </row>
    <row r="109" spans="1:13" ht="78.599999999999994" customHeight="1" x14ac:dyDescent="0.3">
      <c r="A109" s="46"/>
      <c r="B109" s="161" t="s">
        <v>93</v>
      </c>
      <c r="C109" s="220">
        <v>0</v>
      </c>
      <c r="D109" s="220">
        <v>0</v>
      </c>
      <c r="E109" s="220">
        <v>0</v>
      </c>
      <c r="F109" s="220">
        <v>0</v>
      </c>
      <c r="G109" s="220">
        <v>0</v>
      </c>
      <c r="H109" s="221">
        <v>0</v>
      </c>
      <c r="I109" s="76">
        <v>0</v>
      </c>
      <c r="J109" s="79">
        <v>0</v>
      </c>
      <c r="K109" s="79">
        <v>0</v>
      </c>
      <c r="L109" s="79">
        <v>0</v>
      </c>
      <c r="M109" s="80">
        <v>0</v>
      </c>
    </row>
    <row r="110" spans="1:13" ht="78.599999999999994" customHeight="1" x14ac:dyDescent="0.3">
      <c r="A110" s="46"/>
      <c r="B110" s="161" t="s">
        <v>247</v>
      </c>
      <c r="C110" s="220">
        <v>0</v>
      </c>
      <c r="D110" s="220">
        <v>0</v>
      </c>
      <c r="E110" s="220">
        <v>0</v>
      </c>
      <c r="F110" s="220">
        <v>0</v>
      </c>
      <c r="G110" s="220">
        <v>0</v>
      </c>
      <c r="H110" s="221">
        <v>0</v>
      </c>
      <c r="I110" s="76">
        <v>0</v>
      </c>
      <c r="J110" s="79">
        <v>0</v>
      </c>
      <c r="K110" s="79">
        <v>0</v>
      </c>
      <c r="L110" s="79">
        <v>0</v>
      </c>
      <c r="M110" s="80">
        <v>0</v>
      </c>
    </row>
    <row r="111" spans="1:13" ht="78.599999999999994" customHeight="1" x14ac:dyDescent="0.3">
      <c r="A111" s="46"/>
      <c r="B111" s="161" t="s">
        <v>248</v>
      </c>
      <c r="C111" s="220">
        <v>0</v>
      </c>
      <c r="D111" s="220">
        <v>0</v>
      </c>
      <c r="E111" s="220">
        <v>0</v>
      </c>
      <c r="F111" s="220">
        <v>0</v>
      </c>
      <c r="G111" s="220">
        <v>0</v>
      </c>
      <c r="H111" s="221">
        <v>0</v>
      </c>
      <c r="I111" s="76">
        <v>0</v>
      </c>
      <c r="J111" s="79">
        <v>0</v>
      </c>
      <c r="K111" s="79">
        <v>0</v>
      </c>
      <c r="L111" s="79">
        <v>0</v>
      </c>
      <c r="M111" s="80">
        <v>0</v>
      </c>
    </row>
    <row r="112" spans="1:13" ht="78.599999999999994" customHeight="1" x14ac:dyDescent="0.3">
      <c r="A112" s="46"/>
      <c r="B112" s="161" t="s">
        <v>85</v>
      </c>
      <c r="C112" s="220">
        <v>1</v>
      </c>
      <c r="D112" s="220">
        <v>1</v>
      </c>
      <c r="E112" s="220">
        <v>0</v>
      </c>
      <c r="F112" s="220">
        <v>0</v>
      </c>
      <c r="G112" s="220">
        <v>0</v>
      </c>
      <c r="H112" s="221">
        <v>0</v>
      </c>
      <c r="I112" s="76">
        <v>0</v>
      </c>
      <c r="J112" s="79">
        <v>1</v>
      </c>
      <c r="K112" s="79">
        <v>0</v>
      </c>
      <c r="L112" s="79">
        <v>0</v>
      </c>
      <c r="M112" s="80">
        <v>0</v>
      </c>
    </row>
    <row r="113" spans="1:13" ht="78.599999999999994" customHeight="1" x14ac:dyDescent="0.3">
      <c r="A113" s="46"/>
      <c r="B113" s="161" t="s">
        <v>249</v>
      </c>
      <c r="C113" s="220">
        <v>0</v>
      </c>
      <c r="D113" s="220">
        <v>0</v>
      </c>
      <c r="E113" s="220">
        <v>0</v>
      </c>
      <c r="F113" s="220">
        <v>0</v>
      </c>
      <c r="G113" s="220">
        <v>0</v>
      </c>
      <c r="H113" s="221">
        <v>0</v>
      </c>
      <c r="I113" s="76">
        <v>0</v>
      </c>
      <c r="J113" s="79">
        <v>0</v>
      </c>
      <c r="K113" s="79">
        <v>0</v>
      </c>
      <c r="L113" s="79">
        <v>0</v>
      </c>
      <c r="M113" s="80">
        <v>0</v>
      </c>
    </row>
    <row r="114" spans="1:13" ht="78.599999999999994" customHeight="1" x14ac:dyDescent="0.3">
      <c r="A114" s="46"/>
      <c r="B114" s="161" t="s">
        <v>250</v>
      </c>
      <c r="C114" s="220">
        <v>0</v>
      </c>
      <c r="D114" s="220">
        <v>0</v>
      </c>
      <c r="E114" s="220">
        <v>0</v>
      </c>
      <c r="F114" s="220">
        <v>0</v>
      </c>
      <c r="G114" s="220">
        <v>0</v>
      </c>
      <c r="H114" s="221">
        <v>0</v>
      </c>
      <c r="I114" s="76">
        <v>0</v>
      </c>
      <c r="J114" s="79">
        <v>0</v>
      </c>
      <c r="K114" s="79">
        <v>0</v>
      </c>
      <c r="L114" s="79">
        <v>0</v>
      </c>
      <c r="M114" s="80">
        <v>0</v>
      </c>
    </row>
    <row r="115" spans="1:13" ht="78.599999999999994" customHeight="1" x14ac:dyDescent="0.3">
      <c r="A115" s="46"/>
      <c r="B115" s="161" t="s">
        <v>251</v>
      </c>
      <c r="C115" s="220">
        <v>0</v>
      </c>
      <c r="D115" s="220">
        <v>1</v>
      </c>
      <c r="E115" s="220">
        <v>0</v>
      </c>
      <c r="F115" s="220">
        <v>0</v>
      </c>
      <c r="G115" s="220">
        <v>0</v>
      </c>
      <c r="H115" s="221">
        <v>0</v>
      </c>
      <c r="I115" s="76">
        <v>0</v>
      </c>
      <c r="J115" s="79">
        <v>0</v>
      </c>
      <c r="K115" s="79">
        <v>0</v>
      </c>
      <c r="L115" s="79">
        <v>0</v>
      </c>
      <c r="M115" s="80">
        <v>0</v>
      </c>
    </row>
    <row r="116" spans="1:13" ht="78.599999999999994" customHeight="1" x14ac:dyDescent="0.3">
      <c r="A116" s="46"/>
      <c r="B116" s="161" t="s">
        <v>252</v>
      </c>
      <c r="C116" s="220">
        <v>0</v>
      </c>
      <c r="D116" s="220">
        <v>0</v>
      </c>
      <c r="E116" s="220">
        <v>0</v>
      </c>
      <c r="F116" s="220">
        <v>0</v>
      </c>
      <c r="G116" s="220">
        <v>0</v>
      </c>
      <c r="H116" s="221">
        <v>0</v>
      </c>
      <c r="I116" s="76">
        <v>0</v>
      </c>
      <c r="J116" s="79">
        <v>0</v>
      </c>
      <c r="K116" s="79">
        <v>0</v>
      </c>
      <c r="L116" s="79">
        <v>0</v>
      </c>
      <c r="M116" s="80">
        <v>0</v>
      </c>
    </row>
    <row r="117" spans="1:13" ht="78.599999999999994" customHeight="1" x14ac:dyDescent="0.3">
      <c r="A117" s="46"/>
      <c r="B117" s="161" t="s">
        <v>51</v>
      </c>
      <c r="C117" s="220">
        <v>0</v>
      </c>
      <c r="D117" s="220">
        <v>0</v>
      </c>
      <c r="E117" s="220">
        <v>0</v>
      </c>
      <c r="F117" s="220">
        <v>0</v>
      </c>
      <c r="G117" s="220">
        <v>0</v>
      </c>
      <c r="H117" s="221">
        <v>0</v>
      </c>
      <c r="I117" s="76">
        <v>0</v>
      </c>
      <c r="J117" s="79">
        <v>0</v>
      </c>
      <c r="K117" s="79">
        <v>0</v>
      </c>
      <c r="L117" s="79">
        <v>0</v>
      </c>
      <c r="M117" s="80">
        <v>0</v>
      </c>
    </row>
    <row r="118" spans="1:13" ht="78.599999999999994" customHeight="1" x14ac:dyDescent="0.3">
      <c r="A118" s="46"/>
      <c r="B118" s="161" t="s">
        <v>253</v>
      </c>
      <c r="C118" s="220">
        <v>0</v>
      </c>
      <c r="D118" s="220">
        <v>0</v>
      </c>
      <c r="E118" s="220">
        <v>0</v>
      </c>
      <c r="F118" s="220">
        <v>0</v>
      </c>
      <c r="G118" s="220">
        <v>0</v>
      </c>
      <c r="H118" s="221">
        <v>0</v>
      </c>
      <c r="I118" s="76">
        <v>0</v>
      </c>
      <c r="J118" s="79">
        <v>0</v>
      </c>
      <c r="K118" s="79">
        <v>0</v>
      </c>
      <c r="L118" s="79">
        <v>0</v>
      </c>
      <c r="M118" s="80">
        <v>0</v>
      </c>
    </row>
    <row r="119" spans="1:13" ht="78.599999999999994" customHeight="1" x14ac:dyDescent="0.3">
      <c r="A119" s="46"/>
      <c r="B119" s="161" t="s">
        <v>254</v>
      </c>
      <c r="C119" s="220">
        <v>0</v>
      </c>
      <c r="D119" s="220">
        <v>0</v>
      </c>
      <c r="E119" s="220">
        <v>0</v>
      </c>
      <c r="F119" s="220">
        <v>0</v>
      </c>
      <c r="G119" s="220">
        <v>0</v>
      </c>
      <c r="H119" s="221">
        <v>0</v>
      </c>
      <c r="I119" s="76">
        <v>0</v>
      </c>
      <c r="J119" s="79">
        <v>0</v>
      </c>
      <c r="K119" s="79">
        <v>0</v>
      </c>
      <c r="L119" s="79">
        <v>0</v>
      </c>
      <c r="M119" s="80">
        <v>0</v>
      </c>
    </row>
    <row r="120" spans="1:13" ht="78.599999999999994" customHeight="1" x14ac:dyDescent="0.3">
      <c r="A120" s="46"/>
      <c r="B120" s="161" t="s">
        <v>121</v>
      </c>
      <c r="C120" s="220">
        <v>0</v>
      </c>
      <c r="D120" s="220">
        <v>0</v>
      </c>
      <c r="E120" s="220">
        <v>0</v>
      </c>
      <c r="F120" s="220">
        <v>0</v>
      </c>
      <c r="G120" s="220">
        <v>0</v>
      </c>
      <c r="H120" s="221">
        <v>0</v>
      </c>
      <c r="I120" s="76">
        <v>1</v>
      </c>
      <c r="J120" s="79">
        <v>0</v>
      </c>
      <c r="K120" s="79">
        <v>0</v>
      </c>
      <c r="L120" s="79">
        <v>0</v>
      </c>
      <c r="M120" s="80">
        <v>0</v>
      </c>
    </row>
    <row r="121" spans="1:13" ht="78.599999999999994" customHeight="1" x14ac:dyDescent="0.3">
      <c r="A121" s="46"/>
      <c r="B121" s="161" t="s">
        <v>255</v>
      </c>
      <c r="C121" s="220">
        <v>0</v>
      </c>
      <c r="D121" s="220">
        <v>0</v>
      </c>
      <c r="E121" s="220">
        <v>0</v>
      </c>
      <c r="F121" s="220">
        <v>0</v>
      </c>
      <c r="G121" s="220">
        <v>0</v>
      </c>
      <c r="H121" s="221">
        <v>0</v>
      </c>
      <c r="I121" s="76">
        <v>0</v>
      </c>
      <c r="J121" s="79">
        <v>0</v>
      </c>
      <c r="K121" s="79">
        <v>0</v>
      </c>
      <c r="L121" s="79">
        <v>0</v>
      </c>
      <c r="M121" s="80">
        <v>0</v>
      </c>
    </row>
    <row r="122" spans="1:13" ht="78.599999999999994" customHeight="1" x14ac:dyDescent="0.3">
      <c r="A122" s="46"/>
      <c r="B122" s="161" t="s">
        <v>256</v>
      </c>
      <c r="C122" s="220">
        <v>0</v>
      </c>
      <c r="D122" s="220">
        <v>0</v>
      </c>
      <c r="E122" s="220">
        <v>0</v>
      </c>
      <c r="F122" s="220">
        <v>0</v>
      </c>
      <c r="G122" s="220">
        <v>0</v>
      </c>
      <c r="H122" s="221">
        <v>0</v>
      </c>
      <c r="I122" s="76">
        <v>0</v>
      </c>
      <c r="J122" s="79">
        <v>0</v>
      </c>
      <c r="K122" s="79">
        <v>0</v>
      </c>
      <c r="L122" s="79">
        <v>0</v>
      </c>
      <c r="M122" s="80">
        <v>0</v>
      </c>
    </row>
    <row r="123" spans="1:13" ht="78.599999999999994" customHeight="1" x14ac:dyDescent="0.3">
      <c r="A123" s="46"/>
      <c r="B123" s="161" t="s">
        <v>257</v>
      </c>
      <c r="C123" s="220">
        <v>0</v>
      </c>
      <c r="D123" s="220">
        <v>0</v>
      </c>
      <c r="E123" s="220">
        <v>0</v>
      </c>
      <c r="F123" s="220">
        <v>0</v>
      </c>
      <c r="G123" s="220">
        <v>0</v>
      </c>
      <c r="H123" s="221">
        <v>0</v>
      </c>
      <c r="I123" s="76">
        <v>0</v>
      </c>
      <c r="J123" s="79">
        <v>0</v>
      </c>
      <c r="K123" s="79">
        <v>0</v>
      </c>
      <c r="L123" s="79">
        <v>0</v>
      </c>
      <c r="M123" s="80">
        <v>0</v>
      </c>
    </row>
    <row r="124" spans="1:13" ht="78.599999999999994" customHeight="1" x14ac:dyDescent="0.3">
      <c r="A124" s="46"/>
      <c r="B124" s="161" t="s">
        <v>258</v>
      </c>
      <c r="C124" s="220">
        <v>0</v>
      </c>
      <c r="D124" s="220">
        <v>0</v>
      </c>
      <c r="E124" s="220">
        <v>0</v>
      </c>
      <c r="F124" s="220">
        <v>0</v>
      </c>
      <c r="G124" s="220">
        <v>0</v>
      </c>
      <c r="H124" s="221">
        <v>0</v>
      </c>
      <c r="I124" s="76">
        <v>0</v>
      </c>
      <c r="J124" s="79">
        <v>0</v>
      </c>
      <c r="K124" s="79">
        <v>0</v>
      </c>
      <c r="L124" s="79">
        <v>0</v>
      </c>
      <c r="M124" s="80">
        <v>0</v>
      </c>
    </row>
    <row r="125" spans="1:13" ht="78.599999999999994" customHeight="1" x14ac:dyDescent="0.3">
      <c r="A125" s="46"/>
      <c r="B125" s="161" t="s">
        <v>259</v>
      </c>
      <c r="C125" s="220">
        <v>0</v>
      </c>
      <c r="D125" s="220">
        <v>0</v>
      </c>
      <c r="E125" s="220">
        <v>1</v>
      </c>
      <c r="F125" s="220">
        <v>0</v>
      </c>
      <c r="G125" s="220">
        <v>0</v>
      </c>
      <c r="H125" s="221">
        <v>0</v>
      </c>
      <c r="I125" s="76">
        <v>0</v>
      </c>
      <c r="J125" s="79">
        <v>0</v>
      </c>
      <c r="K125" s="79">
        <v>0</v>
      </c>
      <c r="L125" s="79">
        <v>0</v>
      </c>
      <c r="M125" s="80">
        <v>0</v>
      </c>
    </row>
    <row r="126" spans="1:13" ht="78.599999999999994" customHeight="1" x14ac:dyDescent="0.3">
      <c r="A126" s="46"/>
      <c r="B126" s="161" t="s">
        <v>260</v>
      </c>
      <c r="C126" s="220">
        <v>0</v>
      </c>
      <c r="D126" s="220">
        <v>0</v>
      </c>
      <c r="E126" s="220">
        <v>0</v>
      </c>
      <c r="F126" s="220">
        <v>0</v>
      </c>
      <c r="G126" s="220">
        <v>0</v>
      </c>
      <c r="H126" s="221">
        <v>0</v>
      </c>
      <c r="I126" s="76">
        <v>0</v>
      </c>
      <c r="J126" s="79">
        <v>0</v>
      </c>
      <c r="K126" s="79">
        <v>0</v>
      </c>
      <c r="L126" s="79">
        <v>0</v>
      </c>
      <c r="M126" s="80">
        <v>0</v>
      </c>
    </row>
    <row r="127" spans="1:13" ht="78.599999999999994" customHeight="1" x14ac:dyDescent="0.3">
      <c r="A127" s="46"/>
      <c r="B127" s="161" t="s">
        <v>87</v>
      </c>
      <c r="C127" s="220">
        <v>1</v>
      </c>
      <c r="D127" s="220">
        <v>0</v>
      </c>
      <c r="E127" s="220">
        <v>2</v>
      </c>
      <c r="F127" s="220">
        <v>0</v>
      </c>
      <c r="G127" s="220">
        <v>1</v>
      </c>
      <c r="H127" s="221">
        <v>0</v>
      </c>
      <c r="I127" s="76">
        <v>1</v>
      </c>
      <c r="J127" s="79">
        <v>0</v>
      </c>
      <c r="K127" s="79">
        <v>0</v>
      </c>
      <c r="L127" s="79">
        <v>0</v>
      </c>
      <c r="M127" s="80">
        <v>2</v>
      </c>
    </row>
    <row r="128" spans="1:13" ht="78.599999999999994" customHeight="1" x14ac:dyDescent="0.3">
      <c r="A128" s="46"/>
      <c r="B128" s="161" t="s">
        <v>261</v>
      </c>
      <c r="C128" s="220">
        <v>0</v>
      </c>
      <c r="D128" s="220">
        <v>0</v>
      </c>
      <c r="E128" s="220">
        <v>0</v>
      </c>
      <c r="F128" s="220">
        <v>0</v>
      </c>
      <c r="G128" s="220">
        <v>0</v>
      </c>
      <c r="H128" s="221">
        <v>0</v>
      </c>
      <c r="I128" s="76">
        <v>0</v>
      </c>
      <c r="J128" s="79">
        <v>0</v>
      </c>
      <c r="K128" s="79">
        <v>0</v>
      </c>
      <c r="L128" s="79">
        <v>0</v>
      </c>
      <c r="M128" s="80">
        <v>0</v>
      </c>
    </row>
    <row r="129" spans="1:13" ht="78.599999999999994" customHeight="1" x14ac:dyDescent="0.3">
      <c r="A129" s="46"/>
      <c r="B129" s="161" t="s">
        <v>262</v>
      </c>
      <c r="C129" s="220">
        <v>0</v>
      </c>
      <c r="D129" s="220">
        <v>0</v>
      </c>
      <c r="E129" s="220">
        <v>0</v>
      </c>
      <c r="F129" s="220">
        <v>0</v>
      </c>
      <c r="G129" s="220">
        <v>0</v>
      </c>
      <c r="H129" s="221">
        <v>0</v>
      </c>
      <c r="I129" s="76">
        <v>0</v>
      </c>
      <c r="J129" s="79">
        <v>0</v>
      </c>
      <c r="K129" s="79">
        <v>0</v>
      </c>
      <c r="L129" s="79">
        <v>0</v>
      </c>
      <c r="M129" s="80">
        <v>0</v>
      </c>
    </row>
    <row r="130" spans="1:13" ht="78.599999999999994" customHeight="1" x14ac:dyDescent="0.3">
      <c r="A130" s="46"/>
      <c r="B130" s="161" t="s">
        <v>263</v>
      </c>
      <c r="C130" s="220">
        <v>1</v>
      </c>
      <c r="D130" s="220">
        <v>1</v>
      </c>
      <c r="E130" s="220">
        <v>0</v>
      </c>
      <c r="F130" s="220">
        <v>0</v>
      </c>
      <c r="G130" s="220">
        <v>0</v>
      </c>
      <c r="H130" s="221">
        <v>0</v>
      </c>
      <c r="I130" s="76">
        <v>0</v>
      </c>
      <c r="J130" s="79">
        <v>0</v>
      </c>
      <c r="K130" s="79">
        <v>0</v>
      </c>
      <c r="L130" s="79">
        <v>0</v>
      </c>
      <c r="M130" s="80">
        <v>0</v>
      </c>
    </row>
    <row r="131" spans="1:13" ht="78.599999999999994" customHeight="1" x14ac:dyDescent="0.3">
      <c r="A131" s="46"/>
      <c r="B131" s="161" t="s">
        <v>264</v>
      </c>
      <c r="C131" s="220">
        <v>0</v>
      </c>
      <c r="D131" s="220">
        <v>0</v>
      </c>
      <c r="E131" s="220">
        <v>0</v>
      </c>
      <c r="F131" s="220">
        <v>0</v>
      </c>
      <c r="G131" s="220">
        <v>0</v>
      </c>
      <c r="H131" s="221">
        <v>0</v>
      </c>
      <c r="I131" s="76">
        <v>0</v>
      </c>
      <c r="J131" s="79">
        <v>0</v>
      </c>
      <c r="K131" s="79">
        <v>0</v>
      </c>
      <c r="L131" s="79">
        <v>0</v>
      </c>
      <c r="M131" s="80">
        <v>0</v>
      </c>
    </row>
    <row r="132" spans="1:13" ht="78.599999999999994" customHeight="1" x14ac:dyDescent="0.3">
      <c r="A132" s="46"/>
      <c r="B132" s="161" t="s">
        <v>265</v>
      </c>
      <c r="C132" s="220">
        <v>0</v>
      </c>
      <c r="D132" s="220">
        <v>0</v>
      </c>
      <c r="E132" s="220">
        <v>0</v>
      </c>
      <c r="F132" s="220">
        <v>0</v>
      </c>
      <c r="G132" s="220">
        <v>0</v>
      </c>
      <c r="H132" s="221">
        <v>0</v>
      </c>
      <c r="I132" s="76">
        <v>0</v>
      </c>
      <c r="J132" s="79">
        <v>0</v>
      </c>
      <c r="K132" s="79">
        <v>0</v>
      </c>
      <c r="L132" s="79">
        <v>0</v>
      </c>
      <c r="M132" s="80">
        <v>0</v>
      </c>
    </row>
    <row r="133" spans="1:13" ht="78.599999999999994" customHeight="1" x14ac:dyDescent="0.3">
      <c r="A133" s="46"/>
      <c r="B133" s="161" t="s">
        <v>113</v>
      </c>
      <c r="C133" s="220">
        <v>0</v>
      </c>
      <c r="D133" s="220">
        <v>0</v>
      </c>
      <c r="E133" s="220">
        <v>1</v>
      </c>
      <c r="F133" s="220">
        <v>0</v>
      </c>
      <c r="G133" s="220">
        <v>0</v>
      </c>
      <c r="H133" s="221">
        <v>0</v>
      </c>
      <c r="I133" s="76">
        <v>0</v>
      </c>
      <c r="J133" s="79">
        <v>0</v>
      </c>
      <c r="K133" s="79">
        <v>0</v>
      </c>
      <c r="L133" s="79">
        <v>0</v>
      </c>
      <c r="M133" s="80">
        <v>0</v>
      </c>
    </row>
    <row r="134" spans="1:13" ht="78.599999999999994" customHeight="1" x14ac:dyDescent="0.3">
      <c r="A134" s="46"/>
      <c r="B134" s="161" t="s">
        <v>266</v>
      </c>
      <c r="C134" s="220">
        <v>0</v>
      </c>
      <c r="D134" s="220">
        <v>0</v>
      </c>
      <c r="E134" s="220">
        <v>0</v>
      </c>
      <c r="F134" s="220">
        <v>0</v>
      </c>
      <c r="G134" s="220">
        <v>0</v>
      </c>
      <c r="H134" s="221">
        <v>0</v>
      </c>
      <c r="I134" s="76">
        <v>0</v>
      </c>
      <c r="J134" s="79">
        <v>0</v>
      </c>
      <c r="K134" s="79">
        <v>0</v>
      </c>
      <c r="L134" s="79">
        <v>0</v>
      </c>
      <c r="M134" s="80">
        <v>0</v>
      </c>
    </row>
    <row r="135" spans="1:13" ht="78.599999999999994" customHeight="1" x14ac:dyDescent="0.3">
      <c r="A135" s="46"/>
      <c r="B135" s="161" t="s">
        <v>267</v>
      </c>
      <c r="C135" s="220">
        <v>0</v>
      </c>
      <c r="D135" s="220">
        <v>0</v>
      </c>
      <c r="E135" s="220">
        <v>0</v>
      </c>
      <c r="F135" s="220">
        <v>0</v>
      </c>
      <c r="G135" s="220">
        <v>0</v>
      </c>
      <c r="H135" s="221">
        <v>0</v>
      </c>
      <c r="I135" s="76">
        <v>0</v>
      </c>
      <c r="J135" s="79">
        <v>0</v>
      </c>
      <c r="K135" s="79">
        <v>0</v>
      </c>
      <c r="L135" s="79">
        <v>0</v>
      </c>
      <c r="M135" s="80">
        <v>0</v>
      </c>
    </row>
    <row r="136" spans="1:13" ht="78.599999999999994" customHeight="1" x14ac:dyDescent="0.3">
      <c r="A136" s="46"/>
      <c r="B136" s="161" t="s">
        <v>268</v>
      </c>
      <c r="C136" s="220">
        <v>0</v>
      </c>
      <c r="D136" s="220">
        <v>0</v>
      </c>
      <c r="E136" s="220">
        <v>0</v>
      </c>
      <c r="F136" s="220">
        <v>0</v>
      </c>
      <c r="G136" s="220">
        <v>0</v>
      </c>
      <c r="H136" s="221">
        <v>0</v>
      </c>
      <c r="I136" s="76">
        <v>0</v>
      </c>
      <c r="J136" s="79">
        <v>0</v>
      </c>
      <c r="K136" s="79">
        <v>0</v>
      </c>
      <c r="L136" s="79">
        <v>0</v>
      </c>
      <c r="M136" s="80">
        <v>0</v>
      </c>
    </row>
    <row r="137" spans="1:13" ht="78.599999999999994" customHeight="1" x14ac:dyDescent="0.3">
      <c r="A137" s="46"/>
      <c r="B137" s="161" t="s">
        <v>269</v>
      </c>
      <c r="C137" s="220">
        <v>0</v>
      </c>
      <c r="D137" s="220">
        <v>0</v>
      </c>
      <c r="E137" s="220">
        <v>0</v>
      </c>
      <c r="F137" s="220">
        <v>0</v>
      </c>
      <c r="G137" s="220">
        <v>0</v>
      </c>
      <c r="H137" s="221">
        <v>0</v>
      </c>
      <c r="I137" s="76">
        <v>0</v>
      </c>
      <c r="J137" s="79">
        <v>0</v>
      </c>
      <c r="K137" s="79">
        <v>0</v>
      </c>
      <c r="L137" s="79">
        <v>0</v>
      </c>
      <c r="M137" s="80">
        <v>0</v>
      </c>
    </row>
    <row r="138" spans="1:13" ht="78.599999999999994" customHeight="1" x14ac:dyDescent="0.3">
      <c r="A138" s="46"/>
      <c r="B138" s="161" t="s">
        <v>270</v>
      </c>
      <c r="C138" s="220">
        <v>0</v>
      </c>
      <c r="D138" s="220">
        <v>0</v>
      </c>
      <c r="E138" s="220">
        <v>0</v>
      </c>
      <c r="F138" s="220">
        <v>0</v>
      </c>
      <c r="G138" s="220">
        <v>0</v>
      </c>
      <c r="H138" s="221">
        <v>0</v>
      </c>
      <c r="I138" s="76">
        <v>0</v>
      </c>
      <c r="J138" s="79">
        <v>0</v>
      </c>
      <c r="K138" s="79">
        <v>0</v>
      </c>
      <c r="L138" s="79">
        <v>0</v>
      </c>
      <c r="M138" s="80">
        <v>0</v>
      </c>
    </row>
    <row r="139" spans="1:13" ht="78.599999999999994" customHeight="1" x14ac:dyDescent="0.3">
      <c r="A139" s="46"/>
      <c r="B139" s="161" t="s">
        <v>271</v>
      </c>
      <c r="C139" s="220">
        <v>0</v>
      </c>
      <c r="D139" s="220">
        <v>0</v>
      </c>
      <c r="E139" s="220">
        <v>0</v>
      </c>
      <c r="F139" s="220">
        <v>0</v>
      </c>
      <c r="G139" s="220">
        <v>0</v>
      </c>
      <c r="H139" s="221">
        <v>0</v>
      </c>
      <c r="I139" s="76">
        <v>0</v>
      </c>
      <c r="J139" s="79">
        <v>0</v>
      </c>
      <c r="K139" s="79">
        <v>0</v>
      </c>
      <c r="L139" s="79">
        <v>0</v>
      </c>
      <c r="M139" s="80">
        <v>0</v>
      </c>
    </row>
    <row r="140" spans="1:13" ht="78.599999999999994" customHeight="1" x14ac:dyDescent="0.3">
      <c r="A140" s="46"/>
      <c r="B140" s="161" t="s">
        <v>272</v>
      </c>
      <c r="C140" s="220">
        <v>0</v>
      </c>
      <c r="D140" s="220">
        <v>0</v>
      </c>
      <c r="E140" s="220">
        <v>0</v>
      </c>
      <c r="F140" s="220">
        <v>0</v>
      </c>
      <c r="G140" s="220">
        <v>0</v>
      </c>
      <c r="H140" s="221">
        <v>0</v>
      </c>
      <c r="I140" s="76">
        <v>0</v>
      </c>
      <c r="J140" s="79">
        <v>0</v>
      </c>
      <c r="K140" s="79">
        <v>0</v>
      </c>
      <c r="L140" s="79">
        <v>0</v>
      </c>
      <c r="M140" s="80">
        <v>0</v>
      </c>
    </row>
    <row r="141" spans="1:13" ht="78.599999999999994" customHeight="1" x14ac:dyDescent="0.3">
      <c r="A141" s="46"/>
      <c r="B141" s="161" t="s">
        <v>273</v>
      </c>
      <c r="C141" s="220">
        <v>0</v>
      </c>
      <c r="D141" s="220">
        <v>0</v>
      </c>
      <c r="E141" s="220">
        <v>0</v>
      </c>
      <c r="F141" s="220">
        <v>0</v>
      </c>
      <c r="G141" s="220">
        <v>0</v>
      </c>
      <c r="H141" s="221">
        <v>0</v>
      </c>
      <c r="I141" s="76">
        <v>0</v>
      </c>
      <c r="J141" s="79">
        <v>0</v>
      </c>
      <c r="K141" s="79">
        <v>0</v>
      </c>
      <c r="L141" s="79">
        <v>0</v>
      </c>
      <c r="M141" s="80">
        <v>0</v>
      </c>
    </row>
    <row r="142" spans="1:13" ht="78.599999999999994" customHeight="1" x14ac:dyDescent="0.3">
      <c r="A142" s="46"/>
      <c r="B142" s="161" t="s">
        <v>274</v>
      </c>
      <c r="C142" s="220">
        <v>0</v>
      </c>
      <c r="D142" s="220">
        <v>0</v>
      </c>
      <c r="E142" s="220">
        <v>0</v>
      </c>
      <c r="F142" s="220">
        <v>0</v>
      </c>
      <c r="G142" s="220">
        <v>0</v>
      </c>
      <c r="H142" s="221">
        <v>0</v>
      </c>
      <c r="I142" s="76">
        <v>0</v>
      </c>
      <c r="J142" s="79">
        <v>0</v>
      </c>
      <c r="K142" s="79">
        <v>0</v>
      </c>
      <c r="L142" s="79">
        <v>0</v>
      </c>
      <c r="M142" s="80">
        <v>0</v>
      </c>
    </row>
    <row r="143" spans="1:13" ht="78.599999999999994" customHeight="1" x14ac:dyDescent="0.3">
      <c r="A143" s="46"/>
      <c r="B143" s="161" t="s">
        <v>275</v>
      </c>
      <c r="C143" s="220">
        <v>0</v>
      </c>
      <c r="D143" s="220">
        <v>0</v>
      </c>
      <c r="E143" s="220">
        <v>0</v>
      </c>
      <c r="F143" s="220">
        <v>0</v>
      </c>
      <c r="G143" s="220">
        <v>0</v>
      </c>
      <c r="H143" s="221">
        <v>0</v>
      </c>
      <c r="I143" s="76">
        <v>0</v>
      </c>
      <c r="J143" s="79">
        <v>0</v>
      </c>
      <c r="K143" s="79">
        <v>0</v>
      </c>
      <c r="L143" s="79">
        <v>0</v>
      </c>
      <c r="M143" s="80">
        <v>0</v>
      </c>
    </row>
    <row r="144" spans="1:13" ht="78.599999999999994" customHeight="1" x14ac:dyDescent="0.3">
      <c r="A144" s="46"/>
      <c r="B144" s="161" t="s">
        <v>276</v>
      </c>
      <c r="C144" s="220">
        <v>0</v>
      </c>
      <c r="D144" s="220">
        <v>0</v>
      </c>
      <c r="E144" s="220">
        <v>0</v>
      </c>
      <c r="F144" s="220">
        <v>0</v>
      </c>
      <c r="G144" s="220">
        <v>0</v>
      </c>
      <c r="H144" s="221">
        <v>0</v>
      </c>
      <c r="I144" s="76">
        <v>0</v>
      </c>
      <c r="J144" s="79">
        <v>0</v>
      </c>
      <c r="K144" s="79">
        <v>0</v>
      </c>
      <c r="L144" s="79">
        <v>0</v>
      </c>
      <c r="M144" s="80">
        <v>0</v>
      </c>
    </row>
    <row r="145" spans="1:13" ht="78.599999999999994" customHeight="1" x14ac:dyDescent="0.3">
      <c r="A145" s="46"/>
      <c r="B145" s="161" t="s">
        <v>277</v>
      </c>
      <c r="C145" s="220">
        <v>0</v>
      </c>
      <c r="D145" s="220">
        <v>0</v>
      </c>
      <c r="E145" s="220">
        <v>0</v>
      </c>
      <c r="F145" s="220">
        <v>0</v>
      </c>
      <c r="G145" s="220">
        <v>0</v>
      </c>
      <c r="H145" s="221">
        <v>0</v>
      </c>
      <c r="I145" s="76">
        <v>0</v>
      </c>
      <c r="J145" s="79">
        <v>0</v>
      </c>
      <c r="K145" s="79">
        <v>0</v>
      </c>
      <c r="L145" s="79">
        <v>0</v>
      </c>
      <c r="M145" s="80">
        <v>0</v>
      </c>
    </row>
    <row r="146" spans="1:13" ht="78.599999999999994" customHeight="1" x14ac:dyDescent="0.3">
      <c r="A146" s="46"/>
      <c r="B146" s="161" t="s">
        <v>278</v>
      </c>
      <c r="C146" s="220">
        <v>0</v>
      </c>
      <c r="D146" s="220">
        <v>0</v>
      </c>
      <c r="E146" s="220">
        <v>0</v>
      </c>
      <c r="F146" s="220">
        <v>0</v>
      </c>
      <c r="G146" s="220">
        <v>0</v>
      </c>
      <c r="H146" s="221">
        <v>0</v>
      </c>
      <c r="I146" s="76">
        <v>0</v>
      </c>
      <c r="J146" s="79">
        <v>0</v>
      </c>
      <c r="K146" s="79">
        <v>0</v>
      </c>
      <c r="L146" s="79">
        <v>0</v>
      </c>
      <c r="M146" s="80">
        <v>0</v>
      </c>
    </row>
    <row r="147" spans="1:13" ht="78.599999999999994" customHeight="1" x14ac:dyDescent="0.3">
      <c r="A147" s="46"/>
      <c r="B147" s="161" t="s">
        <v>279</v>
      </c>
      <c r="C147" s="220">
        <v>0</v>
      </c>
      <c r="D147" s="220">
        <v>0</v>
      </c>
      <c r="E147" s="220">
        <v>0</v>
      </c>
      <c r="F147" s="220">
        <v>0</v>
      </c>
      <c r="G147" s="220">
        <v>0</v>
      </c>
      <c r="H147" s="221">
        <v>0</v>
      </c>
      <c r="I147" s="76">
        <v>0</v>
      </c>
      <c r="J147" s="79">
        <v>0</v>
      </c>
      <c r="K147" s="79">
        <v>0</v>
      </c>
      <c r="L147" s="79">
        <v>0</v>
      </c>
      <c r="M147" s="80">
        <v>0</v>
      </c>
    </row>
    <row r="148" spans="1:13" ht="78.599999999999994" customHeight="1" x14ac:dyDescent="0.3">
      <c r="A148" s="46"/>
      <c r="B148" s="161" t="s">
        <v>280</v>
      </c>
      <c r="C148" s="220">
        <v>0</v>
      </c>
      <c r="D148" s="220">
        <v>0</v>
      </c>
      <c r="E148" s="220">
        <v>0</v>
      </c>
      <c r="F148" s="220">
        <v>0</v>
      </c>
      <c r="G148" s="220">
        <v>0</v>
      </c>
      <c r="H148" s="221">
        <v>0</v>
      </c>
      <c r="I148" s="76">
        <v>0</v>
      </c>
      <c r="J148" s="79">
        <v>0</v>
      </c>
      <c r="K148" s="79">
        <v>0</v>
      </c>
      <c r="L148" s="79">
        <v>0</v>
      </c>
      <c r="M148" s="80">
        <v>0</v>
      </c>
    </row>
    <row r="149" spans="1:13" ht="78.599999999999994" customHeight="1" x14ac:dyDescent="0.3">
      <c r="A149" s="46"/>
      <c r="B149" s="161" t="s">
        <v>281</v>
      </c>
      <c r="C149" s="220">
        <v>0</v>
      </c>
      <c r="D149" s="220">
        <v>0</v>
      </c>
      <c r="E149" s="220">
        <v>0</v>
      </c>
      <c r="F149" s="220">
        <v>0</v>
      </c>
      <c r="G149" s="220">
        <v>0</v>
      </c>
      <c r="H149" s="221">
        <v>0</v>
      </c>
      <c r="I149" s="76">
        <v>0</v>
      </c>
      <c r="J149" s="79">
        <v>0</v>
      </c>
      <c r="K149" s="79">
        <v>0</v>
      </c>
      <c r="L149" s="79">
        <v>0</v>
      </c>
      <c r="M149" s="80">
        <v>0</v>
      </c>
    </row>
    <row r="150" spans="1:13" ht="78.599999999999994" customHeight="1" x14ac:dyDescent="0.3">
      <c r="A150" s="46"/>
      <c r="B150" s="161" t="s">
        <v>110</v>
      </c>
      <c r="C150" s="220">
        <v>0</v>
      </c>
      <c r="D150" s="220">
        <v>0</v>
      </c>
      <c r="E150" s="220">
        <v>0</v>
      </c>
      <c r="F150" s="220">
        <v>0</v>
      </c>
      <c r="G150" s="220">
        <v>0</v>
      </c>
      <c r="H150" s="221">
        <v>0</v>
      </c>
      <c r="I150" s="76">
        <v>1</v>
      </c>
      <c r="J150" s="79">
        <v>0</v>
      </c>
      <c r="K150" s="79">
        <v>0</v>
      </c>
      <c r="L150" s="79">
        <v>0</v>
      </c>
      <c r="M150" s="80">
        <v>0</v>
      </c>
    </row>
    <row r="151" spans="1:13" ht="78.599999999999994" customHeight="1" x14ac:dyDescent="0.3">
      <c r="A151" s="46"/>
      <c r="B151" s="161" t="s">
        <v>282</v>
      </c>
      <c r="C151" s="220">
        <v>0</v>
      </c>
      <c r="D151" s="220">
        <v>0</v>
      </c>
      <c r="E151" s="220">
        <v>0</v>
      </c>
      <c r="F151" s="220">
        <v>0</v>
      </c>
      <c r="G151" s="220">
        <v>0</v>
      </c>
      <c r="H151" s="221">
        <v>0</v>
      </c>
      <c r="I151" s="76">
        <v>0</v>
      </c>
      <c r="J151" s="79">
        <v>0</v>
      </c>
      <c r="K151" s="79">
        <v>0</v>
      </c>
      <c r="L151" s="79">
        <v>0</v>
      </c>
      <c r="M151" s="80">
        <v>0</v>
      </c>
    </row>
    <row r="152" spans="1:13" ht="78.599999999999994" customHeight="1" x14ac:dyDescent="0.3">
      <c r="A152" s="46"/>
      <c r="B152" s="161" t="s">
        <v>283</v>
      </c>
      <c r="C152" s="220">
        <v>0</v>
      </c>
      <c r="D152" s="220">
        <v>0</v>
      </c>
      <c r="E152" s="220">
        <v>0</v>
      </c>
      <c r="F152" s="220">
        <v>0</v>
      </c>
      <c r="G152" s="220">
        <v>0</v>
      </c>
      <c r="H152" s="221">
        <v>0</v>
      </c>
      <c r="I152" s="76">
        <v>0</v>
      </c>
      <c r="J152" s="79">
        <v>0</v>
      </c>
      <c r="K152" s="79">
        <v>0</v>
      </c>
      <c r="L152" s="79">
        <v>0</v>
      </c>
      <c r="M152" s="80">
        <v>0</v>
      </c>
    </row>
    <row r="153" spans="1:13" ht="78.599999999999994" customHeight="1" x14ac:dyDescent="0.3">
      <c r="A153" s="46"/>
      <c r="B153" s="161" t="s">
        <v>284</v>
      </c>
      <c r="C153" s="220">
        <v>0</v>
      </c>
      <c r="D153" s="220">
        <v>0</v>
      </c>
      <c r="E153" s="220">
        <v>0</v>
      </c>
      <c r="F153" s="220">
        <v>0</v>
      </c>
      <c r="G153" s="220">
        <v>0</v>
      </c>
      <c r="H153" s="221">
        <v>0</v>
      </c>
      <c r="I153" s="76">
        <v>0</v>
      </c>
      <c r="J153" s="79">
        <v>0</v>
      </c>
      <c r="K153" s="79">
        <v>0</v>
      </c>
      <c r="L153" s="79">
        <v>0</v>
      </c>
      <c r="M153" s="80">
        <v>0</v>
      </c>
    </row>
    <row r="154" spans="1:13" ht="78.599999999999994" customHeight="1" x14ac:dyDescent="0.3">
      <c r="A154" s="46"/>
      <c r="B154" s="161" t="s">
        <v>285</v>
      </c>
      <c r="C154" s="220">
        <v>0</v>
      </c>
      <c r="D154" s="220">
        <v>0</v>
      </c>
      <c r="E154" s="220">
        <v>0</v>
      </c>
      <c r="F154" s="220">
        <v>0</v>
      </c>
      <c r="G154" s="220">
        <v>0</v>
      </c>
      <c r="H154" s="221">
        <v>0</v>
      </c>
      <c r="I154" s="76">
        <v>0</v>
      </c>
      <c r="J154" s="79">
        <v>0</v>
      </c>
      <c r="K154" s="79">
        <v>0</v>
      </c>
      <c r="L154" s="79">
        <v>0</v>
      </c>
      <c r="M154" s="80">
        <v>0</v>
      </c>
    </row>
    <row r="155" spans="1:13" ht="78.599999999999994" customHeight="1" x14ac:dyDescent="0.3">
      <c r="A155" s="46"/>
      <c r="B155" s="161" t="s">
        <v>286</v>
      </c>
      <c r="C155" s="220">
        <v>0</v>
      </c>
      <c r="D155" s="220">
        <v>0</v>
      </c>
      <c r="E155" s="220">
        <v>0</v>
      </c>
      <c r="F155" s="220">
        <v>0</v>
      </c>
      <c r="G155" s="220">
        <v>0</v>
      </c>
      <c r="H155" s="221">
        <v>0</v>
      </c>
      <c r="I155" s="76">
        <v>0</v>
      </c>
      <c r="J155" s="79">
        <v>0</v>
      </c>
      <c r="K155" s="79">
        <v>0</v>
      </c>
      <c r="L155" s="79">
        <v>0</v>
      </c>
      <c r="M155" s="80">
        <v>0</v>
      </c>
    </row>
    <row r="156" spans="1:13" ht="78.599999999999994" customHeight="1" x14ac:dyDescent="0.3">
      <c r="A156" s="46"/>
      <c r="B156" s="161" t="s">
        <v>21</v>
      </c>
      <c r="C156" s="220">
        <v>3</v>
      </c>
      <c r="D156" s="220">
        <v>0</v>
      </c>
      <c r="E156" s="220">
        <v>0</v>
      </c>
      <c r="F156" s="220">
        <v>0</v>
      </c>
      <c r="G156" s="220">
        <v>0</v>
      </c>
      <c r="H156" s="221">
        <v>1</v>
      </c>
      <c r="I156" s="76">
        <v>0</v>
      </c>
      <c r="J156" s="79">
        <v>1</v>
      </c>
      <c r="K156" s="79">
        <v>1</v>
      </c>
      <c r="L156" s="79">
        <v>1</v>
      </c>
      <c r="M156" s="80">
        <v>1</v>
      </c>
    </row>
    <row r="157" spans="1:13" ht="78.599999999999994" customHeight="1" x14ac:dyDescent="0.3">
      <c r="A157" s="46"/>
      <c r="B157" s="161" t="s">
        <v>287</v>
      </c>
      <c r="C157" s="220">
        <v>0</v>
      </c>
      <c r="D157" s="220">
        <v>0</v>
      </c>
      <c r="E157" s="220">
        <v>0</v>
      </c>
      <c r="F157" s="220">
        <v>0</v>
      </c>
      <c r="G157" s="220">
        <v>0</v>
      </c>
      <c r="H157" s="221">
        <v>0</v>
      </c>
      <c r="I157" s="76">
        <v>0</v>
      </c>
      <c r="J157" s="79">
        <v>0</v>
      </c>
      <c r="K157" s="79">
        <v>0</v>
      </c>
      <c r="L157" s="79">
        <v>0</v>
      </c>
      <c r="M157" s="80">
        <v>0</v>
      </c>
    </row>
    <row r="158" spans="1:13" ht="78.599999999999994" customHeight="1" x14ac:dyDescent="0.3">
      <c r="A158" s="46"/>
      <c r="B158" s="161" t="s">
        <v>288</v>
      </c>
      <c r="C158" s="220">
        <v>0</v>
      </c>
      <c r="D158" s="220">
        <v>0</v>
      </c>
      <c r="E158" s="220">
        <v>0</v>
      </c>
      <c r="F158" s="220">
        <v>0</v>
      </c>
      <c r="G158" s="220">
        <v>0</v>
      </c>
      <c r="H158" s="221">
        <v>0</v>
      </c>
      <c r="I158" s="76">
        <v>0</v>
      </c>
      <c r="J158" s="79">
        <v>0</v>
      </c>
      <c r="K158" s="79">
        <v>0</v>
      </c>
      <c r="L158" s="79">
        <v>0</v>
      </c>
      <c r="M158" s="80">
        <v>0</v>
      </c>
    </row>
    <row r="159" spans="1:13" ht="78.599999999999994" customHeight="1" x14ac:dyDescent="0.3">
      <c r="A159" s="46"/>
      <c r="B159" s="161" t="s">
        <v>289</v>
      </c>
      <c r="C159" s="220">
        <v>0</v>
      </c>
      <c r="D159" s="220">
        <v>0</v>
      </c>
      <c r="E159" s="220">
        <v>0</v>
      </c>
      <c r="F159" s="220">
        <v>0</v>
      </c>
      <c r="G159" s="220">
        <v>0</v>
      </c>
      <c r="H159" s="221">
        <v>0</v>
      </c>
      <c r="I159" s="76">
        <v>0</v>
      </c>
      <c r="J159" s="79">
        <v>0</v>
      </c>
      <c r="K159" s="79">
        <v>0</v>
      </c>
      <c r="L159" s="79">
        <v>0</v>
      </c>
      <c r="M159" s="80">
        <v>0</v>
      </c>
    </row>
    <row r="160" spans="1:13" ht="78.599999999999994" customHeight="1" x14ac:dyDescent="0.3">
      <c r="A160" s="46"/>
      <c r="B160" s="161" t="s">
        <v>290</v>
      </c>
      <c r="C160" s="220">
        <v>0</v>
      </c>
      <c r="D160" s="220">
        <v>0</v>
      </c>
      <c r="E160" s="220">
        <v>0</v>
      </c>
      <c r="F160" s="220">
        <v>0</v>
      </c>
      <c r="G160" s="220">
        <v>0</v>
      </c>
      <c r="H160" s="221">
        <v>0</v>
      </c>
      <c r="I160" s="76">
        <v>0</v>
      </c>
      <c r="J160" s="79">
        <v>0</v>
      </c>
      <c r="K160" s="79">
        <v>0</v>
      </c>
      <c r="L160" s="79">
        <v>0</v>
      </c>
      <c r="M160" s="80">
        <v>0</v>
      </c>
    </row>
    <row r="161" spans="1:13" ht="78.599999999999994" customHeight="1" x14ac:dyDescent="0.3">
      <c r="A161" s="46"/>
      <c r="B161" s="161" t="s">
        <v>291</v>
      </c>
      <c r="C161" s="220">
        <v>0</v>
      </c>
      <c r="D161" s="220">
        <v>0</v>
      </c>
      <c r="E161" s="220">
        <v>0</v>
      </c>
      <c r="F161" s="220">
        <v>0</v>
      </c>
      <c r="G161" s="220">
        <v>0</v>
      </c>
      <c r="H161" s="221">
        <v>0</v>
      </c>
      <c r="I161" s="76">
        <v>0</v>
      </c>
      <c r="J161" s="79">
        <v>0</v>
      </c>
      <c r="K161" s="79">
        <v>0</v>
      </c>
      <c r="L161" s="79">
        <v>0</v>
      </c>
      <c r="M161" s="80">
        <v>0</v>
      </c>
    </row>
    <row r="162" spans="1:13" ht="78.599999999999994" customHeight="1" x14ac:dyDescent="0.3">
      <c r="A162" s="46"/>
      <c r="B162" s="161" t="s">
        <v>292</v>
      </c>
      <c r="C162" s="220">
        <v>0</v>
      </c>
      <c r="D162" s="220">
        <v>0</v>
      </c>
      <c r="E162" s="220">
        <v>0</v>
      </c>
      <c r="F162" s="220">
        <v>0</v>
      </c>
      <c r="G162" s="220">
        <v>0</v>
      </c>
      <c r="H162" s="221">
        <v>0</v>
      </c>
      <c r="I162" s="76">
        <v>0</v>
      </c>
      <c r="J162" s="79">
        <v>0</v>
      </c>
      <c r="K162" s="79">
        <v>0</v>
      </c>
      <c r="L162" s="79">
        <v>0</v>
      </c>
      <c r="M162" s="80">
        <v>0</v>
      </c>
    </row>
    <row r="163" spans="1:13" ht="78.599999999999994" customHeight="1" x14ac:dyDescent="0.3">
      <c r="A163" s="46"/>
      <c r="B163" s="161" t="s">
        <v>293</v>
      </c>
      <c r="C163" s="220">
        <v>0</v>
      </c>
      <c r="D163" s="220">
        <v>0</v>
      </c>
      <c r="E163" s="220">
        <v>0</v>
      </c>
      <c r="F163" s="220">
        <v>0</v>
      </c>
      <c r="G163" s="220">
        <v>0</v>
      </c>
      <c r="H163" s="221">
        <v>0</v>
      </c>
      <c r="I163" s="76">
        <v>0</v>
      </c>
      <c r="J163" s="79">
        <v>1</v>
      </c>
      <c r="K163" s="79">
        <v>0</v>
      </c>
      <c r="L163" s="79">
        <v>0</v>
      </c>
      <c r="M163" s="80">
        <v>0</v>
      </c>
    </row>
    <row r="164" spans="1:13" ht="78.599999999999994" customHeight="1" x14ac:dyDescent="0.3">
      <c r="A164" s="46"/>
      <c r="B164" s="161" t="s">
        <v>294</v>
      </c>
      <c r="C164" s="220">
        <v>0</v>
      </c>
      <c r="D164" s="220">
        <v>0</v>
      </c>
      <c r="E164" s="220">
        <v>0</v>
      </c>
      <c r="F164" s="220">
        <v>0</v>
      </c>
      <c r="G164" s="220">
        <v>0</v>
      </c>
      <c r="H164" s="221">
        <v>0</v>
      </c>
      <c r="I164" s="76">
        <v>0</v>
      </c>
      <c r="J164" s="79">
        <v>0</v>
      </c>
      <c r="K164" s="79">
        <v>0</v>
      </c>
      <c r="L164" s="79">
        <v>0</v>
      </c>
      <c r="M164" s="80">
        <v>0</v>
      </c>
    </row>
    <row r="165" spans="1:13" ht="78.599999999999994" customHeight="1" x14ac:dyDescent="0.3">
      <c r="A165" s="46"/>
      <c r="B165" s="161" t="s">
        <v>295</v>
      </c>
      <c r="C165" s="220">
        <v>0</v>
      </c>
      <c r="D165" s="220">
        <v>0</v>
      </c>
      <c r="E165" s="220">
        <v>0</v>
      </c>
      <c r="F165" s="220">
        <v>0</v>
      </c>
      <c r="G165" s="220">
        <v>0</v>
      </c>
      <c r="H165" s="221">
        <v>0</v>
      </c>
      <c r="I165" s="76">
        <v>0</v>
      </c>
      <c r="J165" s="79">
        <v>0</v>
      </c>
      <c r="K165" s="79">
        <v>0</v>
      </c>
      <c r="L165" s="79">
        <v>0</v>
      </c>
      <c r="M165" s="80">
        <v>0</v>
      </c>
    </row>
    <row r="166" spans="1:13" ht="78.599999999999994" customHeight="1" x14ac:dyDescent="0.3">
      <c r="A166" s="46"/>
      <c r="B166" s="161" t="s">
        <v>296</v>
      </c>
      <c r="C166" s="220">
        <v>0</v>
      </c>
      <c r="D166" s="220">
        <v>0</v>
      </c>
      <c r="E166" s="220">
        <v>0</v>
      </c>
      <c r="F166" s="220">
        <v>0</v>
      </c>
      <c r="G166" s="220">
        <v>0</v>
      </c>
      <c r="H166" s="221">
        <v>0</v>
      </c>
      <c r="I166" s="76">
        <v>0</v>
      </c>
      <c r="J166" s="79">
        <v>0</v>
      </c>
      <c r="K166" s="79">
        <v>0</v>
      </c>
      <c r="L166" s="79">
        <v>0</v>
      </c>
      <c r="M166" s="80">
        <v>0</v>
      </c>
    </row>
    <row r="167" spans="1:13" ht="78.599999999999994" customHeight="1" x14ac:dyDescent="0.3">
      <c r="A167" s="46"/>
      <c r="B167" s="161" t="s">
        <v>297</v>
      </c>
      <c r="C167" s="220">
        <v>0</v>
      </c>
      <c r="D167" s="220">
        <v>0</v>
      </c>
      <c r="E167" s="220">
        <v>0</v>
      </c>
      <c r="F167" s="220">
        <v>0</v>
      </c>
      <c r="G167" s="220">
        <v>0</v>
      </c>
      <c r="H167" s="221">
        <v>0</v>
      </c>
      <c r="I167" s="76">
        <v>0</v>
      </c>
      <c r="J167" s="79">
        <v>0</v>
      </c>
      <c r="K167" s="79">
        <v>0</v>
      </c>
      <c r="L167" s="79">
        <v>0</v>
      </c>
      <c r="M167" s="80">
        <v>0</v>
      </c>
    </row>
    <row r="168" spans="1:13" ht="78.599999999999994" customHeight="1" x14ac:dyDescent="0.3">
      <c r="A168" s="46"/>
      <c r="B168" s="161" t="s">
        <v>298</v>
      </c>
      <c r="C168" s="220">
        <v>0</v>
      </c>
      <c r="D168" s="220">
        <v>0</v>
      </c>
      <c r="E168" s="220">
        <v>0</v>
      </c>
      <c r="F168" s="220">
        <v>0</v>
      </c>
      <c r="G168" s="220">
        <v>0</v>
      </c>
      <c r="H168" s="221">
        <v>0</v>
      </c>
      <c r="I168" s="76">
        <v>0</v>
      </c>
      <c r="J168" s="79">
        <v>0</v>
      </c>
      <c r="K168" s="79">
        <v>0</v>
      </c>
      <c r="L168" s="79">
        <v>0</v>
      </c>
      <c r="M168" s="80">
        <v>0</v>
      </c>
    </row>
    <row r="169" spans="1:13" ht="78.599999999999994" customHeight="1" x14ac:dyDescent="0.3">
      <c r="A169" s="46"/>
      <c r="B169" s="161" t="s">
        <v>299</v>
      </c>
      <c r="C169" s="220">
        <v>0</v>
      </c>
      <c r="D169" s="220">
        <v>1</v>
      </c>
      <c r="E169" s="220">
        <v>0</v>
      </c>
      <c r="F169" s="220">
        <v>0</v>
      </c>
      <c r="G169" s="220">
        <v>0</v>
      </c>
      <c r="H169" s="221">
        <v>0</v>
      </c>
      <c r="I169" s="76">
        <v>2</v>
      </c>
      <c r="J169" s="79">
        <v>0</v>
      </c>
      <c r="K169" s="79">
        <v>0</v>
      </c>
      <c r="L169" s="79">
        <v>1</v>
      </c>
      <c r="M169" s="80">
        <v>1</v>
      </c>
    </row>
    <row r="170" spans="1:13" ht="78.599999999999994" customHeight="1" x14ac:dyDescent="0.3">
      <c r="A170" s="46"/>
      <c r="B170" s="161" t="s">
        <v>117</v>
      </c>
      <c r="C170" s="220">
        <v>0</v>
      </c>
      <c r="D170" s="220">
        <v>0</v>
      </c>
      <c r="E170" s="220">
        <v>0</v>
      </c>
      <c r="F170" s="220">
        <v>0</v>
      </c>
      <c r="G170" s="220">
        <v>0</v>
      </c>
      <c r="H170" s="221">
        <v>0</v>
      </c>
      <c r="I170" s="76">
        <v>0</v>
      </c>
      <c r="J170" s="79">
        <v>0</v>
      </c>
      <c r="K170" s="79">
        <v>0</v>
      </c>
      <c r="L170" s="79">
        <v>0</v>
      </c>
      <c r="M170" s="80">
        <v>0</v>
      </c>
    </row>
    <row r="171" spans="1:13" ht="78.599999999999994" customHeight="1" x14ac:dyDescent="0.3">
      <c r="A171" s="46"/>
      <c r="B171" s="161" t="s">
        <v>300</v>
      </c>
      <c r="C171" s="220">
        <v>0</v>
      </c>
      <c r="D171" s="220">
        <v>0</v>
      </c>
      <c r="E171" s="220">
        <v>0</v>
      </c>
      <c r="F171" s="220">
        <v>0</v>
      </c>
      <c r="G171" s="220">
        <v>0</v>
      </c>
      <c r="H171" s="221">
        <v>0</v>
      </c>
      <c r="I171" s="76">
        <v>0</v>
      </c>
      <c r="J171" s="79">
        <v>0</v>
      </c>
      <c r="K171" s="79">
        <v>0</v>
      </c>
      <c r="L171" s="79">
        <v>0</v>
      </c>
      <c r="M171" s="80">
        <v>0</v>
      </c>
    </row>
    <row r="172" spans="1:13" ht="78.599999999999994" customHeight="1" x14ac:dyDescent="0.3">
      <c r="A172" s="46"/>
      <c r="B172" s="161" t="s">
        <v>301</v>
      </c>
      <c r="C172" s="220">
        <v>0</v>
      </c>
      <c r="D172" s="220">
        <v>0</v>
      </c>
      <c r="E172" s="220">
        <v>0</v>
      </c>
      <c r="F172" s="220">
        <v>0</v>
      </c>
      <c r="G172" s="220">
        <v>0</v>
      </c>
      <c r="H172" s="221">
        <v>0</v>
      </c>
      <c r="I172" s="76">
        <v>0</v>
      </c>
      <c r="J172" s="79">
        <v>0</v>
      </c>
      <c r="K172" s="79">
        <v>0</v>
      </c>
      <c r="L172" s="79">
        <v>0</v>
      </c>
      <c r="M172" s="80">
        <v>0</v>
      </c>
    </row>
    <row r="173" spans="1:13" ht="78.599999999999994" customHeight="1" x14ac:dyDescent="0.3">
      <c r="A173" s="46"/>
      <c r="B173" s="161" t="s">
        <v>302</v>
      </c>
      <c r="C173" s="220">
        <v>0</v>
      </c>
      <c r="D173" s="220">
        <v>0</v>
      </c>
      <c r="E173" s="220">
        <v>0</v>
      </c>
      <c r="F173" s="220">
        <v>0</v>
      </c>
      <c r="G173" s="220">
        <v>0</v>
      </c>
      <c r="H173" s="221">
        <v>0</v>
      </c>
      <c r="I173" s="76">
        <v>0</v>
      </c>
      <c r="J173" s="79">
        <v>0</v>
      </c>
      <c r="K173" s="79">
        <v>0</v>
      </c>
      <c r="L173" s="79">
        <v>0</v>
      </c>
      <c r="M173" s="80">
        <v>0</v>
      </c>
    </row>
    <row r="174" spans="1:13" ht="78.599999999999994" customHeight="1" x14ac:dyDescent="0.3">
      <c r="A174" s="46"/>
      <c r="B174" s="161" t="s">
        <v>81</v>
      </c>
      <c r="C174" s="220">
        <v>1</v>
      </c>
      <c r="D174" s="220">
        <v>2</v>
      </c>
      <c r="E174" s="220">
        <v>0</v>
      </c>
      <c r="F174" s="220">
        <v>0</v>
      </c>
      <c r="G174" s="220">
        <v>2</v>
      </c>
      <c r="H174" s="221">
        <v>0</v>
      </c>
      <c r="I174" s="76">
        <v>0</v>
      </c>
      <c r="J174" s="79">
        <v>1</v>
      </c>
      <c r="K174" s="79">
        <v>0</v>
      </c>
      <c r="L174" s="79">
        <v>0</v>
      </c>
      <c r="M174" s="80">
        <v>0</v>
      </c>
    </row>
    <row r="175" spans="1:13" ht="78.599999999999994" customHeight="1" x14ac:dyDescent="0.3">
      <c r="A175" s="46"/>
      <c r="B175" s="161" t="s">
        <v>94</v>
      </c>
      <c r="C175" s="220">
        <v>0</v>
      </c>
      <c r="D175" s="220">
        <v>0</v>
      </c>
      <c r="E175" s="220">
        <v>0</v>
      </c>
      <c r="F175" s="220">
        <v>2</v>
      </c>
      <c r="G175" s="220">
        <v>0</v>
      </c>
      <c r="H175" s="221">
        <v>1</v>
      </c>
      <c r="I175" s="76">
        <v>0</v>
      </c>
      <c r="J175" s="79">
        <v>0</v>
      </c>
      <c r="K175" s="79">
        <v>0</v>
      </c>
      <c r="L175" s="79">
        <v>0</v>
      </c>
      <c r="M175" s="80">
        <v>1</v>
      </c>
    </row>
    <row r="176" spans="1:13" ht="78.599999999999994" customHeight="1" x14ac:dyDescent="0.3">
      <c r="A176" s="46"/>
      <c r="B176" s="161" t="s">
        <v>303</v>
      </c>
      <c r="C176" s="220">
        <v>0</v>
      </c>
      <c r="D176" s="220">
        <v>0</v>
      </c>
      <c r="E176" s="220">
        <v>0</v>
      </c>
      <c r="F176" s="220">
        <v>0</v>
      </c>
      <c r="G176" s="220">
        <v>0</v>
      </c>
      <c r="H176" s="221">
        <v>0</v>
      </c>
      <c r="I176" s="76">
        <v>0</v>
      </c>
      <c r="J176" s="79">
        <v>0</v>
      </c>
      <c r="K176" s="79">
        <v>0</v>
      </c>
      <c r="L176" s="79">
        <v>0</v>
      </c>
      <c r="M176" s="80">
        <v>0</v>
      </c>
    </row>
    <row r="177" spans="1:13" ht="78.599999999999994" customHeight="1" x14ac:dyDescent="0.3">
      <c r="A177" s="46"/>
      <c r="B177" s="161" t="s">
        <v>304</v>
      </c>
      <c r="C177" s="220">
        <v>0</v>
      </c>
      <c r="D177" s="220">
        <v>0</v>
      </c>
      <c r="E177" s="220">
        <v>0</v>
      </c>
      <c r="F177" s="220">
        <v>0</v>
      </c>
      <c r="G177" s="220">
        <v>0</v>
      </c>
      <c r="H177" s="221">
        <v>0</v>
      </c>
      <c r="I177" s="76">
        <v>0</v>
      </c>
      <c r="J177" s="79">
        <v>0</v>
      </c>
      <c r="K177" s="79">
        <v>0</v>
      </c>
      <c r="L177" s="79">
        <v>0</v>
      </c>
      <c r="M177" s="80">
        <v>0</v>
      </c>
    </row>
    <row r="178" spans="1:13" ht="78.599999999999994" customHeight="1" x14ac:dyDescent="0.3">
      <c r="A178" s="46"/>
      <c r="B178" s="161" t="s">
        <v>103</v>
      </c>
      <c r="C178" s="220">
        <v>0</v>
      </c>
      <c r="D178" s="220">
        <v>0</v>
      </c>
      <c r="E178" s="220">
        <v>1</v>
      </c>
      <c r="F178" s="220">
        <v>0</v>
      </c>
      <c r="G178" s="220">
        <v>0</v>
      </c>
      <c r="H178" s="221">
        <v>0</v>
      </c>
      <c r="I178" s="76">
        <v>0</v>
      </c>
      <c r="J178" s="79">
        <v>0</v>
      </c>
      <c r="K178" s="79">
        <v>0</v>
      </c>
      <c r="L178" s="79">
        <v>0</v>
      </c>
      <c r="M178" s="80">
        <v>0</v>
      </c>
    </row>
    <row r="179" spans="1:13" ht="78.599999999999994" customHeight="1" x14ac:dyDescent="0.3">
      <c r="A179" s="46"/>
      <c r="B179" s="161" t="s">
        <v>111</v>
      </c>
      <c r="C179" s="220">
        <v>0</v>
      </c>
      <c r="D179" s="220">
        <v>0</v>
      </c>
      <c r="E179" s="220">
        <v>0</v>
      </c>
      <c r="F179" s="220">
        <v>0</v>
      </c>
      <c r="G179" s="220">
        <v>0</v>
      </c>
      <c r="H179" s="221">
        <v>0</v>
      </c>
      <c r="I179" s="76">
        <v>0</v>
      </c>
      <c r="J179" s="79">
        <v>0</v>
      </c>
      <c r="K179" s="79">
        <v>0</v>
      </c>
      <c r="L179" s="79">
        <v>0</v>
      </c>
      <c r="M179" s="80">
        <v>0</v>
      </c>
    </row>
    <row r="180" spans="1:13" ht="78.599999999999994" customHeight="1" x14ac:dyDescent="0.3">
      <c r="A180" s="46"/>
      <c r="B180" s="161" t="s">
        <v>305</v>
      </c>
      <c r="C180" s="220">
        <v>0</v>
      </c>
      <c r="D180" s="220">
        <v>0</v>
      </c>
      <c r="E180" s="220">
        <v>0</v>
      </c>
      <c r="F180" s="220">
        <v>0</v>
      </c>
      <c r="G180" s="220">
        <v>0</v>
      </c>
      <c r="H180" s="221">
        <v>0</v>
      </c>
      <c r="I180" s="76">
        <v>0</v>
      </c>
      <c r="J180" s="79">
        <v>0</v>
      </c>
      <c r="K180" s="79">
        <v>0</v>
      </c>
      <c r="L180" s="79">
        <v>0</v>
      </c>
      <c r="M180" s="80">
        <v>0</v>
      </c>
    </row>
    <row r="181" spans="1:13" ht="78.599999999999994" customHeight="1" x14ac:dyDescent="0.3">
      <c r="A181" s="46"/>
      <c r="B181" s="161" t="s">
        <v>306</v>
      </c>
      <c r="C181" s="220">
        <v>0</v>
      </c>
      <c r="D181" s="220">
        <v>0</v>
      </c>
      <c r="E181" s="220">
        <v>0</v>
      </c>
      <c r="F181" s="220">
        <v>0</v>
      </c>
      <c r="G181" s="220">
        <v>0</v>
      </c>
      <c r="H181" s="221">
        <v>0</v>
      </c>
      <c r="I181" s="76">
        <v>0</v>
      </c>
      <c r="J181" s="79">
        <v>0</v>
      </c>
      <c r="K181" s="79">
        <v>0</v>
      </c>
      <c r="L181" s="79">
        <v>0</v>
      </c>
      <c r="M181" s="80">
        <v>0</v>
      </c>
    </row>
    <row r="182" spans="1:13" ht="78.599999999999994" customHeight="1" x14ac:dyDescent="0.3">
      <c r="A182" s="46"/>
      <c r="B182" s="161" t="s">
        <v>307</v>
      </c>
      <c r="C182" s="220">
        <v>0</v>
      </c>
      <c r="D182" s="220">
        <v>0</v>
      </c>
      <c r="E182" s="220">
        <v>0</v>
      </c>
      <c r="F182" s="220">
        <v>0</v>
      </c>
      <c r="G182" s="220">
        <v>0</v>
      </c>
      <c r="H182" s="221">
        <v>0</v>
      </c>
      <c r="I182" s="76">
        <v>0</v>
      </c>
      <c r="J182" s="79">
        <v>0</v>
      </c>
      <c r="K182" s="79">
        <v>0</v>
      </c>
      <c r="L182" s="79">
        <v>0</v>
      </c>
      <c r="M182" s="80">
        <v>0</v>
      </c>
    </row>
    <row r="183" spans="1:13" ht="78.599999999999994" customHeight="1" x14ac:dyDescent="0.3">
      <c r="A183" s="46"/>
      <c r="B183" s="161" t="s">
        <v>308</v>
      </c>
      <c r="C183" s="220">
        <v>0</v>
      </c>
      <c r="D183" s="220">
        <v>0</v>
      </c>
      <c r="E183" s="220">
        <v>0</v>
      </c>
      <c r="F183" s="220">
        <v>0</v>
      </c>
      <c r="G183" s="220">
        <v>0</v>
      </c>
      <c r="H183" s="221">
        <v>0</v>
      </c>
      <c r="I183" s="76">
        <v>0</v>
      </c>
      <c r="J183" s="79">
        <v>0</v>
      </c>
      <c r="K183" s="79">
        <v>0</v>
      </c>
      <c r="L183" s="79">
        <v>0</v>
      </c>
      <c r="M183" s="80">
        <v>0</v>
      </c>
    </row>
    <row r="184" spans="1:13" ht="78.599999999999994" customHeight="1" x14ac:dyDescent="0.3">
      <c r="A184" s="46"/>
      <c r="B184" s="161" t="s">
        <v>309</v>
      </c>
      <c r="C184" s="220">
        <v>0</v>
      </c>
      <c r="D184" s="220">
        <v>0</v>
      </c>
      <c r="E184" s="220">
        <v>0</v>
      </c>
      <c r="F184" s="220">
        <v>0</v>
      </c>
      <c r="G184" s="220">
        <v>0</v>
      </c>
      <c r="H184" s="221">
        <v>0</v>
      </c>
      <c r="I184" s="76">
        <v>0</v>
      </c>
      <c r="J184" s="79">
        <v>0</v>
      </c>
      <c r="K184" s="79">
        <v>0</v>
      </c>
      <c r="L184" s="79">
        <v>0</v>
      </c>
      <c r="M184" s="80">
        <v>0</v>
      </c>
    </row>
    <row r="185" spans="1:13" ht="78.599999999999994" customHeight="1" x14ac:dyDescent="0.3">
      <c r="A185" s="46"/>
      <c r="B185" s="161" t="s">
        <v>310</v>
      </c>
      <c r="C185" s="220">
        <v>0</v>
      </c>
      <c r="D185" s="220">
        <v>1</v>
      </c>
      <c r="E185" s="220">
        <v>0</v>
      </c>
      <c r="F185" s="220">
        <v>0</v>
      </c>
      <c r="G185" s="220">
        <v>0</v>
      </c>
      <c r="H185" s="221">
        <v>0</v>
      </c>
      <c r="I185" s="76">
        <v>0</v>
      </c>
      <c r="J185" s="79">
        <v>1</v>
      </c>
      <c r="K185" s="79">
        <v>0</v>
      </c>
      <c r="L185" s="79">
        <v>0</v>
      </c>
      <c r="M185" s="80">
        <v>0</v>
      </c>
    </row>
    <row r="186" spans="1:13" ht="78.599999999999994" customHeight="1" x14ac:dyDescent="0.3">
      <c r="A186" s="46"/>
      <c r="B186" s="161" t="s">
        <v>311</v>
      </c>
      <c r="C186" s="220">
        <v>0</v>
      </c>
      <c r="D186" s="220">
        <v>0</v>
      </c>
      <c r="E186" s="220">
        <v>0</v>
      </c>
      <c r="F186" s="220">
        <v>0</v>
      </c>
      <c r="G186" s="220">
        <v>0</v>
      </c>
      <c r="H186" s="221">
        <v>0</v>
      </c>
      <c r="I186" s="76">
        <v>0</v>
      </c>
      <c r="J186" s="79">
        <v>0</v>
      </c>
      <c r="K186" s="79">
        <v>1</v>
      </c>
      <c r="L186" s="79">
        <v>0</v>
      </c>
      <c r="M186" s="80">
        <v>0</v>
      </c>
    </row>
    <row r="187" spans="1:13" ht="78.599999999999994" customHeight="1" x14ac:dyDescent="0.3">
      <c r="A187" s="46"/>
      <c r="B187" s="161" t="s">
        <v>96</v>
      </c>
      <c r="C187" s="220">
        <v>0</v>
      </c>
      <c r="D187" s="220">
        <v>0</v>
      </c>
      <c r="E187" s="220">
        <v>2</v>
      </c>
      <c r="F187" s="220">
        <v>0</v>
      </c>
      <c r="G187" s="220">
        <v>0</v>
      </c>
      <c r="H187" s="221">
        <v>0</v>
      </c>
      <c r="I187" s="76">
        <v>0</v>
      </c>
      <c r="J187" s="79">
        <v>0</v>
      </c>
      <c r="K187" s="79">
        <v>0</v>
      </c>
      <c r="L187" s="79">
        <v>0</v>
      </c>
      <c r="M187" s="80">
        <v>0</v>
      </c>
    </row>
    <row r="188" spans="1:13" ht="78.599999999999994" customHeight="1" x14ac:dyDescent="0.3">
      <c r="A188" s="46"/>
      <c r="B188" s="161" t="s">
        <v>114</v>
      </c>
      <c r="C188" s="220">
        <v>0</v>
      </c>
      <c r="D188" s="220">
        <v>0</v>
      </c>
      <c r="E188" s="220">
        <v>0</v>
      </c>
      <c r="F188" s="220">
        <v>0</v>
      </c>
      <c r="G188" s="220">
        <v>0</v>
      </c>
      <c r="H188" s="221">
        <v>0</v>
      </c>
      <c r="I188" s="76">
        <v>0</v>
      </c>
      <c r="J188" s="79">
        <v>0</v>
      </c>
      <c r="K188" s="79">
        <v>0</v>
      </c>
      <c r="L188" s="79">
        <v>0</v>
      </c>
      <c r="M188" s="80">
        <v>0</v>
      </c>
    </row>
    <row r="189" spans="1:13" ht="78.599999999999994" customHeight="1" x14ac:dyDescent="0.3">
      <c r="A189" s="46"/>
      <c r="B189" s="161" t="s">
        <v>312</v>
      </c>
      <c r="C189" s="220">
        <v>0</v>
      </c>
      <c r="D189" s="220">
        <v>0</v>
      </c>
      <c r="E189" s="220">
        <v>0</v>
      </c>
      <c r="F189" s="220">
        <v>0</v>
      </c>
      <c r="G189" s="220">
        <v>0</v>
      </c>
      <c r="H189" s="221">
        <v>0</v>
      </c>
      <c r="I189" s="76">
        <v>0</v>
      </c>
      <c r="J189" s="79">
        <v>0</v>
      </c>
      <c r="K189" s="79">
        <v>0</v>
      </c>
      <c r="L189" s="79">
        <v>0</v>
      </c>
      <c r="M189" s="80">
        <v>0</v>
      </c>
    </row>
    <row r="190" spans="1:13" ht="78.599999999999994" customHeight="1" x14ac:dyDescent="0.3">
      <c r="A190" s="46"/>
      <c r="B190" s="161" t="s">
        <v>313</v>
      </c>
      <c r="C190" s="220">
        <v>0</v>
      </c>
      <c r="D190" s="220">
        <v>0</v>
      </c>
      <c r="E190" s="220">
        <v>0</v>
      </c>
      <c r="F190" s="220">
        <v>0</v>
      </c>
      <c r="G190" s="220">
        <v>0</v>
      </c>
      <c r="H190" s="221">
        <v>0</v>
      </c>
      <c r="I190" s="76">
        <v>0</v>
      </c>
      <c r="J190" s="79">
        <v>0</v>
      </c>
      <c r="K190" s="79">
        <v>0</v>
      </c>
      <c r="L190" s="79">
        <v>0</v>
      </c>
      <c r="M190" s="80">
        <v>0</v>
      </c>
    </row>
    <row r="191" spans="1:13" ht="78.599999999999994" customHeight="1" x14ac:dyDescent="0.3">
      <c r="A191" s="46"/>
      <c r="B191" s="161" t="s">
        <v>118</v>
      </c>
      <c r="C191" s="220">
        <v>0</v>
      </c>
      <c r="D191" s="220">
        <v>0</v>
      </c>
      <c r="E191" s="220">
        <v>0</v>
      </c>
      <c r="F191" s="220">
        <v>0</v>
      </c>
      <c r="G191" s="220">
        <v>0</v>
      </c>
      <c r="H191" s="221">
        <v>0</v>
      </c>
      <c r="I191" s="76">
        <v>0</v>
      </c>
      <c r="J191" s="79">
        <v>0</v>
      </c>
      <c r="K191" s="79">
        <v>0</v>
      </c>
      <c r="L191" s="79">
        <v>0</v>
      </c>
      <c r="M191" s="80">
        <v>0</v>
      </c>
    </row>
    <row r="192" spans="1:13" ht="78.599999999999994" customHeight="1" x14ac:dyDescent="0.3">
      <c r="A192" s="46"/>
      <c r="B192" s="161" t="s">
        <v>90</v>
      </c>
      <c r="C192" s="220">
        <v>0</v>
      </c>
      <c r="D192" s="220">
        <v>0</v>
      </c>
      <c r="E192" s="220">
        <v>2</v>
      </c>
      <c r="F192" s="220">
        <v>0</v>
      </c>
      <c r="G192" s="220">
        <v>1</v>
      </c>
      <c r="H192" s="221">
        <v>0</v>
      </c>
      <c r="I192" s="76">
        <v>0</v>
      </c>
      <c r="J192" s="79">
        <v>0</v>
      </c>
      <c r="K192" s="79">
        <v>3</v>
      </c>
      <c r="L192" s="79">
        <v>3</v>
      </c>
      <c r="M192" s="80">
        <v>0</v>
      </c>
    </row>
    <row r="193" spans="1:13" ht="78.599999999999994" customHeight="1" x14ac:dyDescent="0.3">
      <c r="A193" s="46"/>
      <c r="B193" s="161" t="s">
        <v>314</v>
      </c>
      <c r="C193" s="220">
        <v>0</v>
      </c>
      <c r="D193" s="220">
        <v>0</v>
      </c>
      <c r="E193" s="220">
        <v>0</v>
      </c>
      <c r="F193" s="220">
        <v>0</v>
      </c>
      <c r="G193" s="220">
        <v>0</v>
      </c>
      <c r="H193" s="221">
        <v>0</v>
      </c>
      <c r="I193" s="76">
        <v>0</v>
      </c>
      <c r="J193" s="79">
        <v>0</v>
      </c>
      <c r="K193" s="79">
        <v>0</v>
      </c>
      <c r="L193" s="79">
        <v>0</v>
      </c>
      <c r="M193" s="80">
        <v>0</v>
      </c>
    </row>
    <row r="194" spans="1:13" ht="78.599999999999994" customHeight="1" x14ac:dyDescent="0.3">
      <c r="A194" s="46"/>
      <c r="B194" s="161" t="s">
        <v>315</v>
      </c>
      <c r="C194" s="220">
        <v>0</v>
      </c>
      <c r="D194" s="220">
        <v>0</v>
      </c>
      <c r="E194" s="220">
        <v>0</v>
      </c>
      <c r="F194" s="220">
        <v>0</v>
      </c>
      <c r="G194" s="220">
        <v>0</v>
      </c>
      <c r="H194" s="221">
        <v>0</v>
      </c>
      <c r="I194" s="76">
        <v>0</v>
      </c>
      <c r="J194" s="79">
        <v>0</v>
      </c>
      <c r="K194" s="79">
        <v>0</v>
      </c>
      <c r="L194" s="79">
        <v>0</v>
      </c>
      <c r="M194" s="80">
        <v>0</v>
      </c>
    </row>
    <row r="195" spans="1:13" ht="78.599999999999994" customHeight="1" x14ac:dyDescent="0.3">
      <c r="A195" s="46"/>
      <c r="B195" s="161" t="s">
        <v>115</v>
      </c>
      <c r="C195" s="220">
        <v>0</v>
      </c>
      <c r="D195" s="220">
        <v>0</v>
      </c>
      <c r="E195" s="220">
        <v>0</v>
      </c>
      <c r="F195" s="220">
        <v>0</v>
      </c>
      <c r="G195" s="220">
        <v>0</v>
      </c>
      <c r="H195" s="221">
        <v>0</v>
      </c>
      <c r="I195" s="76">
        <v>0</v>
      </c>
      <c r="J195" s="79">
        <v>0</v>
      </c>
      <c r="K195" s="79">
        <v>0</v>
      </c>
      <c r="L195" s="79">
        <v>0</v>
      </c>
      <c r="M195" s="80">
        <v>0</v>
      </c>
    </row>
    <row r="196" spans="1:13" ht="78.599999999999994" customHeight="1" x14ac:dyDescent="0.3">
      <c r="A196" s="46"/>
      <c r="B196" s="161" t="s">
        <v>316</v>
      </c>
      <c r="C196" s="220">
        <v>0</v>
      </c>
      <c r="D196" s="220">
        <v>0</v>
      </c>
      <c r="E196" s="220">
        <v>0</v>
      </c>
      <c r="F196" s="220">
        <v>0</v>
      </c>
      <c r="G196" s="220">
        <v>0</v>
      </c>
      <c r="H196" s="221">
        <v>0</v>
      </c>
      <c r="I196" s="76">
        <v>0</v>
      </c>
      <c r="J196" s="79">
        <v>0</v>
      </c>
      <c r="K196" s="79">
        <v>0</v>
      </c>
      <c r="L196" s="79">
        <v>0</v>
      </c>
      <c r="M196" s="80">
        <v>0</v>
      </c>
    </row>
    <row r="197" spans="1:13" ht="78.599999999999994" customHeight="1" x14ac:dyDescent="0.3">
      <c r="A197" s="46"/>
      <c r="B197" s="161" t="s">
        <v>317</v>
      </c>
      <c r="C197" s="220">
        <v>0</v>
      </c>
      <c r="D197" s="220">
        <v>0</v>
      </c>
      <c r="E197" s="220">
        <v>0</v>
      </c>
      <c r="F197" s="220">
        <v>0</v>
      </c>
      <c r="G197" s="220">
        <v>0</v>
      </c>
      <c r="H197" s="221">
        <v>0</v>
      </c>
      <c r="I197" s="76">
        <v>0</v>
      </c>
      <c r="J197" s="79">
        <v>0</v>
      </c>
      <c r="K197" s="79">
        <v>0</v>
      </c>
      <c r="L197" s="79">
        <v>0</v>
      </c>
      <c r="M197" s="80">
        <v>0</v>
      </c>
    </row>
    <row r="198" spans="1:13" ht="78.599999999999994" customHeight="1" x14ac:dyDescent="0.3">
      <c r="A198" s="46"/>
      <c r="B198" s="161" t="s">
        <v>318</v>
      </c>
      <c r="C198" s="220">
        <v>0</v>
      </c>
      <c r="D198" s="220">
        <v>0</v>
      </c>
      <c r="E198" s="220">
        <v>0</v>
      </c>
      <c r="F198" s="220">
        <v>0</v>
      </c>
      <c r="G198" s="220">
        <v>0</v>
      </c>
      <c r="H198" s="221">
        <v>0</v>
      </c>
      <c r="I198" s="76">
        <v>0</v>
      </c>
      <c r="J198" s="79">
        <v>0</v>
      </c>
      <c r="K198" s="79">
        <v>0</v>
      </c>
      <c r="L198" s="79">
        <v>0</v>
      </c>
      <c r="M198" s="80">
        <v>0</v>
      </c>
    </row>
    <row r="199" spans="1:13" ht="78.599999999999994" customHeight="1" x14ac:dyDescent="0.3">
      <c r="A199" s="46"/>
      <c r="B199" s="161" t="s">
        <v>319</v>
      </c>
      <c r="C199" s="220">
        <v>0</v>
      </c>
      <c r="D199" s="220">
        <v>0</v>
      </c>
      <c r="E199" s="220">
        <v>0</v>
      </c>
      <c r="F199" s="220">
        <v>0</v>
      </c>
      <c r="G199" s="220">
        <v>0</v>
      </c>
      <c r="H199" s="221">
        <v>0</v>
      </c>
      <c r="I199" s="76">
        <v>0</v>
      </c>
      <c r="J199" s="79">
        <v>0</v>
      </c>
      <c r="K199" s="79">
        <v>0</v>
      </c>
      <c r="L199" s="79">
        <v>0</v>
      </c>
      <c r="M199" s="80">
        <v>0</v>
      </c>
    </row>
    <row r="200" spans="1:13" ht="78.599999999999994" customHeight="1" x14ac:dyDescent="0.3">
      <c r="A200" s="46"/>
      <c r="B200" s="161" t="s">
        <v>320</v>
      </c>
      <c r="C200" s="220">
        <v>0</v>
      </c>
      <c r="D200" s="220">
        <v>0</v>
      </c>
      <c r="E200" s="220">
        <v>0</v>
      </c>
      <c r="F200" s="220">
        <v>0</v>
      </c>
      <c r="G200" s="220">
        <v>0</v>
      </c>
      <c r="H200" s="221">
        <v>0</v>
      </c>
      <c r="I200" s="76">
        <v>0</v>
      </c>
      <c r="J200" s="79">
        <v>0</v>
      </c>
      <c r="K200" s="79">
        <v>0</v>
      </c>
      <c r="L200" s="79">
        <v>0</v>
      </c>
      <c r="M200" s="80">
        <v>0</v>
      </c>
    </row>
    <row r="201" spans="1:13" ht="78.599999999999994" customHeight="1" x14ac:dyDescent="0.3">
      <c r="A201" s="46"/>
      <c r="B201" s="161" t="s">
        <v>321</v>
      </c>
      <c r="C201" s="220">
        <v>0</v>
      </c>
      <c r="D201" s="220">
        <v>0</v>
      </c>
      <c r="E201" s="220">
        <v>0</v>
      </c>
      <c r="F201" s="220">
        <v>0</v>
      </c>
      <c r="G201" s="220">
        <v>0</v>
      </c>
      <c r="H201" s="221">
        <v>0</v>
      </c>
      <c r="I201" s="76">
        <v>0</v>
      </c>
      <c r="J201" s="79">
        <v>0</v>
      </c>
      <c r="K201" s="79">
        <v>0</v>
      </c>
      <c r="L201" s="79">
        <v>0</v>
      </c>
      <c r="M201" s="80">
        <v>0</v>
      </c>
    </row>
    <row r="202" spans="1:13" ht="78.599999999999994" customHeight="1" x14ac:dyDescent="0.3">
      <c r="A202" s="46"/>
      <c r="B202" s="161" t="s">
        <v>322</v>
      </c>
      <c r="C202" s="220">
        <v>0</v>
      </c>
      <c r="D202" s="220">
        <v>0</v>
      </c>
      <c r="E202" s="220">
        <v>0</v>
      </c>
      <c r="F202" s="220">
        <v>0</v>
      </c>
      <c r="G202" s="220">
        <v>0</v>
      </c>
      <c r="H202" s="221">
        <v>0</v>
      </c>
      <c r="I202" s="76">
        <v>0</v>
      </c>
      <c r="J202" s="79">
        <v>0</v>
      </c>
      <c r="K202" s="79">
        <v>0</v>
      </c>
      <c r="L202" s="79">
        <v>0</v>
      </c>
      <c r="M202" s="80">
        <v>0</v>
      </c>
    </row>
    <row r="203" spans="1:13" ht="78.599999999999994" customHeight="1" x14ac:dyDescent="0.3">
      <c r="A203" s="46"/>
      <c r="B203" s="161" t="s">
        <v>108</v>
      </c>
      <c r="C203" s="220">
        <v>0</v>
      </c>
      <c r="D203" s="220">
        <v>0</v>
      </c>
      <c r="E203" s="220">
        <v>0</v>
      </c>
      <c r="F203" s="220">
        <v>0</v>
      </c>
      <c r="G203" s="220">
        <v>2</v>
      </c>
      <c r="H203" s="221">
        <v>0</v>
      </c>
      <c r="I203" s="76">
        <v>0</v>
      </c>
      <c r="J203" s="79">
        <v>0</v>
      </c>
      <c r="K203" s="79">
        <v>0</v>
      </c>
      <c r="L203" s="79">
        <v>0</v>
      </c>
      <c r="M203" s="80">
        <v>1</v>
      </c>
    </row>
    <row r="204" spans="1:13" ht="78.599999999999994" customHeight="1" x14ac:dyDescent="0.3">
      <c r="A204" s="46"/>
      <c r="B204" s="161" t="s">
        <v>323</v>
      </c>
      <c r="C204" s="220">
        <v>0</v>
      </c>
      <c r="D204" s="220">
        <v>0</v>
      </c>
      <c r="E204" s="220">
        <v>0</v>
      </c>
      <c r="F204" s="220">
        <v>0</v>
      </c>
      <c r="G204" s="220">
        <v>0</v>
      </c>
      <c r="H204" s="221">
        <v>0</v>
      </c>
      <c r="I204" s="76">
        <v>0</v>
      </c>
      <c r="J204" s="79">
        <v>0</v>
      </c>
      <c r="K204" s="79">
        <v>0</v>
      </c>
      <c r="L204" s="79">
        <v>0</v>
      </c>
      <c r="M204" s="80">
        <v>0</v>
      </c>
    </row>
    <row r="205" spans="1:13" ht="78.599999999999994" customHeight="1" x14ac:dyDescent="0.3">
      <c r="A205" s="46"/>
      <c r="B205" s="161" t="s">
        <v>109</v>
      </c>
      <c r="C205" s="220">
        <v>0</v>
      </c>
      <c r="D205" s="220">
        <v>0</v>
      </c>
      <c r="E205" s="220">
        <v>0</v>
      </c>
      <c r="F205" s="220">
        <v>0</v>
      </c>
      <c r="G205" s="220">
        <v>0</v>
      </c>
      <c r="H205" s="221">
        <v>0</v>
      </c>
      <c r="I205" s="76">
        <v>0</v>
      </c>
      <c r="J205" s="79">
        <v>0</v>
      </c>
      <c r="K205" s="79">
        <v>0</v>
      </c>
      <c r="L205" s="79">
        <v>0</v>
      </c>
      <c r="M205" s="80">
        <v>0</v>
      </c>
    </row>
    <row r="206" spans="1:13" ht="78.599999999999994" customHeight="1" x14ac:dyDescent="0.3">
      <c r="A206" s="46"/>
      <c r="B206" s="161" t="s">
        <v>324</v>
      </c>
      <c r="C206" s="220">
        <v>0</v>
      </c>
      <c r="D206" s="220">
        <v>0</v>
      </c>
      <c r="E206" s="220">
        <v>0</v>
      </c>
      <c r="F206" s="220">
        <v>0</v>
      </c>
      <c r="G206" s="220">
        <v>0</v>
      </c>
      <c r="H206" s="221">
        <v>0</v>
      </c>
      <c r="I206" s="76">
        <v>0</v>
      </c>
      <c r="J206" s="79">
        <v>0</v>
      </c>
      <c r="K206" s="79">
        <v>0</v>
      </c>
      <c r="L206" s="79">
        <v>0</v>
      </c>
      <c r="M206" s="80">
        <v>0</v>
      </c>
    </row>
    <row r="207" spans="1:13" ht="78.599999999999994" customHeight="1" x14ac:dyDescent="0.3">
      <c r="A207" s="46"/>
      <c r="B207" s="161" t="s">
        <v>119</v>
      </c>
      <c r="C207" s="220">
        <v>0</v>
      </c>
      <c r="D207" s="220">
        <v>0</v>
      </c>
      <c r="E207" s="220">
        <v>0</v>
      </c>
      <c r="F207" s="220">
        <v>0</v>
      </c>
      <c r="G207" s="220">
        <v>0</v>
      </c>
      <c r="H207" s="221">
        <v>0</v>
      </c>
      <c r="I207" s="76">
        <v>0</v>
      </c>
      <c r="J207" s="79">
        <v>0</v>
      </c>
      <c r="K207" s="79">
        <v>0</v>
      </c>
      <c r="L207" s="79">
        <v>0</v>
      </c>
      <c r="M207" s="80">
        <v>0</v>
      </c>
    </row>
    <row r="208" spans="1:13" ht="78.599999999999994" customHeight="1" x14ac:dyDescent="0.3">
      <c r="A208" s="46"/>
      <c r="B208" s="161" t="s">
        <v>325</v>
      </c>
      <c r="C208" s="220">
        <v>0</v>
      </c>
      <c r="D208" s="220">
        <v>0</v>
      </c>
      <c r="E208" s="220">
        <v>0</v>
      </c>
      <c r="F208" s="220">
        <v>0</v>
      </c>
      <c r="G208" s="220">
        <v>0</v>
      </c>
      <c r="H208" s="221">
        <v>0</v>
      </c>
      <c r="I208" s="76">
        <v>0</v>
      </c>
      <c r="J208" s="79">
        <v>0</v>
      </c>
      <c r="K208" s="79">
        <v>0</v>
      </c>
      <c r="L208" s="79">
        <v>0</v>
      </c>
      <c r="M208" s="80">
        <v>0</v>
      </c>
    </row>
    <row r="209" spans="1:13" ht="78.599999999999994" customHeight="1" x14ac:dyDescent="0.3">
      <c r="A209" s="46"/>
      <c r="B209" s="161" t="s">
        <v>326</v>
      </c>
      <c r="C209" s="220">
        <v>0</v>
      </c>
      <c r="D209" s="220">
        <v>0</v>
      </c>
      <c r="E209" s="220">
        <v>0</v>
      </c>
      <c r="F209" s="220">
        <v>0</v>
      </c>
      <c r="G209" s="220">
        <v>0</v>
      </c>
      <c r="H209" s="221">
        <v>0</v>
      </c>
      <c r="I209" s="76">
        <v>0</v>
      </c>
      <c r="J209" s="79">
        <v>0</v>
      </c>
      <c r="K209" s="79">
        <v>0</v>
      </c>
      <c r="L209" s="79">
        <v>0</v>
      </c>
      <c r="M209" s="80">
        <v>0</v>
      </c>
    </row>
    <row r="210" spans="1:13" ht="78.599999999999994" customHeight="1" x14ac:dyDescent="0.3">
      <c r="A210" s="46"/>
      <c r="B210" s="161" t="s">
        <v>327</v>
      </c>
      <c r="C210" s="220">
        <v>0</v>
      </c>
      <c r="D210" s="220">
        <v>0</v>
      </c>
      <c r="E210" s="220">
        <v>0</v>
      </c>
      <c r="F210" s="220">
        <v>0</v>
      </c>
      <c r="G210" s="220">
        <v>0</v>
      </c>
      <c r="H210" s="221">
        <v>0</v>
      </c>
      <c r="I210" s="76">
        <v>0</v>
      </c>
      <c r="J210" s="79">
        <v>0</v>
      </c>
      <c r="K210" s="79">
        <v>0</v>
      </c>
      <c r="L210" s="79">
        <v>0</v>
      </c>
      <c r="M210" s="80">
        <v>0</v>
      </c>
    </row>
    <row r="211" spans="1:13" ht="78.599999999999994" customHeight="1" x14ac:dyDescent="0.3">
      <c r="A211" s="46"/>
      <c r="B211" s="161" t="s">
        <v>328</v>
      </c>
      <c r="C211" s="220">
        <v>0</v>
      </c>
      <c r="D211" s="220">
        <v>0</v>
      </c>
      <c r="E211" s="220">
        <v>0</v>
      </c>
      <c r="F211" s="220">
        <v>0</v>
      </c>
      <c r="G211" s="220">
        <v>0</v>
      </c>
      <c r="H211" s="221">
        <v>0</v>
      </c>
      <c r="I211" s="76">
        <v>0</v>
      </c>
      <c r="J211" s="79">
        <v>0</v>
      </c>
      <c r="K211" s="79">
        <v>0</v>
      </c>
      <c r="L211" s="79">
        <v>0</v>
      </c>
      <c r="M211" s="80">
        <v>0</v>
      </c>
    </row>
    <row r="212" spans="1:13" ht="78.599999999999994" customHeight="1" x14ac:dyDescent="0.3">
      <c r="A212" s="46"/>
      <c r="B212" s="161" t="s">
        <v>329</v>
      </c>
      <c r="C212" s="220">
        <v>0</v>
      </c>
      <c r="D212" s="220">
        <v>0</v>
      </c>
      <c r="E212" s="220">
        <v>0</v>
      </c>
      <c r="F212" s="220">
        <v>0</v>
      </c>
      <c r="G212" s="220">
        <v>0</v>
      </c>
      <c r="H212" s="221">
        <v>0</v>
      </c>
      <c r="I212" s="76">
        <v>0</v>
      </c>
      <c r="J212" s="79">
        <v>0</v>
      </c>
      <c r="K212" s="79">
        <v>0</v>
      </c>
      <c r="L212" s="79">
        <v>0</v>
      </c>
      <c r="M212" s="80">
        <v>0</v>
      </c>
    </row>
    <row r="213" spans="1:13" ht="78.599999999999994" customHeight="1" x14ac:dyDescent="0.3">
      <c r="A213" s="46"/>
      <c r="B213" s="161" t="s">
        <v>330</v>
      </c>
      <c r="C213" s="220">
        <v>0</v>
      </c>
      <c r="D213" s="220">
        <v>0</v>
      </c>
      <c r="E213" s="220">
        <v>0</v>
      </c>
      <c r="F213" s="220">
        <v>0</v>
      </c>
      <c r="G213" s="220">
        <v>0</v>
      </c>
      <c r="H213" s="221">
        <v>0</v>
      </c>
      <c r="I213" s="76">
        <v>0</v>
      </c>
      <c r="J213" s="79">
        <v>0</v>
      </c>
      <c r="K213" s="79">
        <v>0</v>
      </c>
      <c r="L213" s="79">
        <v>0</v>
      </c>
      <c r="M213" s="80">
        <v>0</v>
      </c>
    </row>
    <row r="214" spans="1:13" ht="78.599999999999994" customHeight="1" x14ac:dyDescent="0.3">
      <c r="A214" s="46"/>
      <c r="B214" s="161" t="s">
        <v>105</v>
      </c>
      <c r="C214" s="220">
        <v>0</v>
      </c>
      <c r="D214" s="220">
        <v>0</v>
      </c>
      <c r="E214" s="220">
        <v>4</v>
      </c>
      <c r="F214" s="220">
        <v>0</v>
      </c>
      <c r="G214" s="220">
        <v>0</v>
      </c>
      <c r="H214" s="221">
        <v>0</v>
      </c>
      <c r="I214" s="76">
        <v>0</v>
      </c>
      <c r="J214" s="79">
        <v>0</v>
      </c>
      <c r="K214" s="79">
        <v>0</v>
      </c>
      <c r="L214" s="79">
        <v>0</v>
      </c>
      <c r="M214" s="80">
        <v>0</v>
      </c>
    </row>
    <row r="215" spans="1:13" ht="78.599999999999994" customHeight="1" x14ac:dyDescent="0.3">
      <c r="A215" s="46"/>
      <c r="B215" s="161" t="s">
        <v>331</v>
      </c>
      <c r="C215" s="220">
        <v>0</v>
      </c>
      <c r="D215" s="220">
        <v>0</v>
      </c>
      <c r="E215" s="220">
        <v>0</v>
      </c>
      <c r="F215" s="220">
        <v>0</v>
      </c>
      <c r="G215" s="220">
        <v>0</v>
      </c>
      <c r="H215" s="221">
        <v>0</v>
      </c>
      <c r="I215" s="76">
        <v>0</v>
      </c>
      <c r="J215" s="79">
        <v>0</v>
      </c>
      <c r="K215" s="79">
        <v>0</v>
      </c>
      <c r="L215" s="79">
        <v>0</v>
      </c>
      <c r="M215" s="80">
        <v>0</v>
      </c>
    </row>
    <row r="216" spans="1:13" ht="78.599999999999994" customHeight="1" x14ac:dyDescent="0.3">
      <c r="A216" s="46"/>
      <c r="B216" s="161" t="s">
        <v>92</v>
      </c>
      <c r="C216" s="220">
        <v>0</v>
      </c>
      <c r="D216" s="220">
        <v>0</v>
      </c>
      <c r="E216" s="220">
        <v>0</v>
      </c>
      <c r="F216" s="220">
        <v>0</v>
      </c>
      <c r="G216" s="220">
        <v>0</v>
      </c>
      <c r="H216" s="221">
        <v>0</v>
      </c>
      <c r="I216" s="76">
        <v>0</v>
      </c>
      <c r="J216" s="79">
        <v>0</v>
      </c>
      <c r="K216" s="79">
        <v>0</v>
      </c>
      <c r="L216" s="79">
        <v>0</v>
      </c>
      <c r="M216" s="80">
        <v>0</v>
      </c>
    </row>
    <row r="217" spans="1:13" ht="78.599999999999994" customHeight="1" x14ac:dyDescent="0.3">
      <c r="A217" s="46"/>
      <c r="B217" s="161" t="s">
        <v>332</v>
      </c>
      <c r="C217" s="220">
        <v>0</v>
      </c>
      <c r="D217" s="220">
        <v>0</v>
      </c>
      <c r="E217" s="220">
        <v>0</v>
      </c>
      <c r="F217" s="220">
        <v>0</v>
      </c>
      <c r="G217" s="220">
        <v>0</v>
      </c>
      <c r="H217" s="221">
        <v>0</v>
      </c>
      <c r="I217" s="76">
        <v>0</v>
      </c>
      <c r="J217" s="79">
        <v>0</v>
      </c>
      <c r="K217" s="79">
        <v>0</v>
      </c>
      <c r="L217" s="79">
        <v>0</v>
      </c>
      <c r="M217" s="80">
        <v>0</v>
      </c>
    </row>
    <row r="218" spans="1:13" ht="78.599999999999994" customHeight="1" x14ac:dyDescent="0.3">
      <c r="A218" s="46"/>
      <c r="B218" s="161" t="s">
        <v>333</v>
      </c>
      <c r="C218" s="220">
        <v>0</v>
      </c>
      <c r="D218" s="220">
        <v>0</v>
      </c>
      <c r="E218" s="220">
        <v>0</v>
      </c>
      <c r="F218" s="220">
        <v>0</v>
      </c>
      <c r="G218" s="220">
        <v>0</v>
      </c>
      <c r="H218" s="221">
        <v>0</v>
      </c>
      <c r="I218" s="76">
        <v>0</v>
      </c>
      <c r="J218" s="79">
        <v>0</v>
      </c>
      <c r="K218" s="79">
        <v>0</v>
      </c>
      <c r="L218" s="79">
        <v>0</v>
      </c>
      <c r="M218" s="80">
        <v>0</v>
      </c>
    </row>
    <row r="219" spans="1:13" ht="78.599999999999994" customHeight="1" x14ac:dyDescent="0.3">
      <c r="A219" s="46"/>
      <c r="B219" s="161" t="s">
        <v>334</v>
      </c>
      <c r="C219" s="220">
        <v>0</v>
      </c>
      <c r="D219" s="220">
        <v>0</v>
      </c>
      <c r="E219" s="220">
        <v>0</v>
      </c>
      <c r="F219" s="220">
        <v>0</v>
      </c>
      <c r="G219" s="220">
        <v>0</v>
      </c>
      <c r="H219" s="221">
        <v>0</v>
      </c>
      <c r="I219" s="76">
        <v>0</v>
      </c>
      <c r="J219" s="79">
        <v>0</v>
      </c>
      <c r="K219" s="79">
        <v>0</v>
      </c>
      <c r="L219" s="79">
        <v>0</v>
      </c>
      <c r="M219" s="80">
        <v>0</v>
      </c>
    </row>
    <row r="220" spans="1:13" ht="78.599999999999994" customHeight="1" x14ac:dyDescent="0.3">
      <c r="A220" s="46"/>
      <c r="B220" s="161" t="s">
        <v>335</v>
      </c>
      <c r="C220" s="220">
        <v>0</v>
      </c>
      <c r="D220" s="220">
        <v>0</v>
      </c>
      <c r="E220" s="220">
        <v>0</v>
      </c>
      <c r="F220" s="220">
        <v>0</v>
      </c>
      <c r="G220" s="220">
        <v>0</v>
      </c>
      <c r="H220" s="221">
        <v>0</v>
      </c>
      <c r="I220" s="76">
        <v>0</v>
      </c>
      <c r="J220" s="79">
        <v>0</v>
      </c>
      <c r="K220" s="79">
        <v>0</v>
      </c>
      <c r="L220" s="79">
        <v>0</v>
      </c>
      <c r="M220" s="80">
        <v>0</v>
      </c>
    </row>
    <row r="221" spans="1:13" ht="78.599999999999994" customHeight="1" x14ac:dyDescent="0.3">
      <c r="A221" s="46"/>
      <c r="B221" s="161" t="s">
        <v>336</v>
      </c>
      <c r="C221" s="220">
        <v>0</v>
      </c>
      <c r="D221" s="220">
        <v>0</v>
      </c>
      <c r="E221" s="220">
        <v>0</v>
      </c>
      <c r="F221" s="220">
        <v>0</v>
      </c>
      <c r="G221" s="220">
        <v>0</v>
      </c>
      <c r="H221" s="221">
        <v>0</v>
      </c>
      <c r="I221" s="76">
        <v>0</v>
      </c>
      <c r="J221" s="79">
        <v>0</v>
      </c>
      <c r="K221" s="79">
        <v>0</v>
      </c>
      <c r="L221" s="79">
        <v>0</v>
      </c>
      <c r="M221" s="80">
        <v>0</v>
      </c>
    </row>
    <row r="222" spans="1:13" ht="78.599999999999994" customHeight="1" x14ac:dyDescent="0.3">
      <c r="A222" s="46"/>
      <c r="B222" s="161" t="s">
        <v>337</v>
      </c>
      <c r="C222" s="220">
        <v>0</v>
      </c>
      <c r="D222" s="220">
        <v>0</v>
      </c>
      <c r="E222" s="220">
        <v>0</v>
      </c>
      <c r="F222" s="220">
        <v>0</v>
      </c>
      <c r="G222" s="220">
        <v>0</v>
      </c>
      <c r="H222" s="221">
        <v>0</v>
      </c>
      <c r="I222" s="76">
        <v>0</v>
      </c>
      <c r="J222" s="79">
        <v>0</v>
      </c>
      <c r="K222" s="79">
        <v>0</v>
      </c>
      <c r="L222" s="79">
        <v>0</v>
      </c>
      <c r="M222" s="80">
        <v>0</v>
      </c>
    </row>
    <row r="223" spans="1:13" ht="78.599999999999994" customHeight="1" x14ac:dyDescent="0.3">
      <c r="A223" s="46"/>
      <c r="B223" s="161" t="s">
        <v>338</v>
      </c>
      <c r="C223" s="220">
        <v>0</v>
      </c>
      <c r="D223" s="220">
        <v>0</v>
      </c>
      <c r="E223" s="220">
        <v>0</v>
      </c>
      <c r="F223" s="220">
        <v>0</v>
      </c>
      <c r="G223" s="220">
        <v>0</v>
      </c>
      <c r="H223" s="221">
        <v>0</v>
      </c>
      <c r="I223" s="76">
        <v>0</v>
      </c>
      <c r="J223" s="79">
        <v>0</v>
      </c>
      <c r="K223" s="79">
        <v>0</v>
      </c>
      <c r="L223" s="79">
        <v>0</v>
      </c>
      <c r="M223" s="80">
        <v>0</v>
      </c>
    </row>
    <row r="224" spans="1:13" ht="78.599999999999994" customHeight="1" x14ac:dyDescent="0.3">
      <c r="A224" s="46"/>
      <c r="B224" s="161" t="s">
        <v>75</v>
      </c>
      <c r="C224" s="220">
        <v>0</v>
      </c>
      <c r="D224" s="220">
        <v>5</v>
      </c>
      <c r="E224" s="220">
        <v>3</v>
      </c>
      <c r="F224" s="220">
        <v>7</v>
      </c>
      <c r="G224" s="220">
        <v>1</v>
      </c>
      <c r="H224" s="221">
        <v>2</v>
      </c>
      <c r="I224" s="76">
        <v>4</v>
      </c>
      <c r="J224" s="79">
        <v>2</v>
      </c>
      <c r="K224" s="79">
        <v>6</v>
      </c>
      <c r="L224" s="79">
        <v>5</v>
      </c>
      <c r="M224" s="80">
        <v>2</v>
      </c>
    </row>
    <row r="225" spans="1:13" ht="78.599999999999994" customHeight="1" x14ac:dyDescent="0.3">
      <c r="A225" s="46"/>
      <c r="B225" s="161" t="s">
        <v>89</v>
      </c>
      <c r="C225" s="220">
        <v>0</v>
      </c>
      <c r="D225" s="220">
        <v>0</v>
      </c>
      <c r="E225" s="220">
        <v>2</v>
      </c>
      <c r="F225" s="220">
        <v>0</v>
      </c>
      <c r="G225" s="220">
        <v>0</v>
      </c>
      <c r="H225" s="221">
        <v>0</v>
      </c>
      <c r="I225" s="76">
        <v>0</v>
      </c>
      <c r="J225" s="79">
        <v>0</v>
      </c>
      <c r="K225" s="79">
        <v>1</v>
      </c>
      <c r="L225" s="79">
        <v>0</v>
      </c>
      <c r="M225" s="80">
        <v>0</v>
      </c>
    </row>
    <row r="226" spans="1:13" ht="78.599999999999994" customHeight="1" x14ac:dyDescent="0.3">
      <c r="A226" s="46"/>
      <c r="B226" s="161" t="s">
        <v>339</v>
      </c>
      <c r="C226" s="220">
        <v>0</v>
      </c>
      <c r="D226" s="220">
        <v>0</v>
      </c>
      <c r="E226" s="220">
        <v>0</v>
      </c>
      <c r="F226" s="220">
        <v>0</v>
      </c>
      <c r="G226" s="220">
        <v>0</v>
      </c>
      <c r="H226" s="221">
        <v>0</v>
      </c>
      <c r="I226" s="76">
        <v>0</v>
      </c>
      <c r="J226" s="79">
        <v>0</v>
      </c>
      <c r="K226" s="79">
        <v>0</v>
      </c>
      <c r="L226" s="79">
        <v>0</v>
      </c>
      <c r="M226" s="80">
        <v>0</v>
      </c>
    </row>
    <row r="227" spans="1:13" ht="78.599999999999994" customHeight="1" x14ac:dyDescent="0.3">
      <c r="A227" s="46"/>
      <c r="B227" s="161" t="s">
        <v>112</v>
      </c>
      <c r="C227" s="220">
        <v>0</v>
      </c>
      <c r="D227" s="220">
        <v>0</v>
      </c>
      <c r="E227" s="220">
        <v>0</v>
      </c>
      <c r="F227" s="220">
        <v>0</v>
      </c>
      <c r="G227" s="220">
        <v>0</v>
      </c>
      <c r="H227" s="221">
        <v>0</v>
      </c>
      <c r="I227" s="76">
        <v>0</v>
      </c>
      <c r="J227" s="79">
        <v>0</v>
      </c>
      <c r="K227" s="79">
        <v>0</v>
      </c>
      <c r="L227" s="79">
        <v>0</v>
      </c>
      <c r="M227" s="80">
        <v>0</v>
      </c>
    </row>
    <row r="228" spans="1:13" ht="78.599999999999994" customHeight="1" x14ac:dyDescent="0.3">
      <c r="A228" s="46"/>
      <c r="B228" s="161" t="s">
        <v>340</v>
      </c>
      <c r="C228" s="220">
        <v>0</v>
      </c>
      <c r="D228" s="220">
        <v>0</v>
      </c>
      <c r="E228" s="220">
        <v>0</v>
      </c>
      <c r="F228" s="220">
        <v>0</v>
      </c>
      <c r="G228" s="220">
        <v>0</v>
      </c>
      <c r="H228" s="221">
        <v>0</v>
      </c>
      <c r="I228" s="76">
        <v>0</v>
      </c>
      <c r="J228" s="79">
        <v>0</v>
      </c>
      <c r="K228" s="79">
        <v>0</v>
      </c>
      <c r="L228" s="79">
        <v>0</v>
      </c>
      <c r="M228" s="80">
        <v>0</v>
      </c>
    </row>
    <row r="229" spans="1:13" ht="78.599999999999994" customHeight="1" x14ac:dyDescent="0.3">
      <c r="A229" s="46"/>
      <c r="B229" s="161" t="s">
        <v>341</v>
      </c>
      <c r="C229" s="220">
        <v>0</v>
      </c>
      <c r="D229" s="220">
        <v>0</v>
      </c>
      <c r="E229" s="220">
        <v>0</v>
      </c>
      <c r="F229" s="220">
        <v>0</v>
      </c>
      <c r="G229" s="220">
        <v>0</v>
      </c>
      <c r="H229" s="221">
        <v>0</v>
      </c>
      <c r="I229" s="76">
        <v>0</v>
      </c>
      <c r="J229" s="79">
        <v>0</v>
      </c>
      <c r="K229" s="79">
        <v>0</v>
      </c>
      <c r="L229" s="79">
        <v>0</v>
      </c>
      <c r="M229" s="80">
        <v>0</v>
      </c>
    </row>
    <row r="230" spans="1:13" ht="78.599999999999994" customHeight="1" x14ac:dyDescent="0.3">
      <c r="A230" s="46"/>
      <c r="B230" s="161" t="s">
        <v>342</v>
      </c>
      <c r="C230" s="220">
        <v>0</v>
      </c>
      <c r="D230" s="220">
        <v>0</v>
      </c>
      <c r="E230" s="220">
        <v>0</v>
      </c>
      <c r="F230" s="220">
        <v>0</v>
      </c>
      <c r="G230" s="220">
        <v>0</v>
      </c>
      <c r="H230" s="221">
        <v>0</v>
      </c>
      <c r="I230" s="76">
        <v>0</v>
      </c>
      <c r="J230" s="79">
        <v>0</v>
      </c>
      <c r="K230" s="79">
        <v>0</v>
      </c>
      <c r="L230" s="79">
        <v>0</v>
      </c>
      <c r="M230" s="80">
        <v>0</v>
      </c>
    </row>
    <row r="231" spans="1:13" ht="78.599999999999994" customHeight="1" x14ac:dyDescent="0.3">
      <c r="A231" s="46"/>
      <c r="B231" s="161" t="s">
        <v>76</v>
      </c>
      <c r="C231" s="220">
        <v>3</v>
      </c>
      <c r="D231" s="220">
        <v>0</v>
      </c>
      <c r="E231" s="220">
        <v>2</v>
      </c>
      <c r="F231" s="220">
        <v>3</v>
      </c>
      <c r="G231" s="220">
        <v>4</v>
      </c>
      <c r="H231" s="221">
        <v>0</v>
      </c>
      <c r="I231" s="76">
        <v>1</v>
      </c>
      <c r="J231" s="79">
        <v>1</v>
      </c>
      <c r="K231" s="79">
        <v>5</v>
      </c>
      <c r="L231" s="79">
        <v>-1</v>
      </c>
      <c r="M231" s="80">
        <v>2</v>
      </c>
    </row>
    <row r="232" spans="1:13" ht="78.599999999999994" customHeight="1" x14ac:dyDescent="0.3">
      <c r="A232" s="46"/>
      <c r="B232" s="161" t="s">
        <v>343</v>
      </c>
      <c r="C232" s="220">
        <v>0</v>
      </c>
      <c r="D232" s="220">
        <v>0</v>
      </c>
      <c r="E232" s="220">
        <v>0</v>
      </c>
      <c r="F232" s="220">
        <v>0</v>
      </c>
      <c r="G232" s="220">
        <v>0</v>
      </c>
      <c r="H232" s="221">
        <v>0</v>
      </c>
      <c r="I232" s="76">
        <v>0</v>
      </c>
      <c r="J232" s="79">
        <v>0</v>
      </c>
      <c r="K232" s="79">
        <v>0</v>
      </c>
      <c r="L232" s="79">
        <v>0</v>
      </c>
      <c r="M232" s="80">
        <v>0</v>
      </c>
    </row>
    <row r="233" spans="1:13" ht="78.599999999999994" customHeight="1" x14ac:dyDescent="0.3">
      <c r="A233" s="46"/>
      <c r="B233" s="161" t="s">
        <v>344</v>
      </c>
      <c r="C233" s="220">
        <v>0</v>
      </c>
      <c r="D233" s="220">
        <v>0</v>
      </c>
      <c r="E233" s="220">
        <v>0</v>
      </c>
      <c r="F233" s="220">
        <v>0</v>
      </c>
      <c r="G233" s="220">
        <v>0</v>
      </c>
      <c r="H233" s="221">
        <v>0</v>
      </c>
      <c r="I233" s="76">
        <v>0</v>
      </c>
      <c r="J233" s="79">
        <v>0</v>
      </c>
      <c r="K233" s="79">
        <v>0</v>
      </c>
      <c r="L233" s="79">
        <v>0</v>
      </c>
      <c r="M233" s="80">
        <v>0</v>
      </c>
    </row>
    <row r="234" spans="1:13" ht="78.599999999999994" customHeight="1" x14ac:dyDescent="0.3">
      <c r="A234" s="46"/>
      <c r="B234" s="161" t="s">
        <v>345</v>
      </c>
      <c r="C234" s="220">
        <v>0</v>
      </c>
      <c r="D234" s="220">
        <v>0</v>
      </c>
      <c r="E234" s="220">
        <v>0</v>
      </c>
      <c r="F234" s="220">
        <v>0</v>
      </c>
      <c r="G234" s="220">
        <v>0</v>
      </c>
      <c r="H234" s="221">
        <v>0</v>
      </c>
      <c r="I234" s="76">
        <v>0</v>
      </c>
      <c r="J234" s="79">
        <v>0</v>
      </c>
      <c r="K234" s="79">
        <v>0</v>
      </c>
      <c r="L234" s="79">
        <v>0</v>
      </c>
      <c r="M234" s="80">
        <v>0</v>
      </c>
    </row>
    <row r="235" spans="1:13" ht="78.599999999999994" customHeight="1" x14ac:dyDescent="0.3">
      <c r="A235" s="46"/>
      <c r="B235" s="161" t="s">
        <v>346</v>
      </c>
      <c r="C235" s="220">
        <v>0</v>
      </c>
      <c r="D235" s="220">
        <v>0</v>
      </c>
      <c r="E235" s="220">
        <v>0</v>
      </c>
      <c r="F235" s="220">
        <v>0</v>
      </c>
      <c r="G235" s="220">
        <v>0</v>
      </c>
      <c r="H235" s="221">
        <v>0</v>
      </c>
      <c r="I235" s="76">
        <v>0</v>
      </c>
      <c r="J235" s="79">
        <v>0</v>
      </c>
      <c r="K235" s="79">
        <v>0</v>
      </c>
      <c r="L235" s="79">
        <v>0</v>
      </c>
      <c r="M235" s="80">
        <v>0</v>
      </c>
    </row>
    <row r="236" spans="1:13" ht="78.599999999999994" customHeight="1" x14ac:dyDescent="0.3">
      <c r="A236" s="46"/>
      <c r="B236" s="161" t="s">
        <v>347</v>
      </c>
      <c r="C236" s="220">
        <v>0</v>
      </c>
      <c r="D236" s="220">
        <v>0</v>
      </c>
      <c r="E236" s="220">
        <v>0</v>
      </c>
      <c r="F236" s="220">
        <v>0</v>
      </c>
      <c r="G236" s="220">
        <v>0</v>
      </c>
      <c r="H236" s="221">
        <v>0</v>
      </c>
      <c r="I236" s="76">
        <v>0</v>
      </c>
      <c r="J236" s="79">
        <v>0</v>
      </c>
      <c r="K236" s="79">
        <v>0</v>
      </c>
      <c r="L236" s="79">
        <v>0</v>
      </c>
      <c r="M236" s="80">
        <v>0</v>
      </c>
    </row>
    <row r="237" spans="1:13" ht="78.599999999999994" customHeight="1" x14ac:dyDescent="0.3">
      <c r="A237" s="46"/>
      <c r="B237" s="161" t="s">
        <v>348</v>
      </c>
      <c r="C237" s="220">
        <v>0</v>
      </c>
      <c r="D237" s="220">
        <v>0</v>
      </c>
      <c r="E237" s="220">
        <v>0</v>
      </c>
      <c r="F237" s="220">
        <v>0</v>
      </c>
      <c r="G237" s="220">
        <v>0</v>
      </c>
      <c r="H237" s="221">
        <v>0</v>
      </c>
      <c r="I237" s="76">
        <v>0</v>
      </c>
      <c r="J237" s="79">
        <v>0</v>
      </c>
      <c r="K237" s="79">
        <v>0</v>
      </c>
      <c r="L237" s="79">
        <v>0</v>
      </c>
      <c r="M237" s="80">
        <v>0</v>
      </c>
    </row>
    <row r="238" spans="1:13" ht="78.599999999999994" customHeight="1" x14ac:dyDescent="0.3">
      <c r="A238" s="46"/>
      <c r="B238" s="161" t="s">
        <v>349</v>
      </c>
      <c r="C238" s="220">
        <v>0</v>
      </c>
      <c r="D238" s="220">
        <v>0</v>
      </c>
      <c r="E238" s="220">
        <v>0</v>
      </c>
      <c r="F238" s="220">
        <v>0</v>
      </c>
      <c r="G238" s="220">
        <v>0</v>
      </c>
      <c r="H238" s="221">
        <v>0</v>
      </c>
      <c r="I238" s="76">
        <v>0</v>
      </c>
      <c r="J238" s="79">
        <v>0</v>
      </c>
      <c r="K238" s="79">
        <v>0</v>
      </c>
      <c r="L238" s="79">
        <v>0</v>
      </c>
      <c r="M238" s="80">
        <v>0</v>
      </c>
    </row>
    <row r="239" spans="1:13" ht="78.599999999999994" customHeight="1" x14ac:dyDescent="0.3">
      <c r="A239" s="46"/>
      <c r="B239" s="161" t="s">
        <v>55</v>
      </c>
      <c r="C239" s="220">
        <v>1</v>
      </c>
      <c r="D239" s="220">
        <v>0</v>
      </c>
      <c r="E239" s="220">
        <v>0</v>
      </c>
      <c r="F239" s="220">
        <v>0</v>
      </c>
      <c r="G239" s="220">
        <v>2</v>
      </c>
      <c r="H239" s="221">
        <v>0</v>
      </c>
      <c r="I239" s="76">
        <v>0</v>
      </c>
      <c r="J239" s="79">
        <v>0</v>
      </c>
      <c r="K239" s="79">
        <v>0</v>
      </c>
      <c r="L239" s="79">
        <v>0</v>
      </c>
      <c r="M239" s="80">
        <v>0</v>
      </c>
    </row>
    <row r="240" spans="1:13" ht="78.599999999999994" customHeight="1" x14ac:dyDescent="0.3">
      <c r="A240" s="46"/>
      <c r="B240" s="161" t="s">
        <v>95</v>
      </c>
      <c r="C240" s="220">
        <v>0</v>
      </c>
      <c r="D240" s="220">
        <v>0</v>
      </c>
      <c r="E240" s="220">
        <v>0</v>
      </c>
      <c r="F240" s="220">
        <v>0</v>
      </c>
      <c r="G240" s="220">
        <v>0</v>
      </c>
      <c r="H240" s="221">
        <v>0</v>
      </c>
      <c r="I240" s="76">
        <v>0</v>
      </c>
      <c r="J240" s="79">
        <v>0</v>
      </c>
      <c r="K240" s="79">
        <v>0</v>
      </c>
      <c r="L240" s="79">
        <v>0</v>
      </c>
      <c r="M240" s="80">
        <v>0</v>
      </c>
    </row>
    <row r="241" spans="1:13" ht="78.599999999999994" customHeight="1" x14ac:dyDescent="0.3">
      <c r="A241" s="46"/>
      <c r="B241" s="161" t="s">
        <v>116</v>
      </c>
      <c r="C241" s="220">
        <v>0</v>
      </c>
      <c r="D241" s="220">
        <v>0</v>
      </c>
      <c r="E241" s="220">
        <v>0</v>
      </c>
      <c r="F241" s="220">
        <v>0</v>
      </c>
      <c r="G241" s="220">
        <v>0</v>
      </c>
      <c r="H241" s="221">
        <v>0</v>
      </c>
      <c r="I241" s="76">
        <v>0</v>
      </c>
      <c r="J241" s="79">
        <v>0</v>
      </c>
      <c r="K241" s="79">
        <v>0</v>
      </c>
      <c r="L241" s="79">
        <v>0</v>
      </c>
      <c r="M241" s="80">
        <v>0</v>
      </c>
    </row>
    <row r="242" spans="1:13" ht="78.599999999999994" customHeight="1" x14ac:dyDescent="0.3">
      <c r="A242" s="46"/>
      <c r="B242" s="161" t="s">
        <v>350</v>
      </c>
      <c r="C242" s="220">
        <v>0</v>
      </c>
      <c r="D242" s="220">
        <v>0</v>
      </c>
      <c r="E242" s="220">
        <v>0</v>
      </c>
      <c r="F242" s="220">
        <v>0</v>
      </c>
      <c r="G242" s="220">
        <v>0</v>
      </c>
      <c r="H242" s="221">
        <v>0</v>
      </c>
      <c r="I242" s="76">
        <v>0</v>
      </c>
      <c r="J242" s="79">
        <v>0</v>
      </c>
      <c r="K242" s="79">
        <v>0</v>
      </c>
      <c r="L242" s="79">
        <v>0</v>
      </c>
      <c r="M242" s="80">
        <v>0</v>
      </c>
    </row>
    <row r="243" spans="1:13" ht="78.599999999999994" customHeight="1" x14ac:dyDescent="0.3">
      <c r="A243" s="46"/>
      <c r="B243" s="161" t="s">
        <v>126</v>
      </c>
      <c r="C243" s="220">
        <v>0</v>
      </c>
      <c r="D243" s="220">
        <v>3</v>
      </c>
      <c r="E243" s="220">
        <v>1</v>
      </c>
      <c r="F243" s="220">
        <v>0</v>
      </c>
      <c r="G243" s="220">
        <v>0</v>
      </c>
      <c r="H243" s="221">
        <v>3</v>
      </c>
      <c r="I243" s="76">
        <v>0</v>
      </c>
      <c r="J243" s="79">
        <v>0</v>
      </c>
      <c r="K243" s="79">
        <v>0</v>
      </c>
      <c r="L243" s="79">
        <v>0</v>
      </c>
      <c r="M243" s="80">
        <v>0</v>
      </c>
    </row>
    <row r="244" spans="1:13" ht="78.599999999999994" customHeight="1" x14ac:dyDescent="0.3">
      <c r="A244" s="46"/>
      <c r="B244" s="161" t="s">
        <v>84</v>
      </c>
      <c r="C244" s="220">
        <v>0</v>
      </c>
      <c r="D244" s="220">
        <v>0</v>
      </c>
      <c r="E244" s="220">
        <v>1</v>
      </c>
      <c r="F244" s="220">
        <v>0</v>
      </c>
      <c r="G244" s="220">
        <v>0</v>
      </c>
      <c r="H244" s="221">
        <v>0</v>
      </c>
      <c r="I244" s="76">
        <v>0</v>
      </c>
      <c r="J244" s="79">
        <v>1</v>
      </c>
      <c r="K244" s="79">
        <v>0</v>
      </c>
      <c r="L244" s="79">
        <v>0</v>
      </c>
      <c r="M244" s="80">
        <v>0</v>
      </c>
    </row>
    <row r="245" spans="1:13" ht="78.599999999999994" customHeight="1" x14ac:dyDescent="0.3">
      <c r="A245" s="46"/>
      <c r="B245" s="161" t="s">
        <v>351</v>
      </c>
      <c r="C245" s="220">
        <v>0</v>
      </c>
      <c r="D245" s="220">
        <v>0</v>
      </c>
      <c r="E245" s="220">
        <v>0</v>
      </c>
      <c r="F245" s="220">
        <v>0</v>
      </c>
      <c r="G245" s="220">
        <v>0</v>
      </c>
      <c r="H245" s="221">
        <v>0</v>
      </c>
      <c r="I245" s="76">
        <v>0</v>
      </c>
      <c r="J245" s="79">
        <v>0</v>
      </c>
      <c r="K245" s="79">
        <v>0</v>
      </c>
      <c r="L245" s="79">
        <v>0</v>
      </c>
      <c r="M245" s="80">
        <v>0</v>
      </c>
    </row>
    <row r="246" spans="1:13" ht="78.599999999999994" customHeight="1" x14ac:dyDescent="0.3">
      <c r="A246" s="46"/>
      <c r="B246" s="161" t="s">
        <v>352</v>
      </c>
      <c r="C246" s="220">
        <v>0</v>
      </c>
      <c r="D246" s="220">
        <v>0</v>
      </c>
      <c r="E246" s="220">
        <v>0</v>
      </c>
      <c r="F246" s="220">
        <v>0</v>
      </c>
      <c r="G246" s="220">
        <v>0</v>
      </c>
      <c r="H246" s="221">
        <v>0</v>
      </c>
      <c r="I246" s="76">
        <v>0</v>
      </c>
      <c r="J246" s="79">
        <v>0</v>
      </c>
      <c r="K246" s="79">
        <v>0</v>
      </c>
      <c r="L246" s="79">
        <v>0</v>
      </c>
      <c r="M246" s="80">
        <v>0</v>
      </c>
    </row>
    <row r="247" spans="1:13" ht="78.599999999999994" customHeight="1" x14ac:dyDescent="0.3">
      <c r="A247" s="46"/>
      <c r="B247" s="161" t="s">
        <v>353</v>
      </c>
      <c r="C247" s="220">
        <v>0</v>
      </c>
      <c r="D247" s="220">
        <v>0</v>
      </c>
      <c r="E247" s="220">
        <v>0</v>
      </c>
      <c r="F247" s="220">
        <v>0</v>
      </c>
      <c r="G247" s="220">
        <v>0</v>
      </c>
      <c r="H247" s="221">
        <v>0</v>
      </c>
      <c r="I247" s="76">
        <v>0</v>
      </c>
      <c r="J247" s="79">
        <v>0</v>
      </c>
      <c r="K247" s="79">
        <v>0</v>
      </c>
      <c r="L247" s="79">
        <v>0</v>
      </c>
      <c r="M247" s="80">
        <v>0</v>
      </c>
    </row>
    <row r="248" spans="1:13" ht="78.599999999999994" customHeight="1" x14ac:dyDescent="0.3">
      <c r="A248" s="46"/>
      <c r="B248" s="161" t="s">
        <v>354</v>
      </c>
      <c r="C248" s="220">
        <v>0</v>
      </c>
      <c r="D248" s="220">
        <v>0</v>
      </c>
      <c r="E248" s="220">
        <v>0</v>
      </c>
      <c r="F248" s="220">
        <v>0</v>
      </c>
      <c r="G248" s="220">
        <v>0</v>
      </c>
      <c r="H248" s="221">
        <v>0</v>
      </c>
      <c r="I248" s="76">
        <v>0</v>
      </c>
      <c r="J248" s="79">
        <v>0</v>
      </c>
      <c r="K248" s="79">
        <v>0</v>
      </c>
      <c r="L248" s="79">
        <v>0</v>
      </c>
      <c r="M248" s="80">
        <v>0</v>
      </c>
    </row>
    <row r="249" spans="1:13" ht="78.599999999999994" customHeight="1" x14ac:dyDescent="0.3">
      <c r="A249" s="46"/>
      <c r="B249" s="161" t="s">
        <v>355</v>
      </c>
      <c r="C249" s="220">
        <v>0</v>
      </c>
      <c r="D249" s="220">
        <v>0</v>
      </c>
      <c r="E249" s="220">
        <v>0</v>
      </c>
      <c r="F249" s="220">
        <v>0</v>
      </c>
      <c r="G249" s="220">
        <v>0</v>
      </c>
      <c r="H249" s="221">
        <v>0</v>
      </c>
      <c r="I249" s="76">
        <v>0</v>
      </c>
      <c r="J249" s="79">
        <v>0</v>
      </c>
      <c r="K249" s="79">
        <v>0</v>
      </c>
      <c r="L249" s="79">
        <v>0</v>
      </c>
      <c r="M249" s="80">
        <v>0</v>
      </c>
    </row>
    <row r="250" spans="1:13" ht="78.599999999999994" customHeight="1" x14ac:dyDescent="0.3">
      <c r="A250" s="46"/>
      <c r="B250" s="161" t="s">
        <v>88</v>
      </c>
      <c r="C250" s="220">
        <v>0</v>
      </c>
      <c r="D250" s="220">
        <v>1</v>
      </c>
      <c r="E250" s="220">
        <v>1</v>
      </c>
      <c r="F250" s="220">
        <v>1</v>
      </c>
      <c r="G250" s="220">
        <v>1</v>
      </c>
      <c r="H250" s="221">
        <v>0</v>
      </c>
      <c r="I250" s="76">
        <v>0</v>
      </c>
      <c r="J250" s="79">
        <v>0</v>
      </c>
      <c r="K250" s="79">
        <v>1</v>
      </c>
      <c r="L250" s="79">
        <v>1</v>
      </c>
      <c r="M250" s="80">
        <v>0</v>
      </c>
    </row>
    <row r="251" spans="1:13" ht="78.599999999999994" customHeight="1" x14ac:dyDescent="0.3">
      <c r="A251" s="46"/>
      <c r="B251" s="161" t="s">
        <v>102</v>
      </c>
      <c r="C251" s="220">
        <v>0</v>
      </c>
      <c r="D251" s="220">
        <v>0</v>
      </c>
      <c r="E251" s="220">
        <v>1</v>
      </c>
      <c r="F251" s="220">
        <v>0</v>
      </c>
      <c r="G251" s="220">
        <v>0</v>
      </c>
      <c r="H251" s="221">
        <v>0</v>
      </c>
      <c r="I251" s="76">
        <v>0</v>
      </c>
      <c r="J251" s="79">
        <v>0</v>
      </c>
      <c r="K251" s="79">
        <v>1</v>
      </c>
      <c r="L251" s="79">
        <v>0</v>
      </c>
      <c r="M251" s="80">
        <v>0</v>
      </c>
    </row>
    <row r="252" spans="1:13" ht="78.599999999999994" customHeight="1" x14ac:dyDescent="0.3">
      <c r="A252" s="46"/>
      <c r="B252" s="161" t="s">
        <v>356</v>
      </c>
      <c r="C252" s="220">
        <v>0</v>
      </c>
      <c r="D252" s="220">
        <v>0</v>
      </c>
      <c r="E252" s="220">
        <v>0</v>
      </c>
      <c r="F252" s="220">
        <v>0</v>
      </c>
      <c r="G252" s="220">
        <v>0</v>
      </c>
      <c r="H252" s="221">
        <v>0</v>
      </c>
      <c r="I252" s="76">
        <v>0</v>
      </c>
      <c r="J252" s="79">
        <v>0</v>
      </c>
      <c r="K252" s="79">
        <v>0</v>
      </c>
      <c r="L252" s="79">
        <v>0</v>
      </c>
      <c r="M252" s="80">
        <v>0</v>
      </c>
    </row>
    <row r="253" spans="1:13" ht="78.599999999999994" customHeight="1" x14ac:dyDescent="0.3">
      <c r="A253" s="46"/>
      <c r="B253" s="161" t="s">
        <v>357</v>
      </c>
      <c r="C253" s="220">
        <v>0</v>
      </c>
      <c r="D253" s="220">
        <v>0</v>
      </c>
      <c r="E253" s="220">
        <v>0</v>
      </c>
      <c r="F253" s="220">
        <v>0</v>
      </c>
      <c r="G253" s="220">
        <v>0</v>
      </c>
      <c r="H253" s="221">
        <v>0</v>
      </c>
      <c r="I253" s="76">
        <v>0</v>
      </c>
      <c r="J253" s="79">
        <v>0</v>
      </c>
      <c r="K253" s="79">
        <v>0</v>
      </c>
      <c r="L253" s="79">
        <v>0</v>
      </c>
      <c r="M253" s="80">
        <v>0</v>
      </c>
    </row>
    <row r="254" spans="1:13" ht="78.599999999999994" customHeight="1" x14ac:dyDescent="0.3">
      <c r="A254" s="46"/>
      <c r="B254" s="161" t="s">
        <v>358</v>
      </c>
      <c r="C254" s="220">
        <v>0</v>
      </c>
      <c r="D254" s="220">
        <v>0</v>
      </c>
      <c r="E254" s="220">
        <v>0</v>
      </c>
      <c r="F254" s="220">
        <v>0</v>
      </c>
      <c r="G254" s="220">
        <v>0</v>
      </c>
      <c r="H254" s="221">
        <v>0</v>
      </c>
      <c r="I254" s="76">
        <v>0</v>
      </c>
      <c r="J254" s="79">
        <v>0</v>
      </c>
      <c r="K254" s="79">
        <v>0</v>
      </c>
      <c r="L254" s="79">
        <v>0</v>
      </c>
      <c r="M254" s="80">
        <v>0</v>
      </c>
    </row>
    <row r="255" spans="1:13" ht="78.599999999999994" customHeight="1" x14ac:dyDescent="0.3">
      <c r="A255" s="46"/>
      <c r="B255" s="161" t="s">
        <v>359</v>
      </c>
      <c r="C255" s="220">
        <v>0</v>
      </c>
      <c r="D255" s="220">
        <v>0</v>
      </c>
      <c r="E255" s="220">
        <v>0</v>
      </c>
      <c r="F255" s="220">
        <v>0</v>
      </c>
      <c r="G255" s="220">
        <v>0</v>
      </c>
      <c r="H255" s="221">
        <v>0</v>
      </c>
      <c r="I255" s="76">
        <v>0</v>
      </c>
      <c r="J255" s="79">
        <v>0</v>
      </c>
      <c r="K255" s="79">
        <v>0</v>
      </c>
      <c r="L255" s="79">
        <v>0</v>
      </c>
      <c r="M255" s="80">
        <v>0</v>
      </c>
    </row>
    <row r="256" spans="1:13" ht="78.599999999999994" customHeight="1" x14ac:dyDescent="0.3">
      <c r="A256" s="46"/>
      <c r="B256" s="161" t="s">
        <v>360</v>
      </c>
      <c r="C256" s="220">
        <v>0</v>
      </c>
      <c r="D256" s="220">
        <v>0</v>
      </c>
      <c r="E256" s="220">
        <v>0</v>
      </c>
      <c r="F256" s="220">
        <v>0</v>
      </c>
      <c r="G256" s="220">
        <v>0</v>
      </c>
      <c r="H256" s="221">
        <v>0</v>
      </c>
      <c r="I256" s="76">
        <v>0</v>
      </c>
      <c r="J256" s="79">
        <v>0</v>
      </c>
      <c r="K256" s="79">
        <v>0</v>
      </c>
      <c r="L256" s="79">
        <v>0</v>
      </c>
      <c r="M256" s="80">
        <v>0</v>
      </c>
    </row>
    <row r="257" spans="1:16" ht="78.599999999999994" customHeight="1" x14ac:dyDescent="0.3">
      <c r="A257" s="46"/>
      <c r="B257" s="161" t="s">
        <v>361</v>
      </c>
      <c r="C257" s="220">
        <v>0</v>
      </c>
      <c r="D257" s="220">
        <v>0</v>
      </c>
      <c r="E257" s="220">
        <v>0</v>
      </c>
      <c r="F257" s="220">
        <v>0</v>
      </c>
      <c r="G257" s="220">
        <v>0</v>
      </c>
      <c r="H257" s="221">
        <v>0</v>
      </c>
      <c r="I257" s="76">
        <v>0</v>
      </c>
      <c r="J257" s="79">
        <v>0</v>
      </c>
      <c r="K257" s="79">
        <v>0</v>
      </c>
      <c r="L257" s="79">
        <v>0</v>
      </c>
      <c r="M257" s="80">
        <v>0</v>
      </c>
    </row>
    <row r="258" spans="1:16" ht="78.599999999999994" customHeight="1" x14ac:dyDescent="0.3">
      <c r="A258" s="46"/>
      <c r="B258" s="161" t="s">
        <v>362</v>
      </c>
      <c r="C258" s="220">
        <v>0</v>
      </c>
      <c r="D258" s="220">
        <v>0</v>
      </c>
      <c r="E258" s="220">
        <v>0</v>
      </c>
      <c r="F258" s="220">
        <v>0</v>
      </c>
      <c r="G258" s="220">
        <v>0</v>
      </c>
      <c r="H258" s="221">
        <v>0</v>
      </c>
      <c r="I258" s="76">
        <v>0</v>
      </c>
      <c r="J258" s="79">
        <v>0</v>
      </c>
      <c r="K258" s="79">
        <v>0</v>
      </c>
      <c r="L258" s="79">
        <v>0</v>
      </c>
      <c r="M258" s="80">
        <v>0</v>
      </c>
    </row>
    <row r="259" spans="1:16" ht="19.95" customHeight="1" x14ac:dyDescent="0.3">
      <c r="A259" s="16"/>
      <c r="B259" s="161"/>
      <c r="C259"/>
      <c r="D259"/>
      <c r="E259"/>
      <c r="F259"/>
      <c r="G259"/>
      <c r="H259"/>
      <c r="I259"/>
      <c r="J259"/>
      <c r="K259"/>
      <c r="L259"/>
    </row>
    <row r="260" spans="1:16" ht="57" customHeight="1" x14ac:dyDescent="0.3">
      <c r="A260" s="313" t="s">
        <v>130</v>
      </c>
      <c r="B260" s="273"/>
      <c r="C260" s="273"/>
      <c r="D260" s="273"/>
      <c r="E260" s="273"/>
      <c r="F260" s="273"/>
      <c r="G260" s="273"/>
      <c r="H260" s="273"/>
      <c r="I260" s="273"/>
      <c r="J260" s="273"/>
      <c r="K260" s="273"/>
      <c r="L260" s="273"/>
      <c r="M260" s="273"/>
      <c r="N260" s="163"/>
      <c r="O260" s="163"/>
      <c r="P260" s="163"/>
    </row>
    <row r="261" spans="1:16" ht="19.95" customHeight="1" x14ac:dyDescent="0.3">
      <c r="A261" s="168"/>
      <c r="B261" s="163"/>
      <c r="C261" s="163"/>
      <c r="D261" s="163"/>
      <c r="E261" s="163"/>
      <c r="F261" s="163"/>
      <c r="G261" s="163"/>
      <c r="H261" s="163"/>
      <c r="I261" s="163"/>
      <c r="J261" s="163"/>
      <c r="K261" s="163"/>
      <c r="L261" s="201"/>
      <c r="M261" s="201"/>
      <c r="N261" s="163"/>
      <c r="O261" s="163"/>
      <c r="P261" s="163"/>
    </row>
    <row r="262" spans="1:16" ht="30" customHeight="1" x14ac:dyDescent="0.35">
      <c r="A262" s="166"/>
      <c r="B262" s="46"/>
      <c r="C262" s="46"/>
      <c r="D262" s="46"/>
      <c r="E262" s="46"/>
      <c r="K262" s="32"/>
      <c r="N262" s="170"/>
    </row>
    <row r="263" spans="1:16" s="227" customFormat="1" ht="30" customHeight="1" x14ac:dyDescent="0.35">
      <c r="A263" s="320" t="s">
        <v>392</v>
      </c>
      <c r="B263" s="321"/>
      <c r="C263" s="321"/>
      <c r="D263" s="321"/>
      <c r="E263" s="321"/>
      <c r="F263" s="321"/>
      <c r="G263" s="321"/>
      <c r="H263" s="321"/>
      <c r="I263" s="321"/>
      <c r="J263" s="321"/>
      <c r="K263" s="321"/>
      <c r="L263" s="321"/>
      <c r="M263" s="321"/>
      <c r="N263" s="226"/>
    </row>
    <row r="264" spans="1:16" ht="22.2" customHeight="1" x14ac:dyDescent="0.3">
      <c r="A264" s="166"/>
      <c r="B264" s="46"/>
      <c r="C264" s="46"/>
      <c r="D264" s="46"/>
      <c r="E264" s="46"/>
      <c r="K264" s="32"/>
      <c r="N264" s="34"/>
    </row>
    <row r="265" spans="1:16" ht="22.2" customHeight="1" x14ac:dyDescent="0.3">
      <c r="A265" s="169" t="s">
        <v>131</v>
      </c>
      <c r="B265" s="169" t="s">
        <v>132</v>
      </c>
      <c r="C265" s="169"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4.4150110375275938E-3</v>
      </c>
      <c r="D268" s="46"/>
      <c r="E268" s="46"/>
      <c r="K268" s="32"/>
      <c r="N268" s="34"/>
    </row>
    <row r="269" spans="1:16" ht="22.2" customHeight="1" x14ac:dyDescent="0.3">
      <c r="A269" s="84" t="s">
        <v>137</v>
      </c>
      <c r="B269" s="84">
        <v>10</v>
      </c>
      <c r="C269" s="85">
        <f>B269/B279</f>
        <v>2.2075055187637971E-2</v>
      </c>
      <c r="D269" s="46"/>
      <c r="E269" s="46"/>
      <c r="K269" s="32"/>
      <c r="N269" s="34"/>
    </row>
    <row r="270" spans="1:16" ht="22.2" customHeight="1" x14ac:dyDescent="0.3">
      <c r="A270" s="84" t="s">
        <v>138</v>
      </c>
      <c r="B270" s="86">
        <v>9</v>
      </c>
      <c r="C270" s="85">
        <f>B270/B279</f>
        <v>1.9867549668874173E-2</v>
      </c>
      <c r="D270" s="46"/>
      <c r="E270" s="46"/>
      <c r="K270" s="32"/>
      <c r="N270" s="34"/>
    </row>
    <row r="271" spans="1:16" ht="22.2" customHeight="1" x14ac:dyDescent="0.3">
      <c r="A271" s="84" t="s">
        <v>139</v>
      </c>
      <c r="B271" s="86">
        <v>20</v>
      </c>
      <c r="C271" s="85">
        <f>B271/B279</f>
        <v>4.4150110375275942E-2</v>
      </c>
      <c r="D271" s="46"/>
      <c r="E271" s="46"/>
      <c r="K271" s="32"/>
      <c r="N271" s="34"/>
    </row>
    <row r="272" spans="1:16" ht="22.2" customHeight="1" x14ac:dyDescent="0.3">
      <c r="A272" s="84" t="s">
        <v>140</v>
      </c>
      <c r="B272" s="86">
        <v>47</v>
      </c>
      <c r="C272" s="85">
        <f>B272/B279</f>
        <v>0.10375275938189846</v>
      </c>
      <c r="D272" s="46"/>
      <c r="E272" s="46"/>
      <c r="K272" s="32"/>
      <c r="N272" s="34"/>
    </row>
    <row r="273" spans="1:14" ht="22.2" customHeight="1" x14ac:dyDescent="0.3">
      <c r="A273" s="84" t="s">
        <v>141</v>
      </c>
      <c r="B273" s="86">
        <v>41</v>
      </c>
      <c r="C273" s="85">
        <f>B273/B279</f>
        <v>9.0507726269315678E-2</v>
      </c>
      <c r="D273" s="46"/>
      <c r="E273" s="46"/>
      <c r="K273" s="32"/>
      <c r="N273" s="34"/>
    </row>
    <row r="274" spans="1:14" ht="22.2" customHeight="1" x14ac:dyDescent="0.3">
      <c r="A274" s="84" t="s">
        <v>142</v>
      </c>
      <c r="B274" s="86">
        <v>57</v>
      </c>
      <c r="C274" s="85">
        <f>B274/B279</f>
        <v>0.12582781456953643</v>
      </c>
      <c r="D274" s="46"/>
      <c r="E274" s="46"/>
      <c r="K274" s="32"/>
      <c r="N274" s="34"/>
    </row>
    <row r="275" spans="1:14" ht="22.2" customHeight="1" x14ac:dyDescent="0.3">
      <c r="A275" s="84" t="s">
        <v>143</v>
      </c>
      <c r="B275" s="86">
        <v>43</v>
      </c>
      <c r="C275" s="85">
        <f>B275/B279</f>
        <v>9.4922737306843266E-2</v>
      </c>
      <c r="D275" s="46"/>
      <c r="E275" s="46"/>
      <c r="K275" s="32"/>
      <c r="N275" s="34"/>
    </row>
    <row r="276" spans="1:14" ht="22.2" customHeight="1" x14ac:dyDescent="0.3">
      <c r="A276" s="84" t="s">
        <v>144</v>
      </c>
      <c r="B276" s="86">
        <v>42</v>
      </c>
      <c r="C276" s="85">
        <f>B276/B279</f>
        <v>9.2715231788079472E-2</v>
      </c>
      <c r="D276" s="46"/>
      <c r="E276" s="46"/>
      <c r="K276" s="32"/>
      <c r="N276" s="34"/>
    </row>
    <row r="277" spans="1:14" ht="22.2" customHeight="1" x14ac:dyDescent="0.3">
      <c r="A277" s="84" t="s">
        <v>145</v>
      </c>
      <c r="B277" s="86">
        <v>180</v>
      </c>
      <c r="C277" s="85">
        <f>B277/B279</f>
        <v>0.39735099337748342</v>
      </c>
      <c r="D277" s="46"/>
      <c r="E277" s="46"/>
      <c r="K277" s="32"/>
      <c r="N277" s="34"/>
    </row>
    <row r="278" spans="1:14" ht="22.2" customHeight="1" x14ac:dyDescent="0.3">
      <c r="A278" s="87" t="s">
        <v>146</v>
      </c>
      <c r="B278" s="88">
        <v>2</v>
      </c>
      <c r="C278" s="89">
        <f>B278/B279</f>
        <v>4.4150110375275938E-3</v>
      </c>
      <c r="D278" s="46"/>
      <c r="E278" s="46"/>
      <c r="K278" s="32"/>
      <c r="N278" s="31"/>
    </row>
    <row r="279" spans="1:14" ht="22.2" customHeight="1" x14ac:dyDescent="0.3">
      <c r="A279" s="27" t="s">
        <v>9</v>
      </c>
      <c r="B279" s="27">
        <f>SUM(B266:B278)</f>
        <v>453</v>
      </c>
      <c r="C279" s="90">
        <f>SUM(C266:C278)</f>
        <v>1</v>
      </c>
      <c r="D279" s="46"/>
      <c r="E279" s="46"/>
      <c r="K279" s="32"/>
      <c r="N279" s="31"/>
    </row>
    <row r="280" spans="1:14" ht="22.2" customHeight="1" x14ac:dyDescent="0.3">
      <c r="A280" s="166"/>
      <c r="B280" s="46"/>
      <c r="C280" s="46"/>
      <c r="D280" s="46"/>
      <c r="E280" s="46"/>
      <c r="K280" s="32"/>
      <c r="N280" s="31"/>
    </row>
    <row r="281" spans="1:14" ht="22.2" customHeight="1" x14ac:dyDescent="0.3">
      <c r="A281" s="166"/>
      <c r="B281" s="46"/>
      <c r="C281" s="46"/>
      <c r="D281" s="46"/>
      <c r="E281" s="46"/>
      <c r="K281" s="32"/>
      <c r="N281" s="31"/>
    </row>
    <row r="282" spans="1:14" ht="22.2" customHeight="1" x14ac:dyDescent="0.3">
      <c r="A282" s="166"/>
      <c r="B282" s="46"/>
      <c r="C282" s="46"/>
      <c r="D282" s="46"/>
      <c r="E282" s="46"/>
      <c r="K282" s="32"/>
      <c r="N282" s="31"/>
    </row>
    <row r="283" spans="1:14" ht="22.2" customHeight="1" x14ac:dyDescent="0.3">
      <c r="A283" s="166"/>
      <c r="B283" s="46"/>
      <c r="C283" s="46"/>
      <c r="D283" s="46"/>
      <c r="E283" s="46"/>
      <c r="K283" s="32"/>
      <c r="N283" s="31"/>
    </row>
    <row r="284" spans="1:14" ht="22.2" customHeight="1" x14ac:dyDescent="0.3">
      <c r="A284" s="166"/>
      <c r="B284" s="46"/>
      <c r="C284" s="46"/>
      <c r="D284" s="46"/>
      <c r="E284" s="46"/>
      <c r="K284" s="32"/>
      <c r="N284" s="31"/>
    </row>
    <row r="285" spans="1:14" ht="22.2" customHeight="1" x14ac:dyDescent="0.3">
      <c r="A285" s="166"/>
      <c r="B285" s="46"/>
      <c r="C285" s="46"/>
      <c r="D285" s="46"/>
      <c r="E285" s="46"/>
      <c r="K285" s="32"/>
      <c r="N285" s="31"/>
    </row>
    <row r="286" spans="1:14" ht="22.2" customHeight="1" x14ac:dyDescent="0.3">
      <c r="A286" s="166"/>
      <c r="B286" s="46"/>
      <c r="C286" s="46"/>
      <c r="D286" s="46"/>
      <c r="E286" s="46"/>
      <c r="K286" s="32"/>
      <c r="N286" s="31"/>
    </row>
    <row r="287" spans="1:14" ht="22.2" customHeight="1" x14ac:dyDescent="0.3">
      <c r="A287" s="169" t="s">
        <v>147</v>
      </c>
      <c r="B287" s="91" t="s">
        <v>132</v>
      </c>
      <c r="C287" s="169" t="s">
        <v>133</v>
      </c>
      <c r="D287" s="166"/>
      <c r="E287" s="46"/>
      <c r="K287" s="32"/>
      <c r="N287" s="31"/>
    </row>
    <row r="288" spans="1:14" ht="22.2" customHeight="1" x14ac:dyDescent="0.3">
      <c r="A288" s="84" t="s">
        <v>148</v>
      </c>
      <c r="B288" s="86">
        <v>179</v>
      </c>
      <c r="C288" s="92">
        <f>B288/B291</f>
        <v>0.39514348785871967</v>
      </c>
      <c r="D288" s="166"/>
      <c r="E288" s="46"/>
      <c r="K288" s="32"/>
      <c r="N288" s="31"/>
    </row>
    <row r="289" spans="1:14" ht="22.2" customHeight="1" x14ac:dyDescent="0.3">
      <c r="A289" s="84" t="s">
        <v>149</v>
      </c>
      <c r="B289" s="86">
        <v>242</v>
      </c>
      <c r="C289" s="92">
        <f>B289/B291</f>
        <v>0.5342163355408388</v>
      </c>
      <c r="D289" s="166"/>
      <c r="E289" s="46"/>
      <c r="K289" s="32"/>
      <c r="N289" s="31"/>
    </row>
    <row r="290" spans="1:14" ht="22.2" customHeight="1" x14ac:dyDescent="0.3">
      <c r="A290" s="87" t="s">
        <v>146</v>
      </c>
      <c r="B290" s="88">
        <v>32</v>
      </c>
      <c r="C290" s="93">
        <f>B290/B291</f>
        <v>7.0640176600441501E-2</v>
      </c>
      <c r="D290" s="166"/>
      <c r="E290" s="46"/>
      <c r="K290" s="32"/>
      <c r="N290" s="31"/>
    </row>
    <row r="291" spans="1:14" ht="22.2" customHeight="1" x14ac:dyDescent="0.3">
      <c r="A291" s="27" t="s">
        <v>9</v>
      </c>
      <c r="B291" s="27">
        <f>SUM(B288:B290)</f>
        <v>453</v>
      </c>
      <c r="C291" s="94">
        <f>SUM(C288:C290)</f>
        <v>1</v>
      </c>
      <c r="D291" s="166"/>
      <c r="E291" s="137"/>
      <c r="F291" s="137"/>
      <c r="G291" s="137"/>
      <c r="H291" s="137"/>
      <c r="K291" s="32"/>
      <c r="N291" s="34"/>
    </row>
    <row r="292" spans="1:14" ht="22.2" customHeight="1" x14ac:dyDescent="0.3">
      <c r="A292" s="29"/>
      <c r="B292" s="21"/>
      <c r="C292" s="36"/>
      <c r="D292" s="166"/>
      <c r="E292" s="46"/>
      <c r="K292" s="32"/>
      <c r="N292" s="15"/>
    </row>
    <row r="293" spans="1:14" ht="22.2" customHeight="1" x14ac:dyDescent="0.3">
      <c r="A293" s="29"/>
      <c r="B293" s="21"/>
      <c r="C293" s="36"/>
      <c r="D293" s="166"/>
      <c r="E293" s="38"/>
      <c r="F293" s="51" t="s">
        <v>1</v>
      </c>
      <c r="G293" s="41" t="s">
        <v>159</v>
      </c>
      <c r="K293" s="32"/>
      <c r="N293" s="15"/>
    </row>
    <row r="294" spans="1:14" ht="29.4" customHeight="1" x14ac:dyDescent="0.3">
      <c r="A294" s="169" t="s">
        <v>150</v>
      </c>
      <c r="B294" s="91" t="s">
        <v>132</v>
      </c>
      <c r="C294" s="169" t="s">
        <v>133</v>
      </c>
      <c r="D294" s="164"/>
      <c r="E294" s="37" t="s">
        <v>151</v>
      </c>
      <c r="F294" s="52" t="s">
        <v>152</v>
      </c>
      <c r="G294" s="39" t="s">
        <v>152</v>
      </c>
      <c r="H294" s="35"/>
      <c r="K294" s="32"/>
      <c r="N294" s="22"/>
    </row>
    <row r="295" spans="1:14" ht="22.2" customHeight="1" x14ac:dyDescent="0.3">
      <c r="A295" s="95" t="s">
        <v>153</v>
      </c>
      <c r="B295" s="86">
        <v>170</v>
      </c>
      <c r="C295" s="96">
        <f>B295/B301</f>
        <v>0.37527593818984545</v>
      </c>
      <c r="D295" s="166"/>
      <c r="E295" s="100">
        <v>12138523</v>
      </c>
      <c r="F295" s="53">
        <f>(B295/E295)*100000</f>
        <v>1.4004998795982015</v>
      </c>
      <c r="G295" s="101">
        <v>4</v>
      </c>
      <c r="H295" s="33"/>
      <c r="K295" s="32"/>
      <c r="N295" s="15"/>
    </row>
    <row r="296" spans="1:14" ht="22.2" customHeight="1" x14ac:dyDescent="0.3">
      <c r="A296" s="95" t="s">
        <v>154</v>
      </c>
      <c r="B296" s="86">
        <v>62</v>
      </c>
      <c r="C296" s="96">
        <f>B296/B301</f>
        <v>0.13686534216335541</v>
      </c>
      <c r="D296" s="166"/>
      <c r="E296" s="100">
        <v>3557892</v>
      </c>
      <c r="F296" s="53">
        <f>(B296/E296)*100000</f>
        <v>1.7426048907611584</v>
      </c>
      <c r="G296" s="101">
        <v>14.2</v>
      </c>
      <c r="H296" s="33"/>
      <c r="K296" s="32"/>
      <c r="N296" s="15"/>
    </row>
    <row r="297" spans="1:14" ht="29.4" customHeight="1" x14ac:dyDescent="0.3">
      <c r="A297" s="95" t="s">
        <v>155</v>
      </c>
      <c r="B297" s="86">
        <v>99</v>
      </c>
      <c r="C297" s="96">
        <f>B297/B301</f>
        <v>0.2185430463576159</v>
      </c>
      <c r="D297" s="166"/>
      <c r="E297" s="100">
        <v>11804659</v>
      </c>
      <c r="F297" s="53">
        <f>(B297/E297)*100000</f>
        <v>0.83865192548128664</v>
      </c>
      <c r="G297" s="101">
        <v>4.7</v>
      </c>
      <c r="H297" s="33"/>
      <c r="K297" s="32"/>
      <c r="N297" s="15"/>
    </row>
    <row r="298" spans="1:14" ht="22.2" customHeight="1" x14ac:dyDescent="0.3">
      <c r="A298" s="95" t="s">
        <v>156</v>
      </c>
      <c r="B298" s="86">
        <v>6</v>
      </c>
      <c r="C298" s="96">
        <f>B298/B301</f>
        <v>1.3245033112582781E-2</v>
      </c>
      <c r="D298" s="166"/>
      <c r="E298" s="100">
        <v>1525540</v>
      </c>
      <c r="F298" s="53">
        <f>(B298/E298)*100000</f>
        <v>0.39330335487761714</v>
      </c>
      <c r="G298" s="101">
        <v>5.0999999999999996</v>
      </c>
      <c r="H298" s="33"/>
      <c r="K298" s="32"/>
      <c r="N298" s="15"/>
    </row>
    <row r="299" spans="1:14" ht="22.2" customHeight="1" x14ac:dyDescent="0.3">
      <c r="A299" s="95" t="s">
        <v>157</v>
      </c>
      <c r="B299" s="86">
        <v>1</v>
      </c>
      <c r="C299" s="96">
        <f>B299/B301</f>
        <v>2.2075055187637969E-3</v>
      </c>
      <c r="D299" s="166"/>
      <c r="E299" s="100">
        <v>651054</v>
      </c>
      <c r="F299" s="53">
        <f>(B299/E299)*100000</f>
        <v>0.15359709025672219</v>
      </c>
      <c r="G299" s="101"/>
      <c r="H299" s="33"/>
      <c r="K299" s="32"/>
      <c r="N299" s="15"/>
    </row>
    <row r="300" spans="1:14" ht="22.2" customHeight="1" x14ac:dyDescent="0.3">
      <c r="A300" s="97" t="s">
        <v>146</v>
      </c>
      <c r="B300" s="88">
        <v>115</v>
      </c>
      <c r="C300" s="116">
        <f>B300/B301</f>
        <v>0.25386313465783666</v>
      </c>
      <c r="D300" s="166"/>
      <c r="E300" s="40"/>
      <c r="F300" s="54"/>
      <c r="G300" s="47"/>
      <c r="H300" s="33"/>
      <c r="K300" s="32"/>
      <c r="N300" s="15"/>
    </row>
    <row r="301" spans="1:14" ht="22.2" customHeight="1" x14ac:dyDescent="0.3">
      <c r="A301" s="27" t="s">
        <v>9</v>
      </c>
      <c r="B301" s="27">
        <f>SUM(B295:B300)</f>
        <v>453</v>
      </c>
      <c r="C301" s="94">
        <f>SUM(C295:C300)</f>
        <v>1</v>
      </c>
      <c r="D301" s="166"/>
      <c r="E301" s="43">
        <v>29677668</v>
      </c>
      <c r="F301" s="53">
        <f>(B301/E301)*100000</f>
        <v>1.5264002548987339</v>
      </c>
      <c r="G301" s="48">
        <v>11.7</v>
      </c>
      <c r="H301" s="23"/>
      <c r="K301" s="32"/>
      <c r="N301" s="15"/>
    </row>
    <row r="302" spans="1:14" ht="22.2" customHeight="1" x14ac:dyDescent="0.3">
      <c r="A302" s="29"/>
      <c r="B302" s="21"/>
      <c r="C302" s="36"/>
      <c r="D302" s="166"/>
      <c r="E302" s="33"/>
      <c r="F302" s="33"/>
      <c r="G302" s="33"/>
      <c r="H302" s="33"/>
      <c r="K302" s="32"/>
      <c r="N302" s="15"/>
    </row>
    <row r="303" spans="1:14" ht="30" customHeight="1" x14ac:dyDescent="0.3">
      <c r="A303" s="29"/>
      <c r="B303" s="21"/>
      <c r="C303" s="36"/>
      <c r="D303" s="166"/>
      <c r="E303" s="319" t="s">
        <v>160</v>
      </c>
      <c r="F303" s="313"/>
      <c r="G303" s="313"/>
      <c r="H303" s="313"/>
      <c r="K303" s="32"/>
      <c r="N303" s="15"/>
    </row>
    <row r="304" spans="1:14" ht="60" customHeight="1" x14ac:dyDescent="0.3">
      <c r="A304" s="166"/>
      <c r="B304" s="166"/>
      <c r="D304" s="166"/>
      <c r="E304" s="313"/>
      <c r="F304" s="313"/>
      <c r="G304" s="313"/>
      <c r="H304" s="313"/>
      <c r="K304" s="32"/>
      <c r="N304" s="22"/>
    </row>
    <row r="305" spans="1:14" ht="22.2" customHeight="1" x14ac:dyDescent="0.3">
      <c r="A305" s="27"/>
      <c r="B305" s="114"/>
      <c r="C305" s="94"/>
      <c r="D305" s="166"/>
      <c r="E305" s="43"/>
      <c r="F305" s="172"/>
      <c r="G305" s="166"/>
      <c r="H305" s="166"/>
      <c r="I305" s="166"/>
      <c r="J305" s="166"/>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5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zoomScale="60" zoomScaleNormal="60" workbookViewId="0">
      <pane xSplit="3" ySplit="4" topLeftCell="AA5" activePane="bottomRight" state="frozen"/>
      <selection pane="topRight" activeCell="D1" sqref="D1"/>
      <selection pane="bottomLeft" activeCell="A5" sqref="A5"/>
      <selection pane="bottomRight" activeCell="AI6" sqref="AI6"/>
    </sheetView>
  </sheetViews>
  <sheetFormatPr defaultColWidth="9.23046875" defaultRowHeight="16.2" x14ac:dyDescent="0.3"/>
  <cols>
    <col min="1" max="1" width="3" style="222" customWidth="1"/>
    <col min="2" max="2" width="21.3828125" style="46" customWidth="1"/>
    <col min="3" max="3" width="13" style="46" customWidth="1"/>
    <col min="4" max="4" width="10.69140625" style="32" customWidth="1"/>
    <col min="5" max="8" width="7.765625" style="32" customWidth="1"/>
    <col min="9" max="9" width="10.69140625" style="32" customWidth="1"/>
    <col min="10" max="12" width="7.765625" style="32" customWidth="1"/>
    <col min="13" max="13" width="9.1523437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60" t="s">
        <v>0</v>
      </c>
      <c r="B1" s="260"/>
      <c r="C1" s="260"/>
      <c r="D1" s="260"/>
      <c r="E1" s="260"/>
      <c r="F1" s="260"/>
      <c r="G1" s="260"/>
      <c r="H1" s="260"/>
      <c r="I1" s="260"/>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0"/>
      <c r="AJ1" s="260"/>
      <c r="AK1" s="260"/>
      <c r="AL1" s="260"/>
    </row>
    <row r="2" spans="1:38" ht="37.950000000000003" customHeight="1" x14ac:dyDescent="0.3">
      <c r="A2" s="326" t="s">
        <v>404</v>
      </c>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c r="AK2" s="326"/>
      <c r="AL2" s="326"/>
    </row>
    <row r="3" spans="1:38" s="57" customFormat="1" ht="33.6" customHeight="1" x14ac:dyDescent="0.3">
      <c r="A3" s="327" t="s">
        <v>161</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c r="AK3" s="327"/>
      <c r="AL3" s="327"/>
    </row>
    <row r="4" spans="1:38" ht="33.15" customHeight="1" x14ac:dyDescent="0.3">
      <c r="A4" s="256"/>
      <c r="C4" s="219"/>
      <c r="D4" s="322">
        <v>43953</v>
      </c>
      <c r="E4" s="323"/>
      <c r="F4" s="323"/>
      <c r="G4" s="323"/>
      <c r="H4" s="324"/>
      <c r="I4" s="322">
        <v>43954</v>
      </c>
      <c r="J4" s="323"/>
      <c r="K4" s="323"/>
      <c r="L4" s="323"/>
      <c r="M4" s="324"/>
      <c r="N4" s="322">
        <v>43955</v>
      </c>
      <c r="O4" s="323"/>
      <c r="P4" s="323"/>
      <c r="Q4" s="323"/>
      <c r="R4" s="324"/>
      <c r="S4" s="322">
        <v>43956</v>
      </c>
      <c r="T4" s="323"/>
      <c r="U4" s="323"/>
      <c r="V4" s="323"/>
      <c r="W4" s="324"/>
      <c r="X4" s="322">
        <v>43957</v>
      </c>
      <c r="Y4" s="323"/>
      <c r="Z4" s="323"/>
      <c r="AA4" s="323"/>
      <c r="AB4" s="324"/>
      <c r="AC4" s="322">
        <v>43958</v>
      </c>
      <c r="AD4" s="323"/>
      <c r="AE4" s="323"/>
      <c r="AF4" s="323"/>
      <c r="AG4" s="324"/>
      <c r="AH4" s="322">
        <v>43959</v>
      </c>
      <c r="AI4" s="323"/>
      <c r="AJ4" s="323"/>
      <c r="AK4" s="323"/>
      <c r="AL4" s="324"/>
    </row>
    <row r="5" spans="1:38" s="233" customFormat="1" ht="58.95" customHeight="1" x14ac:dyDescent="0.3">
      <c r="A5" s="234"/>
      <c r="C5" s="218" t="s">
        <v>72</v>
      </c>
      <c r="D5" s="223" t="s">
        <v>379</v>
      </c>
      <c r="E5" s="39" t="s">
        <v>162</v>
      </c>
      <c r="F5" s="39" t="s">
        <v>163</v>
      </c>
      <c r="G5" s="39" t="s">
        <v>164</v>
      </c>
      <c r="H5" s="224" t="s">
        <v>165</v>
      </c>
      <c r="I5" s="223" t="s">
        <v>379</v>
      </c>
      <c r="J5" s="39" t="s">
        <v>162</v>
      </c>
      <c r="K5" s="39" t="s">
        <v>163</v>
      </c>
      <c r="L5" s="39" t="s">
        <v>164</v>
      </c>
      <c r="M5" s="224" t="s">
        <v>165</v>
      </c>
      <c r="N5" s="223" t="s">
        <v>379</v>
      </c>
      <c r="O5" s="39" t="s">
        <v>162</v>
      </c>
      <c r="P5" s="39" t="s">
        <v>163</v>
      </c>
      <c r="Q5" s="39" t="s">
        <v>164</v>
      </c>
      <c r="R5" s="224" t="s">
        <v>165</v>
      </c>
      <c r="S5" s="223" t="s">
        <v>387</v>
      </c>
      <c r="T5" s="39" t="s">
        <v>162</v>
      </c>
      <c r="U5" s="39" t="s">
        <v>163</v>
      </c>
      <c r="V5" s="39" t="s">
        <v>164</v>
      </c>
      <c r="W5" s="224" t="s">
        <v>165</v>
      </c>
      <c r="X5" s="223" t="s">
        <v>379</v>
      </c>
      <c r="Y5" s="39" t="s">
        <v>162</v>
      </c>
      <c r="Z5" s="39" t="s">
        <v>163</v>
      </c>
      <c r="AA5" s="39" t="s">
        <v>164</v>
      </c>
      <c r="AB5" s="224" t="s">
        <v>165</v>
      </c>
      <c r="AC5" s="223" t="s">
        <v>379</v>
      </c>
      <c r="AD5" s="39" t="s">
        <v>162</v>
      </c>
      <c r="AE5" s="39" t="s">
        <v>163</v>
      </c>
      <c r="AF5" s="39" t="s">
        <v>164</v>
      </c>
      <c r="AG5" s="224" t="s">
        <v>165</v>
      </c>
      <c r="AH5" s="173" t="s">
        <v>379</v>
      </c>
      <c r="AI5" s="52" t="s">
        <v>162</v>
      </c>
      <c r="AJ5" s="52" t="s">
        <v>163</v>
      </c>
      <c r="AK5" s="52" t="s">
        <v>164</v>
      </c>
      <c r="AL5" s="174" t="s">
        <v>165</v>
      </c>
    </row>
    <row r="6" spans="1:38" s="233" customFormat="1" ht="58.95" customHeight="1" x14ac:dyDescent="0.3">
      <c r="A6" s="234"/>
      <c r="B6" s="61" t="s">
        <v>166</v>
      </c>
      <c r="C6" s="216">
        <v>30541978</v>
      </c>
      <c r="D6" s="215">
        <v>380648</v>
      </c>
      <c r="E6" s="214">
        <f>E7</f>
        <v>30522</v>
      </c>
      <c r="F6" s="213">
        <f>F7</f>
        <v>847</v>
      </c>
      <c r="G6" s="212">
        <v>14891</v>
      </c>
      <c r="H6" s="211">
        <f t="shared" ref="H6" si="0">E6-(F6+G6)</f>
        <v>14784</v>
      </c>
      <c r="I6" s="215">
        <v>390560</v>
      </c>
      <c r="J6" s="214">
        <v>31548</v>
      </c>
      <c r="K6" s="213">
        <v>867</v>
      </c>
      <c r="L6" s="212">
        <v>15544</v>
      </c>
      <c r="M6" s="211">
        <f t="shared" ref="M6" si="1">J6-(K6+L6)</f>
        <v>15137</v>
      </c>
      <c r="N6" s="215">
        <v>407398</v>
      </c>
      <c r="O6" s="214">
        <v>32332</v>
      </c>
      <c r="P6" s="213">
        <v>884</v>
      </c>
      <c r="Q6" s="212">
        <v>16090</v>
      </c>
      <c r="R6" s="211">
        <f t="shared" ref="R6" si="2">O6-(P6+Q6)</f>
        <v>15358</v>
      </c>
      <c r="S6" s="215">
        <v>427210</v>
      </c>
      <c r="T6" s="214">
        <v>33369</v>
      </c>
      <c r="U6" s="213">
        <v>906</v>
      </c>
      <c r="V6" s="212">
        <v>16791</v>
      </c>
      <c r="W6" s="211">
        <f t="shared" ref="W6" si="3">T6-(U6+V6)</f>
        <v>15672</v>
      </c>
      <c r="X6" s="215">
        <v>438938</v>
      </c>
      <c r="Y6" s="214">
        <v>34422</v>
      </c>
      <c r="Z6" s="213">
        <v>948</v>
      </c>
      <c r="AA6" s="212">
        <v>17622</v>
      </c>
      <c r="AB6" s="211">
        <f t="shared" ref="AB6" si="4">Y6-(Z6+AA6)</f>
        <v>15852</v>
      </c>
      <c r="AC6" s="215">
        <v>455162</v>
      </c>
      <c r="AD6" s="214">
        <v>35390</v>
      </c>
      <c r="AE6" s="213">
        <v>973</v>
      </c>
      <c r="AF6" s="212">
        <v>18440</v>
      </c>
      <c r="AG6" s="211">
        <f t="shared" ref="AG6" si="5">AD6-(AE6+AF6)</f>
        <v>15977</v>
      </c>
      <c r="AH6" s="217">
        <v>477118</v>
      </c>
      <c r="AI6" s="179">
        <v>36609</v>
      </c>
      <c r="AJ6" s="175">
        <v>1004</v>
      </c>
      <c r="AK6" s="176">
        <v>19197</v>
      </c>
      <c r="AL6" s="177">
        <f t="shared" ref="AL6" si="6">AI6-(AJ6+AK6)</f>
        <v>16408</v>
      </c>
    </row>
    <row r="7" spans="1:38" s="233" customFormat="1" ht="61.95" customHeight="1" x14ac:dyDescent="0.3">
      <c r="A7" s="234"/>
      <c r="B7" s="62" t="s">
        <v>167</v>
      </c>
      <c r="C7" s="216">
        <v>30541978</v>
      </c>
      <c r="D7" s="215">
        <v>380648</v>
      </c>
      <c r="E7" s="214">
        <f t="shared" ref="E7:AG7" si="7">SUM(E9:E262)</f>
        <v>30522</v>
      </c>
      <c r="F7" s="213">
        <f t="shared" si="7"/>
        <v>847</v>
      </c>
      <c r="G7" s="212">
        <f t="shared" si="7"/>
        <v>12060</v>
      </c>
      <c r="H7" s="213">
        <f t="shared" si="7"/>
        <v>17616</v>
      </c>
      <c r="I7" s="215">
        <v>390560</v>
      </c>
      <c r="J7" s="214">
        <f t="shared" si="7"/>
        <v>31548</v>
      </c>
      <c r="K7" s="213">
        <f t="shared" si="7"/>
        <v>867</v>
      </c>
      <c r="L7" s="212">
        <f t="shared" si="7"/>
        <v>12460</v>
      </c>
      <c r="M7" s="213">
        <f t="shared" si="7"/>
        <v>18223</v>
      </c>
      <c r="N7" s="215">
        <v>407398</v>
      </c>
      <c r="O7" s="214">
        <f t="shared" si="7"/>
        <v>32332</v>
      </c>
      <c r="P7" s="213">
        <f t="shared" si="7"/>
        <v>884</v>
      </c>
      <c r="Q7" s="212">
        <f t="shared" si="7"/>
        <v>12886</v>
      </c>
      <c r="R7" s="213">
        <f t="shared" si="7"/>
        <v>18565</v>
      </c>
      <c r="S7" s="215">
        <v>427210</v>
      </c>
      <c r="T7" s="214">
        <f t="shared" si="7"/>
        <v>33369</v>
      </c>
      <c r="U7" s="213">
        <f t="shared" si="7"/>
        <v>906</v>
      </c>
      <c r="V7" s="212">
        <f t="shared" si="7"/>
        <v>13568</v>
      </c>
      <c r="W7" s="213">
        <f t="shared" si="7"/>
        <v>18898</v>
      </c>
      <c r="X7" s="215">
        <v>438938</v>
      </c>
      <c r="Y7" s="214">
        <f t="shared" si="7"/>
        <v>34422</v>
      </c>
      <c r="Z7" s="213">
        <f t="shared" si="7"/>
        <v>948</v>
      </c>
      <c r="AA7" s="212">
        <f t="shared" si="7"/>
        <v>14159</v>
      </c>
      <c r="AB7" s="213">
        <f t="shared" si="7"/>
        <v>19318</v>
      </c>
      <c r="AC7" s="215">
        <v>455162</v>
      </c>
      <c r="AD7" s="214">
        <f t="shared" si="7"/>
        <v>35390</v>
      </c>
      <c r="AE7" s="213">
        <f t="shared" si="7"/>
        <v>973</v>
      </c>
      <c r="AF7" s="212">
        <f t="shared" si="7"/>
        <v>14873</v>
      </c>
      <c r="AG7" s="213">
        <f t="shared" si="7"/>
        <v>19545</v>
      </c>
      <c r="AH7" s="215">
        <v>477118</v>
      </c>
      <c r="AI7" s="214" t="s">
        <v>366</v>
      </c>
      <c r="AJ7" s="213" t="s">
        <v>366</v>
      </c>
      <c r="AK7" s="212" t="s">
        <v>366</v>
      </c>
      <c r="AL7" s="211" t="s">
        <v>366</v>
      </c>
    </row>
    <row r="8" spans="1:38" x14ac:dyDescent="0.3">
      <c r="C8" s="210"/>
      <c r="D8" s="209"/>
      <c r="E8" s="33"/>
      <c r="F8" s="23"/>
      <c r="G8" s="23"/>
      <c r="H8" s="208"/>
      <c r="I8" s="209"/>
      <c r="J8" s="33"/>
      <c r="K8" s="23"/>
      <c r="L8" s="23"/>
      <c r="M8" s="208"/>
      <c r="N8" s="209"/>
      <c r="O8" s="33"/>
      <c r="P8" s="23"/>
      <c r="Q8" s="23"/>
      <c r="R8" s="208"/>
      <c r="S8" s="209"/>
      <c r="T8" s="33"/>
      <c r="U8" s="23"/>
      <c r="V8" s="23"/>
      <c r="W8" s="208"/>
      <c r="X8" s="209"/>
      <c r="Y8" s="33"/>
      <c r="Z8" s="23"/>
      <c r="AA8" s="23"/>
      <c r="AB8" s="208"/>
      <c r="AC8" s="209"/>
      <c r="AD8" s="33"/>
      <c r="AE8" s="23"/>
      <c r="AF8" s="23"/>
      <c r="AG8" s="208"/>
      <c r="AH8" s="209"/>
      <c r="AI8" s="33"/>
      <c r="AJ8" s="23"/>
      <c r="AK8" s="23"/>
      <c r="AL8" s="208"/>
    </row>
    <row r="9" spans="1:38" s="4" customFormat="1" ht="19.8" customHeight="1" x14ac:dyDescent="0.3">
      <c r="A9" s="18"/>
      <c r="B9" s="56" t="s">
        <v>168</v>
      </c>
      <c r="C9" s="207">
        <v>62245</v>
      </c>
      <c r="D9" s="205">
        <v>430</v>
      </c>
      <c r="E9" s="204">
        <v>32</v>
      </c>
      <c r="F9" s="204">
        <v>0</v>
      </c>
      <c r="G9" s="30">
        <v>5</v>
      </c>
      <c r="H9" s="202">
        <f t="shared" ref="H9:H72" si="8">E9-(F9+G9)</f>
        <v>27</v>
      </c>
      <c r="I9" s="205">
        <v>431</v>
      </c>
      <c r="J9" s="204">
        <v>32</v>
      </c>
      <c r="K9" s="203">
        <v>0</v>
      </c>
      <c r="L9" s="30">
        <v>7</v>
      </c>
      <c r="M9" s="202">
        <f t="shared" ref="M9:M72" si="9">J9-(K9+L9)</f>
        <v>25</v>
      </c>
      <c r="N9" s="205">
        <v>458</v>
      </c>
      <c r="O9" s="204">
        <v>32</v>
      </c>
      <c r="P9" s="203">
        <v>0</v>
      </c>
      <c r="Q9" s="30">
        <v>7</v>
      </c>
      <c r="R9" s="202">
        <f t="shared" ref="R9:R72" si="10">O9-(P9+Q9)</f>
        <v>25</v>
      </c>
      <c r="S9" s="205"/>
      <c r="T9" s="204">
        <v>34</v>
      </c>
      <c r="U9" s="203">
        <v>0</v>
      </c>
      <c r="V9" s="30">
        <v>8</v>
      </c>
      <c r="W9" s="202">
        <f t="shared" ref="W9:W72" si="11">T9-(U9+V9)</f>
        <v>26</v>
      </c>
      <c r="X9" s="205">
        <v>592</v>
      </c>
      <c r="Y9" s="204">
        <v>38</v>
      </c>
      <c r="Z9" s="203">
        <v>0</v>
      </c>
      <c r="AA9" s="30">
        <v>11</v>
      </c>
      <c r="AB9" s="202">
        <f t="shared" ref="AB9:AB72" si="12">Y9-(Z9+AA9)</f>
        <v>27</v>
      </c>
      <c r="AC9" s="206">
        <v>621</v>
      </c>
      <c r="AD9" s="178">
        <v>40</v>
      </c>
      <c r="AE9" s="228">
        <v>0</v>
      </c>
      <c r="AF9" s="238">
        <v>11</v>
      </c>
      <c r="AG9" s="180">
        <f t="shared" ref="AG9:AG72" si="13">AD9-(AE9+AF9)</f>
        <v>29</v>
      </c>
      <c r="AH9" s="205"/>
      <c r="AI9" s="204"/>
      <c r="AJ9" s="203"/>
      <c r="AK9" s="32"/>
      <c r="AL9" s="202">
        <f t="shared" ref="AL9:AL72" si="14">AI9-(AJ9+AK9)</f>
        <v>0</v>
      </c>
    </row>
    <row r="10" spans="1:38" s="4" customFormat="1" ht="19.95" customHeight="1" x14ac:dyDescent="0.3">
      <c r="A10" s="18"/>
      <c r="B10" s="56" t="s">
        <v>106</v>
      </c>
      <c r="C10" s="207">
        <v>17487</v>
      </c>
      <c r="D10" s="205">
        <v>6</v>
      </c>
      <c r="E10" s="204">
        <v>20</v>
      </c>
      <c r="F10" s="204">
        <v>0</v>
      </c>
      <c r="G10" s="30">
        <v>15</v>
      </c>
      <c r="H10" s="202">
        <f t="shared" si="8"/>
        <v>5</v>
      </c>
      <c r="I10" s="205">
        <v>6</v>
      </c>
      <c r="J10" s="204">
        <v>21</v>
      </c>
      <c r="K10" s="203">
        <v>0</v>
      </c>
      <c r="L10" s="30">
        <v>15</v>
      </c>
      <c r="M10" s="202">
        <f t="shared" si="9"/>
        <v>6</v>
      </c>
      <c r="N10" s="205">
        <v>6</v>
      </c>
      <c r="O10" s="204">
        <v>21</v>
      </c>
      <c r="P10" s="203">
        <v>0</v>
      </c>
      <c r="Q10" s="30">
        <v>15</v>
      </c>
      <c r="R10" s="202">
        <f t="shared" si="10"/>
        <v>6</v>
      </c>
      <c r="S10" s="205"/>
      <c r="T10" s="204">
        <v>21</v>
      </c>
      <c r="U10" s="203">
        <v>0</v>
      </c>
      <c r="V10" s="30">
        <v>15</v>
      </c>
      <c r="W10" s="202">
        <f t="shared" si="11"/>
        <v>6</v>
      </c>
      <c r="X10" s="205">
        <v>6</v>
      </c>
      <c r="Y10" s="204">
        <v>21</v>
      </c>
      <c r="Z10" s="203">
        <v>0</v>
      </c>
      <c r="AA10" s="30">
        <v>15</v>
      </c>
      <c r="AB10" s="202">
        <f t="shared" si="12"/>
        <v>6</v>
      </c>
      <c r="AC10" s="206">
        <v>6</v>
      </c>
      <c r="AD10" s="178">
        <v>21</v>
      </c>
      <c r="AE10" s="228">
        <v>0</v>
      </c>
      <c r="AF10" s="238">
        <v>16</v>
      </c>
      <c r="AG10" s="180">
        <f t="shared" si="13"/>
        <v>5</v>
      </c>
      <c r="AH10" s="205"/>
      <c r="AI10" s="204"/>
      <c r="AJ10" s="203"/>
      <c r="AK10" s="32"/>
      <c r="AL10" s="202">
        <f t="shared" si="14"/>
        <v>0</v>
      </c>
    </row>
    <row r="11" spans="1:38" s="4" customFormat="1" ht="19.95" customHeight="1" x14ac:dyDescent="0.3">
      <c r="A11" s="18" t="s">
        <v>177</v>
      </c>
      <c r="B11" s="56" t="s">
        <v>123</v>
      </c>
      <c r="C11" s="207">
        <v>94245</v>
      </c>
      <c r="D11" s="205">
        <v>717</v>
      </c>
      <c r="E11" s="204">
        <v>55</v>
      </c>
      <c r="F11" s="204">
        <v>0</v>
      </c>
      <c r="G11" s="30">
        <v>19</v>
      </c>
      <c r="H11" s="202">
        <f t="shared" si="8"/>
        <v>36</v>
      </c>
      <c r="I11" s="205">
        <v>718</v>
      </c>
      <c r="J11" s="204">
        <v>55</v>
      </c>
      <c r="K11" s="203">
        <v>0</v>
      </c>
      <c r="L11" s="30">
        <v>19</v>
      </c>
      <c r="M11" s="202">
        <f t="shared" si="9"/>
        <v>36</v>
      </c>
      <c r="N11" s="205">
        <v>722</v>
      </c>
      <c r="O11" s="204">
        <v>55</v>
      </c>
      <c r="P11" s="203">
        <v>0</v>
      </c>
      <c r="Q11" s="30">
        <v>19</v>
      </c>
      <c r="R11" s="202">
        <f t="shared" si="10"/>
        <v>36</v>
      </c>
      <c r="S11" s="205"/>
      <c r="T11" s="204">
        <v>79</v>
      </c>
      <c r="U11" s="203">
        <v>0</v>
      </c>
      <c r="V11" s="30">
        <v>19</v>
      </c>
      <c r="W11" s="202">
        <f t="shared" si="11"/>
        <v>60</v>
      </c>
      <c r="X11" s="205">
        <v>792</v>
      </c>
      <c r="Y11" s="204">
        <v>86</v>
      </c>
      <c r="Z11" s="203">
        <v>0</v>
      </c>
      <c r="AA11" s="30">
        <v>19</v>
      </c>
      <c r="AB11" s="202">
        <f t="shared" si="12"/>
        <v>67</v>
      </c>
      <c r="AC11" s="206">
        <v>840</v>
      </c>
      <c r="AD11" s="178">
        <v>93</v>
      </c>
      <c r="AE11" s="228">
        <v>0</v>
      </c>
      <c r="AF11" s="238">
        <v>19</v>
      </c>
      <c r="AG11" s="180">
        <f t="shared" si="13"/>
        <v>74</v>
      </c>
      <c r="AH11" s="205"/>
      <c r="AI11" s="204"/>
      <c r="AJ11" s="203"/>
      <c r="AK11" s="32"/>
      <c r="AL11" s="202">
        <f t="shared" si="14"/>
        <v>0</v>
      </c>
    </row>
    <row r="12" spans="1:38" s="4" customFormat="1" ht="19.95" customHeight="1" x14ac:dyDescent="0.3">
      <c r="A12" s="18"/>
      <c r="B12" s="56" t="s">
        <v>169</v>
      </c>
      <c r="C12" s="207">
        <v>26041</v>
      </c>
      <c r="D12" s="205">
        <v>30</v>
      </c>
      <c r="E12" s="204">
        <v>2</v>
      </c>
      <c r="F12" s="204">
        <v>0</v>
      </c>
      <c r="G12" s="30">
        <v>2</v>
      </c>
      <c r="H12" s="202">
        <f t="shared" si="8"/>
        <v>0</v>
      </c>
      <c r="I12" s="205">
        <v>30</v>
      </c>
      <c r="J12" s="204">
        <v>2</v>
      </c>
      <c r="K12" s="203">
        <v>0</v>
      </c>
      <c r="L12" s="30">
        <v>2</v>
      </c>
      <c r="M12" s="202">
        <f t="shared" si="9"/>
        <v>0</v>
      </c>
      <c r="N12" s="205">
        <v>29</v>
      </c>
      <c r="O12" s="204">
        <v>2</v>
      </c>
      <c r="P12" s="203">
        <v>0</v>
      </c>
      <c r="Q12" s="30">
        <v>2</v>
      </c>
      <c r="R12" s="202">
        <f t="shared" si="10"/>
        <v>0</v>
      </c>
      <c r="S12" s="205"/>
      <c r="T12" s="204">
        <v>2</v>
      </c>
      <c r="U12" s="203">
        <v>0</v>
      </c>
      <c r="V12" s="30">
        <v>2</v>
      </c>
      <c r="W12" s="202">
        <f t="shared" si="11"/>
        <v>0</v>
      </c>
      <c r="X12" s="205">
        <v>31</v>
      </c>
      <c r="Y12" s="204">
        <v>2</v>
      </c>
      <c r="Z12" s="203">
        <v>0</v>
      </c>
      <c r="AA12" s="30">
        <v>2</v>
      </c>
      <c r="AB12" s="202">
        <f t="shared" si="12"/>
        <v>0</v>
      </c>
      <c r="AC12" s="206">
        <v>33</v>
      </c>
      <c r="AD12" s="178">
        <v>2</v>
      </c>
      <c r="AE12" s="228">
        <v>0</v>
      </c>
      <c r="AF12" s="238">
        <v>2</v>
      </c>
      <c r="AG12" s="180">
        <f t="shared" si="13"/>
        <v>0</v>
      </c>
      <c r="AH12" s="205"/>
      <c r="AI12" s="204"/>
      <c r="AJ12" s="203"/>
      <c r="AK12" s="32"/>
      <c r="AL12" s="202">
        <f t="shared" si="14"/>
        <v>0</v>
      </c>
    </row>
    <row r="13" spans="1:38" s="4" customFormat="1" ht="19.95" customHeight="1" x14ac:dyDescent="0.3">
      <c r="A13" s="18"/>
      <c r="B13" s="56" t="s">
        <v>170</v>
      </c>
      <c r="C13" s="207">
        <v>9847</v>
      </c>
      <c r="D13" s="205">
        <v>21</v>
      </c>
      <c r="E13" s="204">
        <v>0</v>
      </c>
      <c r="F13" s="204">
        <v>0</v>
      </c>
      <c r="G13" s="30">
        <v>0</v>
      </c>
      <c r="H13" s="202">
        <f t="shared" si="8"/>
        <v>0</v>
      </c>
      <c r="I13" s="205">
        <v>21</v>
      </c>
      <c r="J13" s="204">
        <v>0</v>
      </c>
      <c r="K13" s="203">
        <v>0</v>
      </c>
      <c r="L13" s="30">
        <v>0</v>
      </c>
      <c r="M13" s="202">
        <f t="shared" si="9"/>
        <v>0</v>
      </c>
      <c r="N13" s="205">
        <v>21</v>
      </c>
      <c r="O13" s="204">
        <v>0</v>
      </c>
      <c r="P13" s="203">
        <v>0</v>
      </c>
      <c r="Q13" s="30">
        <v>0</v>
      </c>
      <c r="R13" s="202">
        <f t="shared" si="10"/>
        <v>0</v>
      </c>
      <c r="S13" s="205"/>
      <c r="T13" s="204">
        <v>0</v>
      </c>
      <c r="U13" s="203">
        <v>0</v>
      </c>
      <c r="V13" s="30">
        <v>0</v>
      </c>
      <c r="W13" s="202">
        <f t="shared" si="11"/>
        <v>0</v>
      </c>
      <c r="X13" s="205">
        <v>21</v>
      </c>
      <c r="Y13" s="204">
        <v>0</v>
      </c>
      <c r="Z13" s="203">
        <v>0</v>
      </c>
      <c r="AA13" s="30">
        <v>0</v>
      </c>
      <c r="AB13" s="202">
        <f t="shared" si="12"/>
        <v>0</v>
      </c>
      <c r="AC13" s="206">
        <v>22</v>
      </c>
      <c r="AD13" s="178">
        <v>0</v>
      </c>
      <c r="AE13" s="228">
        <v>0</v>
      </c>
      <c r="AF13" s="238">
        <v>0</v>
      </c>
      <c r="AG13" s="180">
        <f t="shared" si="13"/>
        <v>0</v>
      </c>
      <c r="AH13" s="205"/>
      <c r="AI13" s="204"/>
      <c r="AJ13" s="203"/>
      <c r="AK13" s="32"/>
      <c r="AL13" s="202">
        <f t="shared" si="14"/>
        <v>0</v>
      </c>
    </row>
    <row r="14" spans="1:38" s="4" customFormat="1" ht="19.95" customHeight="1" x14ac:dyDescent="0.3">
      <c r="A14" s="18"/>
      <c r="B14" s="56" t="s">
        <v>171</v>
      </c>
      <c r="C14" s="207">
        <v>1970</v>
      </c>
      <c r="D14" s="205">
        <v>11</v>
      </c>
      <c r="E14" s="204">
        <v>2</v>
      </c>
      <c r="F14" s="204">
        <v>0</v>
      </c>
      <c r="G14" s="30">
        <v>1</v>
      </c>
      <c r="H14" s="202">
        <f t="shared" si="8"/>
        <v>1</v>
      </c>
      <c r="I14" s="205">
        <v>11</v>
      </c>
      <c r="J14" s="204">
        <v>2</v>
      </c>
      <c r="K14" s="203">
        <v>0</v>
      </c>
      <c r="L14" s="30">
        <v>1</v>
      </c>
      <c r="M14" s="202">
        <f t="shared" si="9"/>
        <v>1</v>
      </c>
      <c r="N14" s="205">
        <v>12</v>
      </c>
      <c r="O14" s="204">
        <v>2</v>
      </c>
      <c r="P14" s="203">
        <v>0</v>
      </c>
      <c r="Q14" s="30">
        <v>1</v>
      </c>
      <c r="R14" s="202">
        <f t="shared" si="10"/>
        <v>1</v>
      </c>
      <c r="S14" s="205"/>
      <c r="T14" s="204">
        <v>2</v>
      </c>
      <c r="U14" s="203">
        <v>0</v>
      </c>
      <c r="V14" s="30">
        <v>1</v>
      </c>
      <c r="W14" s="202">
        <f t="shared" si="11"/>
        <v>1</v>
      </c>
      <c r="X14" s="205">
        <v>12</v>
      </c>
      <c r="Y14" s="204">
        <v>2</v>
      </c>
      <c r="Z14" s="203">
        <v>0</v>
      </c>
      <c r="AA14" s="30">
        <v>1</v>
      </c>
      <c r="AB14" s="202">
        <f t="shared" si="12"/>
        <v>1</v>
      </c>
      <c r="AC14" s="206">
        <v>12</v>
      </c>
      <c r="AD14" s="178">
        <v>2</v>
      </c>
      <c r="AE14" s="228">
        <v>0</v>
      </c>
      <c r="AF14" s="238">
        <v>1</v>
      </c>
      <c r="AG14" s="180">
        <f t="shared" si="13"/>
        <v>1</v>
      </c>
      <c r="AH14" s="205"/>
      <c r="AI14" s="204"/>
      <c r="AJ14" s="203"/>
      <c r="AK14" s="32"/>
      <c r="AL14" s="202">
        <f t="shared" si="14"/>
        <v>0</v>
      </c>
    </row>
    <row r="15" spans="1:38" s="4" customFormat="1" ht="19.95" customHeight="1" x14ac:dyDescent="0.3">
      <c r="A15" s="18"/>
      <c r="B15" s="56" t="s">
        <v>172</v>
      </c>
      <c r="C15" s="207">
        <v>55946</v>
      </c>
      <c r="D15" s="205">
        <v>129</v>
      </c>
      <c r="E15" s="204">
        <v>19</v>
      </c>
      <c r="F15" s="204">
        <v>1</v>
      </c>
      <c r="G15" s="30">
        <v>8</v>
      </c>
      <c r="H15" s="202">
        <f t="shared" si="8"/>
        <v>10</v>
      </c>
      <c r="I15" s="205">
        <v>129</v>
      </c>
      <c r="J15" s="204">
        <v>19</v>
      </c>
      <c r="K15" s="203">
        <v>1</v>
      </c>
      <c r="L15" s="30">
        <v>8</v>
      </c>
      <c r="M15" s="202">
        <f t="shared" si="9"/>
        <v>10</v>
      </c>
      <c r="N15" s="205">
        <v>130</v>
      </c>
      <c r="O15" s="204">
        <v>19</v>
      </c>
      <c r="P15" s="203">
        <v>1</v>
      </c>
      <c r="Q15" s="30">
        <v>9</v>
      </c>
      <c r="R15" s="202">
        <f t="shared" si="10"/>
        <v>9</v>
      </c>
      <c r="S15" s="205"/>
      <c r="T15" s="204">
        <v>19</v>
      </c>
      <c r="U15" s="203">
        <v>1</v>
      </c>
      <c r="V15" s="30">
        <v>11</v>
      </c>
      <c r="W15" s="202">
        <f t="shared" si="11"/>
        <v>7</v>
      </c>
      <c r="X15" s="205">
        <v>132</v>
      </c>
      <c r="Y15" s="204">
        <v>21</v>
      </c>
      <c r="Z15" s="203">
        <v>1</v>
      </c>
      <c r="AA15" s="30">
        <v>11</v>
      </c>
      <c r="AB15" s="202">
        <f t="shared" si="12"/>
        <v>9</v>
      </c>
      <c r="AC15" s="206">
        <v>141</v>
      </c>
      <c r="AD15" s="178">
        <v>22</v>
      </c>
      <c r="AE15" s="228">
        <v>1</v>
      </c>
      <c r="AF15" s="238">
        <v>11</v>
      </c>
      <c r="AG15" s="180">
        <f t="shared" si="13"/>
        <v>10</v>
      </c>
      <c r="AH15" s="205"/>
      <c r="AI15" s="204"/>
      <c r="AJ15" s="203"/>
      <c r="AK15" s="32"/>
      <c r="AL15" s="202">
        <f t="shared" si="14"/>
        <v>0</v>
      </c>
    </row>
    <row r="16" spans="1:38" s="4" customFormat="1" ht="19.95" customHeight="1" x14ac:dyDescent="0.3">
      <c r="A16" s="18"/>
      <c r="B16" s="56" t="s">
        <v>47</v>
      </c>
      <c r="C16" s="207">
        <v>36542</v>
      </c>
      <c r="D16" s="205">
        <v>293</v>
      </c>
      <c r="E16" s="204">
        <v>13</v>
      </c>
      <c r="F16" s="204">
        <v>0</v>
      </c>
      <c r="G16" s="30">
        <v>10</v>
      </c>
      <c r="H16" s="202">
        <f t="shared" si="8"/>
        <v>3</v>
      </c>
      <c r="I16" s="205">
        <v>294</v>
      </c>
      <c r="J16" s="204">
        <v>13</v>
      </c>
      <c r="K16" s="203">
        <v>0</v>
      </c>
      <c r="L16" s="30">
        <v>10</v>
      </c>
      <c r="M16" s="202">
        <f t="shared" si="9"/>
        <v>3</v>
      </c>
      <c r="N16" s="205">
        <v>300</v>
      </c>
      <c r="O16" s="204">
        <v>13</v>
      </c>
      <c r="P16" s="203">
        <v>0</v>
      </c>
      <c r="Q16" s="30">
        <v>10</v>
      </c>
      <c r="R16" s="202">
        <f t="shared" si="10"/>
        <v>3</v>
      </c>
      <c r="S16" s="205"/>
      <c r="T16" s="204">
        <v>13</v>
      </c>
      <c r="U16" s="203">
        <v>0</v>
      </c>
      <c r="V16" s="30">
        <v>10</v>
      </c>
      <c r="W16" s="202">
        <f t="shared" si="11"/>
        <v>3</v>
      </c>
      <c r="X16" s="205">
        <v>323</v>
      </c>
      <c r="Y16" s="204">
        <v>14</v>
      </c>
      <c r="Z16" s="203">
        <v>0</v>
      </c>
      <c r="AA16" s="30">
        <v>10</v>
      </c>
      <c r="AB16" s="202">
        <f t="shared" si="12"/>
        <v>4</v>
      </c>
      <c r="AC16" s="206">
        <v>337</v>
      </c>
      <c r="AD16" s="178">
        <v>14</v>
      </c>
      <c r="AE16" s="228">
        <v>0</v>
      </c>
      <c r="AF16" s="238">
        <v>11</v>
      </c>
      <c r="AG16" s="180">
        <f t="shared" si="13"/>
        <v>3</v>
      </c>
      <c r="AH16" s="205"/>
      <c r="AI16" s="204"/>
      <c r="AJ16" s="203"/>
      <c r="AK16" s="32"/>
      <c r="AL16" s="202">
        <f t="shared" si="14"/>
        <v>0</v>
      </c>
    </row>
    <row r="17" spans="1:38" s="4" customFormat="1" ht="19.95" customHeight="1" x14ac:dyDescent="0.3">
      <c r="A17" s="18"/>
      <c r="B17" s="56" t="s">
        <v>173</v>
      </c>
      <c r="C17" s="207">
        <v>8426</v>
      </c>
      <c r="D17" s="205">
        <v>2</v>
      </c>
      <c r="E17" s="204">
        <v>0</v>
      </c>
      <c r="F17" s="204">
        <v>0</v>
      </c>
      <c r="G17" s="30">
        <v>0</v>
      </c>
      <c r="H17" s="202">
        <f t="shared" si="8"/>
        <v>0</v>
      </c>
      <c r="I17" s="205">
        <v>2</v>
      </c>
      <c r="J17" s="204">
        <v>0</v>
      </c>
      <c r="K17" s="203">
        <v>0</v>
      </c>
      <c r="L17" s="30">
        <v>0</v>
      </c>
      <c r="M17" s="202">
        <f t="shared" si="9"/>
        <v>0</v>
      </c>
      <c r="N17" s="205">
        <v>2</v>
      </c>
      <c r="O17" s="204">
        <v>0</v>
      </c>
      <c r="P17" s="203">
        <v>0</v>
      </c>
      <c r="Q17" s="30">
        <v>0</v>
      </c>
      <c r="R17" s="202">
        <f t="shared" si="10"/>
        <v>0</v>
      </c>
      <c r="S17" s="205"/>
      <c r="T17" s="204">
        <v>1</v>
      </c>
      <c r="U17" s="203">
        <v>0</v>
      </c>
      <c r="V17" s="30">
        <v>0</v>
      </c>
      <c r="W17" s="202">
        <f t="shared" si="11"/>
        <v>1</v>
      </c>
      <c r="X17" s="205">
        <v>4</v>
      </c>
      <c r="Y17" s="204">
        <v>2</v>
      </c>
      <c r="Z17" s="203">
        <v>0</v>
      </c>
      <c r="AA17" s="30">
        <v>0</v>
      </c>
      <c r="AB17" s="202">
        <f t="shared" si="12"/>
        <v>2</v>
      </c>
      <c r="AC17" s="206">
        <v>5</v>
      </c>
      <c r="AD17" s="178">
        <v>2</v>
      </c>
      <c r="AE17" s="228">
        <v>0</v>
      </c>
      <c r="AF17" s="238">
        <v>0</v>
      </c>
      <c r="AG17" s="180">
        <f t="shared" si="13"/>
        <v>2</v>
      </c>
      <c r="AH17" s="205"/>
      <c r="AI17" s="204"/>
      <c r="AJ17" s="203"/>
      <c r="AK17" s="32"/>
      <c r="AL17" s="202">
        <f t="shared" si="14"/>
        <v>0</v>
      </c>
    </row>
    <row r="18" spans="1:38" s="4" customFormat="1" ht="19.95" customHeight="1" x14ac:dyDescent="0.3">
      <c r="A18" s="18"/>
      <c r="B18" s="56" t="s">
        <v>174</v>
      </c>
      <c r="C18" s="207">
        <v>25100</v>
      </c>
      <c r="D18" s="205">
        <v>74</v>
      </c>
      <c r="E18" s="204">
        <v>6</v>
      </c>
      <c r="F18" s="204">
        <v>0</v>
      </c>
      <c r="G18" s="30">
        <v>3</v>
      </c>
      <c r="H18" s="202">
        <f t="shared" si="8"/>
        <v>3</v>
      </c>
      <c r="I18" s="205">
        <v>74</v>
      </c>
      <c r="J18" s="204">
        <v>6</v>
      </c>
      <c r="K18" s="203">
        <v>0</v>
      </c>
      <c r="L18" s="30">
        <v>3</v>
      </c>
      <c r="M18" s="202">
        <f t="shared" si="9"/>
        <v>3</v>
      </c>
      <c r="N18" s="205">
        <v>76</v>
      </c>
      <c r="O18" s="204">
        <v>6</v>
      </c>
      <c r="P18" s="203">
        <v>0</v>
      </c>
      <c r="Q18" s="30">
        <v>3</v>
      </c>
      <c r="R18" s="202">
        <f t="shared" si="10"/>
        <v>3</v>
      </c>
      <c r="S18" s="205"/>
      <c r="T18" s="204">
        <v>6</v>
      </c>
      <c r="U18" s="203">
        <v>0</v>
      </c>
      <c r="V18" s="30">
        <v>3</v>
      </c>
      <c r="W18" s="202">
        <f t="shared" si="11"/>
        <v>3</v>
      </c>
      <c r="X18" s="205">
        <v>76</v>
      </c>
      <c r="Y18" s="204">
        <v>6</v>
      </c>
      <c r="Z18" s="203">
        <v>0</v>
      </c>
      <c r="AA18" s="30">
        <v>3</v>
      </c>
      <c r="AB18" s="202">
        <f t="shared" si="12"/>
        <v>3</v>
      </c>
      <c r="AC18" s="206">
        <v>77</v>
      </c>
      <c r="AD18" s="178">
        <v>6</v>
      </c>
      <c r="AE18" s="228">
        <v>0</v>
      </c>
      <c r="AF18" s="238">
        <v>3</v>
      </c>
      <c r="AG18" s="180">
        <f t="shared" si="13"/>
        <v>3</v>
      </c>
      <c r="AH18" s="205"/>
      <c r="AI18" s="204"/>
      <c r="AJ18" s="203"/>
      <c r="AK18" s="32"/>
      <c r="AL18" s="202">
        <f t="shared" si="14"/>
        <v>0</v>
      </c>
    </row>
    <row r="19" spans="1:38" s="4" customFormat="1" ht="19.95" customHeight="1" x14ac:dyDescent="0.3">
      <c r="A19" s="18" t="s">
        <v>177</v>
      </c>
      <c r="B19" s="56" t="s">
        <v>98</v>
      </c>
      <c r="C19" s="207">
        <v>100746</v>
      </c>
      <c r="D19" s="205">
        <v>495</v>
      </c>
      <c r="E19" s="204">
        <v>83</v>
      </c>
      <c r="F19" s="204">
        <v>2</v>
      </c>
      <c r="G19" s="30">
        <v>29</v>
      </c>
      <c r="H19" s="202">
        <f t="shared" si="8"/>
        <v>52</v>
      </c>
      <c r="I19" s="205">
        <v>495</v>
      </c>
      <c r="J19" s="204">
        <v>86</v>
      </c>
      <c r="K19" s="203">
        <v>2</v>
      </c>
      <c r="L19" s="30">
        <v>29</v>
      </c>
      <c r="M19" s="202">
        <f t="shared" si="9"/>
        <v>55</v>
      </c>
      <c r="N19" s="205">
        <v>530</v>
      </c>
      <c r="O19" s="204">
        <v>89</v>
      </c>
      <c r="P19" s="203">
        <v>2</v>
      </c>
      <c r="Q19" s="30">
        <v>30</v>
      </c>
      <c r="R19" s="202">
        <f t="shared" si="10"/>
        <v>57</v>
      </c>
      <c r="S19" s="205"/>
      <c r="T19" s="204">
        <v>98</v>
      </c>
      <c r="U19" s="203">
        <v>2</v>
      </c>
      <c r="V19" s="30">
        <v>30</v>
      </c>
      <c r="W19" s="202">
        <f t="shared" si="11"/>
        <v>66</v>
      </c>
      <c r="X19" s="205">
        <v>543</v>
      </c>
      <c r="Y19" s="204">
        <v>100</v>
      </c>
      <c r="Z19" s="203">
        <v>2</v>
      </c>
      <c r="AA19" s="30">
        <v>30</v>
      </c>
      <c r="AB19" s="202">
        <f t="shared" si="12"/>
        <v>68</v>
      </c>
      <c r="AC19" s="206">
        <v>561</v>
      </c>
      <c r="AD19" s="178">
        <v>107</v>
      </c>
      <c r="AE19" s="228">
        <v>2</v>
      </c>
      <c r="AF19" s="238">
        <v>34</v>
      </c>
      <c r="AG19" s="180">
        <f t="shared" si="13"/>
        <v>71</v>
      </c>
      <c r="AH19" s="205"/>
      <c r="AI19" s="204"/>
      <c r="AJ19" s="203"/>
      <c r="AK19" s="32"/>
      <c r="AL19" s="202">
        <f t="shared" si="14"/>
        <v>0</v>
      </c>
    </row>
    <row r="20" spans="1:38" s="4" customFormat="1" ht="19.95" customHeight="1" x14ac:dyDescent="0.3">
      <c r="A20" s="18"/>
      <c r="B20" s="56" t="s">
        <v>175</v>
      </c>
      <c r="C20" s="207">
        <v>3715</v>
      </c>
      <c r="D20" s="205">
        <v>17</v>
      </c>
      <c r="E20" s="204">
        <v>0</v>
      </c>
      <c r="F20" s="204">
        <v>0</v>
      </c>
      <c r="G20" s="30">
        <v>0</v>
      </c>
      <c r="H20" s="202">
        <f t="shared" si="8"/>
        <v>0</v>
      </c>
      <c r="I20" s="205">
        <v>17</v>
      </c>
      <c r="J20" s="204">
        <v>0</v>
      </c>
      <c r="K20" s="203">
        <v>0</v>
      </c>
      <c r="L20" s="30">
        <v>0</v>
      </c>
      <c r="M20" s="202">
        <f t="shared" si="9"/>
        <v>0</v>
      </c>
      <c r="N20" s="205">
        <v>17</v>
      </c>
      <c r="O20" s="204">
        <v>0</v>
      </c>
      <c r="P20" s="203">
        <v>0</v>
      </c>
      <c r="Q20" s="30">
        <v>0</v>
      </c>
      <c r="R20" s="202">
        <f t="shared" si="10"/>
        <v>0</v>
      </c>
      <c r="S20" s="205"/>
      <c r="T20" s="204">
        <v>0</v>
      </c>
      <c r="U20" s="203">
        <v>0</v>
      </c>
      <c r="V20" s="30">
        <v>0</v>
      </c>
      <c r="W20" s="202">
        <f t="shared" si="11"/>
        <v>0</v>
      </c>
      <c r="X20" s="205">
        <v>17</v>
      </c>
      <c r="Y20" s="204">
        <v>0</v>
      </c>
      <c r="Z20" s="203">
        <v>0</v>
      </c>
      <c r="AA20" s="30">
        <v>0</v>
      </c>
      <c r="AB20" s="202">
        <f t="shared" si="12"/>
        <v>0</v>
      </c>
      <c r="AC20" s="206">
        <v>17</v>
      </c>
      <c r="AD20" s="178">
        <v>0</v>
      </c>
      <c r="AE20" s="228">
        <v>0</v>
      </c>
      <c r="AF20" s="238">
        <v>0</v>
      </c>
      <c r="AG20" s="180">
        <f t="shared" si="13"/>
        <v>0</v>
      </c>
      <c r="AH20" s="205"/>
      <c r="AI20" s="204"/>
      <c r="AJ20" s="203"/>
      <c r="AK20" s="32"/>
      <c r="AL20" s="202">
        <f t="shared" si="14"/>
        <v>0</v>
      </c>
    </row>
    <row r="21" spans="1:38" s="4" customFormat="1" ht="19.95" customHeight="1" x14ac:dyDescent="0.3">
      <c r="A21" s="18"/>
      <c r="B21" s="56" t="s">
        <v>176</v>
      </c>
      <c r="C21" s="207">
        <v>33428</v>
      </c>
      <c r="D21" s="205">
        <v>120</v>
      </c>
      <c r="E21" s="204">
        <v>6</v>
      </c>
      <c r="F21" s="204">
        <v>0</v>
      </c>
      <c r="G21" s="30">
        <v>4</v>
      </c>
      <c r="H21" s="202">
        <f t="shared" si="8"/>
        <v>2</v>
      </c>
      <c r="I21" s="205">
        <v>120</v>
      </c>
      <c r="J21" s="204">
        <v>6</v>
      </c>
      <c r="K21" s="203">
        <v>0</v>
      </c>
      <c r="L21" s="30">
        <v>4</v>
      </c>
      <c r="M21" s="202">
        <f t="shared" si="9"/>
        <v>2</v>
      </c>
      <c r="N21" s="205">
        <v>124</v>
      </c>
      <c r="O21" s="204">
        <v>6</v>
      </c>
      <c r="P21" s="203">
        <v>0</v>
      </c>
      <c r="Q21" s="30">
        <v>4</v>
      </c>
      <c r="R21" s="202">
        <f t="shared" si="10"/>
        <v>2</v>
      </c>
      <c r="S21" s="205"/>
      <c r="T21" s="204">
        <v>6</v>
      </c>
      <c r="U21" s="203">
        <v>0</v>
      </c>
      <c r="V21" s="30">
        <v>4</v>
      </c>
      <c r="W21" s="202">
        <f t="shared" si="11"/>
        <v>2</v>
      </c>
      <c r="X21" s="205">
        <v>127</v>
      </c>
      <c r="Y21" s="204">
        <v>6</v>
      </c>
      <c r="Z21" s="203">
        <v>0</v>
      </c>
      <c r="AA21" s="30">
        <v>4</v>
      </c>
      <c r="AB21" s="202">
        <f t="shared" si="12"/>
        <v>2</v>
      </c>
      <c r="AC21" s="206">
        <v>136</v>
      </c>
      <c r="AD21" s="178">
        <v>6</v>
      </c>
      <c r="AE21" s="228">
        <v>0</v>
      </c>
      <c r="AF21" s="238">
        <v>5</v>
      </c>
      <c r="AG21" s="180">
        <f t="shared" si="13"/>
        <v>1</v>
      </c>
      <c r="AH21" s="205"/>
      <c r="AI21" s="204"/>
      <c r="AJ21" s="203"/>
      <c r="AK21" s="32"/>
      <c r="AL21" s="202">
        <f t="shared" si="14"/>
        <v>0</v>
      </c>
    </row>
    <row r="22" spans="1:38" s="4" customFormat="1" ht="19.95" customHeight="1" x14ac:dyDescent="0.3">
      <c r="A22" s="18" t="s">
        <v>177</v>
      </c>
      <c r="B22" s="56" t="s">
        <v>91</v>
      </c>
      <c r="C22" s="207">
        <v>394509</v>
      </c>
      <c r="D22" s="205">
        <v>1684</v>
      </c>
      <c r="E22" s="204">
        <v>193</v>
      </c>
      <c r="F22" s="204">
        <v>3</v>
      </c>
      <c r="G22" s="30">
        <v>94</v>
      </c>
      <c r="H22" s="202">
        <f t="shared" si="8"/>
        <v>96</v>
      </c>
      <c r="I22" s="205">
        <v>1685</v>
      </c>
      <c r="J22" s="204">
        <v>194</v>
      </c>
      <c r="K22" s="203">
        <v>3</v>
      </c>
      <c r="L22" s="30">
        <v>94</v>
      </c>
      <c r="M22" s="202">
        <f t="shared" si="9"/>
        <v>97</v>
      </c>
      <c r="N22" s="205">
        <v>1895</v>
      </c>
      <c r="O22" s="204">
        <v>194</v>
      </c>
      <c r="P22" s="203">
        <v>3</v>
      </c>
      <c r="Q22" s="30">
        <v>110</v>
      </c>
      <c r="R22" s="202">
        <f t="shared" si="10"/>
        <v>81</v>
      </c>
      <c r="S22" s="205"/>
      <c r="T22" s="204">
        <v>210</v>
      </c>
      <c r="U22" s="203">
        <v>3</v>
      </c>
      <c r="V22" s="30">
        <v>122</v>
      </c>
      <c r="W22" s="202">
        <f t="shared" si="11"/>
        <v>85</v>
      </c>
      <c r="X22" s="205">
        <v>2989</v>
      </c>
      <c r="Y22" s="204">
        <v>210</v>
      </c>
      <c r="Z22" s="203">
        <v>3</v>
      </c>
      <c r="AA22" s="30">
        <v>123</v>
      </c>
      <c r="AB22" s="202">
        <f t="shared" si="12"/>
        <v>84</v>
      </c>
      <c r="AC22" s="206">
        <v>3208</v>
      </c>
      <c r="AD22" s="178">
        <v>213</v>
      </c>
      <c r="AE22" s="228">
        <v>3</v>
      </c>
      <c r="AF22" s="238">
        <v>123</v>
      </c>
      <c r="AG22" s="180">
        <f t="shared" si="13"/>
        <v>87</v>
      </c>
      <c r="AH22" s="205"/>
      <c r="AI22" s="204"/>
      <c r="AJ22" s="203"/>
      <c r="AK22" s="32"/>
      <c r="AL22" s="202">
        <f t="shared" si="14"/>
        <v>0</v>
      </c>
    </row>
    <row r="23" spans="1:38" s="4" customFormat="1" ht="19.95" customHeight="1" x14ac:dyDescent="0.3">
      <c r="A23" s="18" t="s">
        <v>177</v>
      </c>
      <c r="B23" s="56" t="s">
        <v>77</v>
      </c>
      <c r="C23" s="207">
        <v>2062088</v>
      </c>
      <c r="D23" s="205">
        <v>10506</v>
      </c>
      <c r="E23" s="204">
        <v>1477</v>
      </c>
      <c r="F23" s="204">
        <v>48</v>
      </c>
      <c r="G23" s="30">
        <v>725</v>
      </c>
      <c r="H23" s="202">
        <f t="shared" si="8"/>
        <v>704</v>
      </c>
      <c r="I23" s="205">
        <v>10509</v>
      </c>
      <c r="J23" s="204">
        <v>1585</v>
      </c>
      <c r="K23" s="203">
        <v>48</v>
      </c>
      <c r="L23" s="30">
        <v>756</v>
      </c>
      <c r="M23" s="202">
        <f t="shared" si="9"/>
        <v>781</v>
      </c>
      <c r="N23" s="205">
        <v>10863</v>
      </c>
      <c r="O23" s="204">
        <v>1613</v>
      </c>
      <c r="P23" s="203">
        <v>48</v>
      </c>
      <c r="Q23" s="30">
        <v>756</v>
      </c>
      <c r="R23" s="202">
        <f t="shared" si="10"/>
        <v>809</v>
      </c>
      <c r="S23" s="205"/>
      <c r="T23" s="204">
        <v>1652</v>
      </c>
      <c r="U23" s="203">
        <v>48</v>
      </c>
      <c r="V23" s="30">
        <v>802</v>
      </c>
      <c r="W23" s="202">
        <f t="shared" si="11"/>
        <v>802</v>
      </c>
      <c r="X23" s="205">
        <v>11412</v>
      </c>
      <c r="Y23" s="204">
        <v>1677</v>
      </c>
      <c r="Z23" s="203">
        <v>52</v>
      </c>
      <c r="AA23" s="30">
        <v>834</v>
      </c>
      <c r="AB23" s="202">
        <f t="shared" si="12"/>
        <v>791</v>
      </c>
      <c r="AC23" s="206">
        <v>12335</v>
      </c>
      <c r="AD23" s="178">
        <v>1761</v>
      </c>
      <c r="AE23" s="228">
        <v>53</v>
      </c>
      <c r="AF23" s="238">
        <v>867</v>
      </c>
      <c r="AG23" s="180">
        <f t="shared" si="13"/>
        <v>841</v>
      </c>
      <c r="AH23" s="205"/>
      <c r="AI23" s="204"/>
      <c r="AJ23" s="203"/>
      <c r="AK23" s="32"/>
      <c r="AL23" s="202">
        <f t="shared" si="14"/>
        <v>0</v>
      </c>
    </row>
    <row r="24" spans="1:38" s="4" customFormat="1" ht="19.95" customHeight="1" x14ac:dyDescent="0.3">
      <c r="A24" s="18" t="s">
        <v>177</v>
      </c>
      <c r="B24" s="56" t="s">
        <v>178</v>
      </c>
      <c r="C24" s="207">
        <v>13018</v>
      </c>
      <c r="D24" s="205">
        <v>386</v>
      </c>
      <c r="E24" s="204">
        <v>6</v>
      </c>
      <c r="F24" s="204">
        <v>0</v>
      </c>
      <c r="G24" s="30">
        <v>5</v>
      </c>
      <c r="H24" s="202">
        <f t="shared" si="8"/>
        <v>1</v>
      </c>
      <c r="I24" s="205">
        <v>386</v>
      </c>
      <c r="J24" s="204">
        <v>6</v>
      </c>
      <c r="K24" s="203">
        <v>0</v>
      </c>
      <c r="L24" s="30">
        <v>5</v>
      </c>
      <c r="M24" s="202">
        <f t="shared" si="9"/>
        <v>1</v>
      </c>
      <c r="N24" s="205">
        <v>402</v>
      </c>
      <c r="O24" s="204">
        <v>6</v>
      </c>
      <c r="P24" s="203">
        <v>0</v>
      </c>
      <c r="Q24" s="30">
        <v>5</v>
      </c>
      <c r="R24" s="202">
        <f t="shared" si="10"/>
        <v>1</v>
      </c>
      <c r="S24" s="205"/>
      <c r="T24" s="204">
        <v>6</v>
      </c>
      <c r="U24" s="203">
        <v>0</v>
      </c>
      <c r="V24" s="30">
        <v>5</v>
      </c>
      <c r="W24" s="202">
        <f t="shared" si="11"/>
        <v>1</v>
      </c>
      <c r="X24" s="205">
        <v>406</v>
      </c>
      <c r="Y24" s="204">
        <v>6</v>
      </c>
      <c r="Z24" s="203">
        <v>0</v>
      </c>
      <c r="AA24" s="30">
        <v>5</v>
      </c>
      <c r="AB24" s="202">
        <f t="shared" si="12"/>
        <v>1</v>
      </c>
      <c r="AC24" s="206">
        <v>422</v>
      </c>
      <c r="AD24" s="178">
        <v>6</v>
      </c>
      <c r="AE24" s="228">
        <v>0</v>
      </c>
      <c r="AF24" s="238">
        <v>5</v>
      </c>
      <c r="AG24" s="180">
        <f t="shared" si="13"/>
        <v>1</v>
      </c>
      <c r="AH24" s="205"/>
      <c r="AI24" s="204"/>
      <c r="AJ24" s="203"/>
      <c r="AK24" s="32"/>
      <c r="AL24" s="202">
        <f t="shared" si="14"/>
        <v>0</v>
      </c>
    </row>
    <row r="25" spans="1:38" s="4" customFormat="1" ht="19.95" customHeight="1" x14ac:dyDescent="0.3">
      <c r="A25" s="18"/>
      <c r="B25" s="56" t="s">
        <v>179</v>
      </c>
      <c r="C25" s="207">
        <v>698</v>
      </c>
      <c r="D25" s="205">
        <v>0</v>
      </c>
      <c r="E25" s="204">
        <v>0</v>
      </c>
      <c r="F25" s="204">
        <v>0</v>
      </c>
      <c r="G25" s="30">
        <v>0</v>
      </c>
      <c r="H25" s="202">
        <f t="shared" si="8"/>
        <v>0</v>
      </c>
      <c r="I25" s="205">
        <v>0</v>
      </c>
      <c r="J25" s="204">
        <v>0</v>
      </c>
      <c r="K25" s="203">
        <v>0</v>
      </c>
      <c r="L25" s="30">
        <v>0</v>
      </c>
      <c r="M25" s="202">
        <f t="shared" si="9"/>
        <v>0</v>
      </c>
      <c r="N25" s="205">
        <v>0</v>
      </c>
      <c r="O25" s="204">
        <v>0</v>
      </c>
      <c r="P25" s="203">
        <v>0</v>
      </c>
      <c r="Q25" s="30">
        <v>0</v>
      </c>
      <c r="R25" s="202">
        <f t="shared" si="10"/>
        <v>0</v>
      </c>
      <c r="S25" s="205"/>
      <c r="T25" s="204">
        <v>0</v>
      </c>
      <c r="U25" s="203">
        <v>0</v>
      </c>
      <c r="V25" s="30">
        <v>0</v>
      </c>
      <c r="W25" s="202">
        <f t="shared" si="11"/>
        <v>0</v>
      </c>
      <c r="X25" s="205">
        <v>0</v>
      </c>
      <c r="Y25" s="204">
        <v>0</v>
      </c>
      <c r="Z25" s="203">
        <v>0</v>
      </c>
      <c r="AA25" s="30">
        <v>0</v>
      </c>
      <c r="AB25" s="202">
        <f t="shared" si="12"/>
        <v>0</v>
      </c>
      <c r="AC25" s="206">
        <v>0</v>
      </c>
      <c r="AD25" s="178">
        <v>0</v>
      </c>
      <c r="AE25" s="228">
        <v>0</v>
      </c>
      <c r="AF25" s="238">
        <v>0</v>
      </c>
      <c r="AG25" s="180">
        <f t="shared" si="13"/>
        <v>0</v>
      </c>
      <c r="AH25" s="205"/>
      <c r="AI25" s="204"/>
      <c r="AJ25" s="203"/>
      <c r="AK25" s="32"/>
      <c r="AL25" s="202">
        <f t="shared" si="14"/>
        <v>0</v>
      </c>
    </row>
    <row r="26" spans="1:38" s="4" customFormat="1" ht="19.95" customHeight="1" x14ac:dyDescent="0.3">
      <c r="A26" s="18" t="s">
        <v>177</v>
      </c>
      <c r="B26" s="56" t="s">
        <v>180</v>
      </c>
      <c r="C26" s="207">
        <v>20522</v>
      </c>
      <c r="D26" s="205">
        <v>104</v>
      </c>
      <c r="E26" s="204">
        <v>4</v>
      </c>
      <c r="F26" s="204">
        <v>0</v>
      </c>
      <c r="G26" s="30">
        <v>2</v>
      </c>
      <c r="H26" s="202">
        <f t="shared" si="8"/>
        <v>2</v>
      </c>
      <c r="I26" s="205">
        <v>104</v>
      </c>
      <c r="J26" s="204">
        <v>4</v>
      </c>
      <c r="K26" s="203">
        <v>0</v>
      </c>
      <c r="L26" s="30">
        <v>2</v>
      </c>
      <c r="M26" s="202">
        <f t="shared" si="9"/>
        <v>2</v>
      </c>
      <c r="N26" s="205">
        <v>106</v>
      </c>
      <c r="O26" s="204">
        <v>4</v>
      </c>
      <c r="P26" s="203">
        <v>0</v>
      </c>
      <c r="Q26" s="30">
        <v>2</v>
      </c>
      <c r="R26" s="202">
        <f t="shared" si="10"/>
        <v>2</v>
      </c>
      <c r="S26" s="205"/>
      <c r="T26" s="204">
        <v>5</v>
      </c>
      <c r="U26" s="203">
        <v>0</v>
      </c>
      <c r="V26" s="30">
        <v>2</v>
      </c>
      <c r="W26" s="202">
        <f t="shared" si="11"/>
        <v>3</v>
      </c>
      <c r="X26" s="205">
        <v>112</v>
      </c>
      <c r="Y26" s="204">
        <v>5</v>
      </c>
      <c r="Z26" s="203">
        <v>0</v>
      </c>
      <c r="AA26" s="30">
        <v>2</v>
      </c>
      <c r="AB26" s="202">
        <f t="shared" si="12"/>
        <v>3</v>
      </c>
      <c r="AC26" s="206">
        <v>117</v>
      </c>
      <c r="AD26" s="178">
        <v>5</v>
      </c>
      <c r="AE26" s="228">
        <v>0</v>
      </c>
      <c r="AF26" s="238">
        <v>2</v>
      </c>
      <c r="AG26" s="180">
        <f t="shared" si="13"/>
        <v>3</v>
      </c>
      <c r="AH26" s="205"/>
      <c r="AI26" s="204"/>
      <c r="AJ26" s="203"/>
      <c r="AK26" s="32"/>
      <c r="AL26" s="202">
        <f t="shared" si="14"/>
        <v>0</v>
      </c>
    </row>
    <row r="27" spans="1:38" s="4" customFormat="1" ht="19.95" customHeight="1" x14ac:dyDescent="0.3">
      <c r="A27" s="18"/>
      <c r="B27" s="56" t="s">
        <v>104</v>
      </c>
      <c r="C27" s="207">
        <v>95118</v>
      </c>
      <c r="D27" s="205">
        <v>1418</v>
      </c>
      <c r="E27" s="204">
        <v>76</v>
      </c>
      <c r="F27" s="204">
        <v>2</v>
      </c>
      <c r="G27" s="30">
        <v>46</v>
      </c>
      <c r="H27" s="202">
        <f t="shared" si="8"/>
        <v>28</v>
      </c>
      <c r="I27" s="205">
        <v>1393</v>
      </c>
      <c r="J27" s="204">
        <v>76</v>
      </c>
      <c r="K27" s="203">
        <v>2</v>
      </c>
      <c r="L27" s="30">
        <v>47</v>
      </c>
      <c r="M27" s="202">
        <f t="shared" si="9"/>
        <v>27</v>
      </c>
      <c r="N27" s="205">
        <v>1448</v>
      </c>
      <c r="O27" s="204">
        <v>76</v>
      </c>
      <c r="P27" s="203">
        <v>2</v>
      </c>
      <c r="Q27" s="30">
        <v>47</v>
      </c>
      <c r="R27" s="202">
        <f t="shared" si="10"/>
        <v>27</v>
      </c>
      <c r="S27" s="205"/>
      <c r="T27" s="204">
        <v>79</v>
      </c>
      <c r="U27" s="203">
        <v>2</v>
      </c>
      <c r="V27" s="30">
        <v>52</v>
      </c>
      <c r="W27" s="202">
        <f t="shared" si="11"/>
        <v>25</v>
      </c>
      <c r="X27" s="205">
        <v>1484</v>
      </c>
      <c r="Y27" s="204">
        <v>76</v>
      </c>
      <c r="Z27" s="203">
        <v>2</v>
      </c>
      <c r="AA27" s="30">
        <v>55</v>
      </c>
      <c r="AB27" s="202">
        <f t="shared" si="12"/>
        <v>19</v>
      </c>
      <c r="AC27" s="206">
        <v>1537</v>
      </c>
      <c r="AD27" s="178">
        <v>76</v>
      </c>
      <c r="AE27" s="228">
        <v>2</v>
      </c>
      <c r="AF27" s="238">
        <v>55</v>
      </c>
      <c r="AG27" s="180">
        <f t="shared" si="13"/>
        <v>19</v>
      </c>
      <c r="AH27" s="205"/>
      <c r="AI27" s="204"/>
      <c r="AJ27" s="203"/>
      <c r="AK27" s="32"/>
      <c r="AL27" s="202">
        <f t="shared" si="14"/>
        <v>0</v>
      </c>
    </row>
    <row r="28" spans="1:38" s="4" customFormat="1" ht="19.95" customHeight="1" x14ac:dyDescent="0.3">
      <c r="A28" s="18" t="s">
        <v>177</v>
      </c>
      <c r="B28" s="56" t="s">
        <v>82</v>
      </c>
      <c r="C28" s="207">
        <v>410571</v>
      </c>
      <c r="D28" s="205">
        <v>2208</v>
      </c>
      <c r="E28" s="204">
        <v>537</v>
      </c>
      <c r="F28" s="204">
        <v>6</v>
      </c>
      <c r="G28" s="30">
        <v>274</v>
      </c>
      <c r="H28" s="202">
        <f t="shared" si="8"/>
        <v>257</v>
      </c>
      <c r="I28" s="205">
        <v>2215</v>
      </c>
      <c r="J28" s="204">
        <v>542</v>
      </c>
      <c r="K28" s="203">
        <v>6</v>
      </c>
      <c r="L28" s="30">
        <v>274</v>
      </c>
      <c r="M28" s="202">
        <f t="shared" si="9"/>
        <v>262</v>
      </c>
      <c r="N28" s="205">
        <v>2411</v>
      </c>
      <c r="O28" s="204">
        <v>551</v>
      </c>
      <c r="P28" s="203">
        <v>6</v>
      </c>
      <c r="Q28" s="30">
        <v>277</v>
      </c>
      <c r="R28" s="202">
        <f t="shared" si="10"/>
        <v>268</v>
      </c>
      <c r="S28" s="205"/>
      <c r="T28" s="204">
        <v>566</v>
      </c>
      <c r="U28" s="203">
        <v>7</v>
      </c>
      <c r="V28" s="30">
        <v>291</v>
      </c>
      <c r="W28" s="202">
        <f t="shared" si="11"/>
        <v>268</v>
      </c>
      <c r="X28" s="205">
        <v>2663</v>
      </c>
      <c r="Y28" s="204">
        <v>570</v>
      </c>
      <c r="Z28" s="203">
        <v>7</v>
      </c>
      <c r="AA28" s="30">
        <v>303</v>
      </c>
      <c r="AB28" s="202">
        <f t="shared" si="12"/>
        <v>260</v>
      </c>
      <c r="AC28" s="206">
        <v>2857</v>
      </c>
      <c r="AD28" s="178">
        <v>588</v>
      </c>
      <c r="AE28" s="228">
        <v>7</v>
      </c>
      <c r="AF28" s="238">
        <v>319</v>
      </c>
      <c r="AG28" s="180">
        <f t="shared" si="13"/>
        <v>262</v>
      </c>
      <c r="AH28" s="205"/>
      <c r="AI28" s="204"/>
      <c r="AJ28" s="203"/>
      <c r="AK28" s="32"/>
      <c r="AL28" s="202">
        <f t="shared" si="14"/>
        <v>0</v>
      </c>
    </row>
    <row r="29" spans="1:38" s="4" customFormat="1" ht="19.95" customHeight="1" x14ac:dyDescent="0.3">
      <c r="A29" s="18" t="s">
        <v>177</v>
      </c>
      <c r="B29" s="56" t="s">
        <v>86</v>
      </c>
      <c r="C29" s="207">
        <v>239527</v>
      </c>
      <c r="D29" s="205">
        <v>1680</v>
      </c>
      <c r="E29" s="204">
        <v>202</v>
      </c>
      <c r="F29" s="204">
        <v>16</v>
      </c>
      <c r="G29" s="30">
        <v>115</v>
      </c>
      <c r="H29" s="202">
        <f t="shared" si="8"/>
        <v>71</v>
      </c>
      <c r="I29" s="205">
        <v>1680</v>
      </c>
      <c r="J29" s="204">
        <v>208</v>
      </c>
      <c r="K29" s="203">
        <v>16</v>
      </c>
      <c r="L29" s="30">
        <v>115</v>
      </c>
      <c r="M29" s="202">
        <f t="shared" si="9"/>
        <v>77</v>
      </c>
      <c r="N29" s="205">
        <v>1707</v>
      </c>
      <c r="O29" s="204">
        <v>208</v>
      </c>
      <c r="P29" s="203">
        <v>16</v>
      </c>
      <c r="Q29" s="30">
        <v>115</v>
      </c>
      <c r="R29" s="202">
        <f t="shared" si="10"/>
        <v>77</v>
      </c>
      <c r="S29" s="205"/>
      <c r="T29" s="204">
        <v>209</v>
      </c>
      <c r="U29" s="203">
        <v>16</v>
      </c>
      <c r="V29" s="30">
        <v>115</v>
      </c>
      <c r="W29" s="202">
        <f t="shared" si="11"/>
        <v>78</v>
      </c>
      <c r="X29" s="205">
        <v>1797</v>
      </c>
      <c r="Y29" s="204">
        <v>219</v>
      </c>
      <c r="Z29" s="203">
        <v>17</v>
      </c>
      <c r="AA29" s="30">
        <v>118</v>
      </c>
      <c r="AB29" s="202">
        <f t="shared" si="12"/>
        <v>84</v>
      </c>
      <c r="AC29" s="206">
        <v>1884</v>
      </c>
      <c r="AD29" s="178">
        <v>232</v>
      </c>
      <c r="AE29" s="228">
        <v>17</v>
      </c>
      <c r="AF29" s="238">
        <v>119</v>
      </c>
      <c r="AG29" s="180">
        <f t="shared" si="13"/>
        <v>96</v>
      </c>
      <c r="AH29" s="205"/>
      <c r="AI29" s="204"/>
      <c r="AJ29" s="203"/>
      <c r="AK29" s="32"/>
      <c r="AL29" s="202">
        <f t="shared" si="14"/>
        <v>0</v>
      </c>
    </row>
    <row r="30" spans="1:38" s="4" customFormat="1" ht="19.95" customHeight="1" x14ac:dyDescent="0.3">
      <c r="A30" s="18"/>
      <c r="B30" s="56" t="s">
        <v>181</v>
      </c>
      <c r="C30" s="207">
        <v>10226</v>
      </c>
      <c r="D30" s="205">
        <v>19</v>
      </c>
      <c r="E30" s="204">
        <v>1</v>
      </c>
      <c r="F30" s="204">
        <v>0</v>
      </c>
      <c r="G30" s="30">
        <v>0</v>
      </c>
      <c r="H30" s="202">
        <f t="shared" si="8"/>
        <v>1</v>
      </c>
      <c r="I30" s="205">
        <v>19</v>
      </c>
      <c r="J30" s="204">
        <v>1</v>
      </c>
      <c r="K30" s="203">
        <v>0</v>
      </c>
      <c r="L30" s="30">
        <v>0</v>
      </c>
      <c r="M30" s="202">
        <f t="shared" si="9"/>
        <v>1</v>
      </c>
      <c r="N30" s="205">
        <v>19</v>
      </c>
      <c r="O30" s="204">
        <v>1</v>
      </c>
      <c r="P30" s="203">
        <v>0</v>
      </c>
      <c r="Q30" s="30">
        <v>0</v>
      </c>
      <c r="R30" s="202">
        <f t="shared" si="10"/>
        <v>1</v>
      </c>
      <c r="S30" s="205"/>
      <c r="T30" s="204">
        <v>1</v>
      </c>
      <c r="U30" s="203">
        <v>0</v>
      </c>
      <c r="V30" s="30">
        <v>0</v>
      </c>
      <c r="W30" s="202">
        <f t="shared" si="11"/>
        <v>1</v>
      </c>
      <c r="X30" s="205">
        <v>20</v>
      </c>
      <c r="Y30" s="204">
        <v>1</v>
      </c>
      <c r="Z30" s="203">
        <v>0</v>
      </c>
      <c r="AA30" s="30">
        <v>0</v>
      </c>
      <c r="AB30" s="202">
        <f t="shared" si="12"/>
        <v>1</v>
      </c>
      <c r="AC30" s="206">
        <v>21</v>
      </c>
      <c r="AD30" s="178">
        <v>1</v>
      </c>
      <c r="AE30" s="228">
        <v>0</v>
      </c>
      <c r="AF30" s="238">
        <v>0</v>
      </c>
      <c r="AG30" s="180">
        <f t="shared" si="13"/>
        <v>1</v>
      </c>
      <c r="AH30" s="205"/>
      <c r="AI30" s="204"/>
      <c r="AJ30" s="203"/>
      <c r="AK30" s="32"/>
      <c r="AL30" s="202">
        <f t="shared" si="14"/>
        <v>0</v>
      </c>
    </row>
    <row r="31" spans="1:38" s="4" customFormat="1" ht="19.95" customHeight="1" x14ac:dyDescent="0.3">
      <c r="A31" s="18"/>
      <c r="B31" s="56" t="s">
        <v>182</v>
      </c>
      <c r="C31" s="207">
        <v>1672</v>
      </c>
      <c r="D31" s="205">
        <v>14</v>
      </c>
      <c r="E31" s="204">
        <v>1</v>
      </c>
      <c r="F31" s="204">
        <v>0</v>
      </c>
      <c r="G31" s="30">
        <v>0</v>
      </c>
      <c r="H31" s="202">
        <f t="shared" si="8"/>
        <v>1</v>
      </c>
      <c r="I31" s="205">
        <v>14</v>
      </c>
      <c r="J31" s="204">
        <v>1</v>
      </c>
      <c r="K31" s="203">
        <v>0</v>
      </c>
      <c r="L31" s="30">
        <v>0</v>
      </c>
      <c r="M31" s="202">
        <f t="shared" si="9"/>
        <v>1</v>
      </c>
      <c r="N31" s="205">
        <v>14</v>
      </c>
      <c r="O31" s="204">
        <v>1</v>
      </c>
      <c r="P31" s="203">
        <v>0</v>
      </c>
      <c r="Q31" s="30">
        <v>0</v>
      </c>
      <c r="R31" s="202">
        <f t="shared" si="10"/>
        <v>1</v>
      </c>
      <c r="S31" s="205"/>
      <c r="T31" s="204">
        <v>1</v>
      </c>
      <c r="U31" s="203">
        <v>0</v>
      </c>
      <c r="V31" s="30">
        <v>0</v>
      </c>
      <c r="W31" s="202">
        <f t="shared" si="11"/>
        <v>1</v>
      </c>
      <c r="X31" s="205">
        <v>15</v>
      </c>
      <c r="Y31" s="204">
        <v>1</v>
      </c>
      <c r="Z31" s="203">
        <v>0</v>
      </c>
      <c r="AA31" s="30">
        <v>0</v>
      </c>
      <c r="AB31" s="202">
        <f t="shared" si="12"/>
        <v>1</v>
      </c>
      <c r="AC31" s="206">
        <v>15</v>
      </c>
      <c r="AD31" s="178">
        <v>1</v>
      </c>
      <c r="AE31" s="228">
        <v>0</v>
      </c>
      <c r="AF31" s="238">
        <v>0</v>
      </c>
      <c r="AG31" s="180">
        <f t="shared" si="13"/>
        <v>1</v>
      </c>
      <c r="AH31" s="205"/>
      <c r="AI31" s="204"/>
      <c r="AJ31" s="203"/>
      <c r="AK31" s="32"/>
      <c r="AL31" s="202">
        <f t="shared" si="14"/>
        <v>0</v>
      </c>
    </row>
    <row r="32" spans="1:38" s="4" customFormat="1" ht="19.95" customHeight="1" x14ac:dyDescent="0.3">
      <c r="A32" s="18"/>
      <c r="B32" s="56" t="s">
        <v>183</v>
      </c>
      <c r="C32" s="207">
        <v>7619</v>
      </c>
      <c r="D32" s="205">
        <v>23</v>
      </c>
      <c r="E32" s="204">
        <v>1</v>
      </c>
      <c r="F32" s="204">
        <v>0</v>
      </c>
      <c r="G32" s="30">
        <v>0</v>
      </c>
      <c r="H32" s="202">
        <f t="shared" si="8"/>
        <v>1</v>
      </c>
      <c r="I32" s="205">
        <v>23</v>
      </c>
      <c r="J32" s="204">
        <v>1</v>
      </c>
      <c r="K32" s="203">
        <v>0</v>
      </c>
      <c r="L32" s="30">
        <v>0</v>
      </c>
      <c r="M32" s="202">
        <f t="shared" si="9"/>
        <v>1</v>
      </c>
      <c r="N32" s="205">
        <v>24</v>
      </c>
      <c r="O32" s="204">
        <v>1</v>
      </c>
      <c r="P32" s="203">
        <v>0</v>
      </c>
      <c r="Q32" s="30">
        <v>0</v>
      </c>
      <c r="R32" s="202">
        <f t="shared" si="10"/>
        <v>1</v>
      </c>
      <c r="S32" s="205"/>
      <c r="T32" s="204">
        <v>1</v>
      </c>
      <c r="U32" s="203">
        <v>0</v>
      </c>
      <c r="V32" s="30">
        <v>0</v>
      </c>
      <c r="W32" s="202">
        <f t="shared" si="11"/>
        <v>1</v>
      </c>
      <c r="X32" s="205">
        <v>25</v>
      </c>
      <c r="Y32" s="204">
        <v>1</v>
      </c>
      <c r="Z32" s="203">
        <v>0</v>
      </c>
      <c r="AA32" s="30">
        <v>1</v>
      </c>
      <c r="AB32" s="202">
        <f t="shared" si="12"/>
        <v>0</v>
      </c>
      <c r="AC32" s="206">
        <v>25</v>
      </c>
      <c r="AD32" s="178">
        <v>1</v>
      </c>
      <c r="AE32" s="228">
        <v>0</v>
      </c>
      <c r="AF32" s="238">
        <v>1</v>
      </c>
      <c r="AG32" s="180">
        <f t="shared" si="13"/>
        <v>0</v>
      </c>
      <c r="AH32" s="205"/>
      <c r="AI32" s="204"/>
      <c r="AJ32" s="203"/>
      <c r="AK32" s="32"/>
      <c r="AL32" s="202">
        <f t="shared" si="14"/>
        <v>0</v>
      </c>
    </row>
    <row r="33" spans="1:38" s="4" customFormat="1" ht="19.95" customHeight="1" x14ac:dyDescent="0.3">
      <c r="A33" s="18" t="s">
        <v>177</v>
      </c>
      <c r="B33" s="56" t="s">
        <v>184</v>
      </c>
      <c r="C33" s="207">
        <v>40617</v>
      </c>
      <c r="D33" s="205">
        <v>48</v>
      </c>
      <c r="E33" s="204">
        <v>36</v>
      </c>
      <c r="F33" s="204">
        <v>5</v>
      </c>
      <c r="G33" s="30">
        <v>11</v>
      </c>
      <c r="H33" s="202">
        <f t="shared" si="8"/>
        <v>20</v>
      </c>
      <c r="I33" s="205">
        <v>48</v>
      </c>
      <c r="J33" s="204">
        <v>36</v>
      </c>
      <c r="K33" s="203">
        <v>5</v>
      </c>
      <c r="L33" s="30">
        <v>11</v>
      </c>
      <c r="M33" s="202">
        <f t="shared" si="9"/>
        <v>20</v>
      </c>
      <c r="N33" s="205">
        <v>48</v>
      </c>
      <c r="O33" s="204">
        <v>36</v>
      </c>
      <c r="P33" s="203">
        <v>5</v>
      </c>
      <c r="Q33" s="30">
        <v>12</v>
      </c>
      <c r="R33" s="202">
        <f t="shared" si="10"/>
        <v>19</v>
      </c>
      <c r="S33" s="205"/>
      <c r="T33" s="204">
        <v>38</v>
      </c>
      <c r="U33" s="203">
        <v>6</v>
      </c>
      <c r="V33" s="30">
        <v>12</v>
      </c>
      <c r="W33" s="202">
        <f t="shared" si="11"/>
        <v>20</v>
      </c>
      <c r="X33" s="205">
        <v>57</v>
      </c>
      <c r="Y33" s="204">
        <v>38</v>
      </c>
      <c r="Z33" s="203">
        <v>6</v>
      </c>
      <c r="AA33" s="30">
        <v>14</v>
      </c>
      <c r="AB33" s="202">
        <f t="shared" si="12"/>
        <v>18</v>
      </c>
      <c r="AC33" s="206">
        <v>67</v>
      </c>
      <c r="AD33" s="178">
        <v>38</v>
      </c>
      <c r="AE33" s="228">
        <v>6</v>
      </c>
      <c r="AF33" s="238">
        <v>17</v>
      </c>
      <c r="AG33" s="180">
        <f t="shared" si="13"/>
        <v>15</v>
      </c>
      <c r="AH33" s="205"/>
      <c r="AI33" s="204"/>
      <c r="AJ33" s="203"/>
      <c r="AK33" s="32"/>
      <c r="AL33" s="202">
        <f t="shared" si="14"/>
        <v>0</v>
      </c>
    </row>
    <row r="34" spans="1:38" s="4" customFormat="1" ht="19.95" customHeight="1" x14ac:dyDescent="0.3">
      <c r="A34" s="18" t="s">
        <v>177</v>
      </c>
      <c r="B34" s="56" t="s">
        <v>185</v>
      </c>
      <c r="C34" s="207">
        <v>19763</v>
      </c>
      <c r="D34" s="205">
        <v>57</v>
      </c>
      <c r="E34" s="204">
        <v>14</v>
      </c>
      <c r="F34" s="204">
        <v>0</v>
      </c>
      <c r="G34" s="30">
        <v>2</v>
      </c>
      <c r="H34" s="202">
        <f t="shared" si="8"/>
        <v>12</v>
      </c>
      <c r="I34" s="205">
        <v>57</v>
      </c>
      <c r="J34" s="204">
        <v>14</v>
      </c>
      <c r="K34" s="203">
        <v>0</v>
      </c>
      <c r="L34" s="30">
        <v>2</v>
      </c>
      <c r="M34" s="202">
        <f t="shared" si="9"/>
        <v>12</v>
      </c>
      <c r="N34" s="205">
        <v>61</v>
      </c>
      <c r="O34" s="204">
        <v>14</v>
      </c>
      <c r="P34" s="203">
        <v>0</v>
      </c>
      <c r="Q34" s="30">
        <v>2</v>
      </c>
      <c r="R34" s="202">
        <f t="shared" si="10"/>
        <v>12</v>
      </c>
      <c r="S34" s="205"/>
      <c r="T34" s="204">
        <v>14</v>
      </c>
      <c r="U34" s="203">
        <v>0</v>
      </c>
      <c r="V34" s="30">
        <v>2</v>
      </c>
      <c r="W34" s="202">
        <f t="shared" si="11"/>
        <v>12</v>
      </c>
      <c r="X34" s="205">
        <v>79</v>
      </c>
      <c r="Y34" s="204">
        <v>14</v>
      </c>
      <c r="Z34" s="203">
        <v>0</v>
      </c>
      <c r="AA34" s="30">
        <v>2</v>
      </c>
      <c r="AB34" s="202">
        <f t="shared" si="12"/>
        <v>12</v>
      </c>
      <c r="AC34" s="206">
        <v>86</v>
      </c>
      <c r="AD34" s="178">
        <v>14</v>
      </c>
      <c r="AE34" s="228">
        <v>0</v>
      </c>
      <c r="AF34" s="238">
        <v>3</v>
      </c>
      <c r="AG34" s="180">
        <f t="shared" si="13"/>
        <v>11</v>
      </c>
      <c r="AH34" s="205"/>
      <c r="AI34" s="204"/>
      <c r="AJ34" s="203"/>
      <c r="AK34" s="32"/>
      <c r="AL34" s="202">
        <f t="shared" si="14"/>
        <v>0</v>
      </c>
    </row>
    <row r="35" spans="1:38" s="4" customFormat="1" ht="19.95" customHeight="1" x14ac:dyDescent="0.3">
      <c r="A35" s="18" t="s">
        <v>177</v>
      </c>
      <c r="B35" s="56" t="s">
        <v>186</v>
      </c>
      <c r="C35" s="207">
        <v>52456</v>
      </c>
      <c r="D35" s="205">
        <v>161</v>
      </c>
      <c r="E35" s="204">
        <v>20</v>
      </c>
      <c r="F35" s="204">
        <v>0</v>
      </c>
      <c r="G35" s="30">
        <v>5</v>
      </c>
      <c r="H35" s="202">
        <f t="shared" si="8"/>
        <v>15</v>
      </c>
      <c r="I35" s="205">
        <v>162</v>
      </c>
      <c r="J35" s="204">
        <v>19</v>
      </c>
      <c r="K35" s="203">
        <v>0</v>
      </c>
      <c r="L35" s="30">
        <v>5</v>
      </c>
      <c r="M35" s="202">
        <f t="shared" si="9"/>
        <v>14</v>
      </c>
      <c r="N35" s="205">
        <v>166</v>
      </c>
      <c r="O35" s="204">
        <v>23</v>
      </c>
      <c r="P35" s="203">
        <v>0</v>
      </c>
      <c r="Q35" s="30">
        <v>5</v>
      </c>
      <c r="R35" s="202">
        <f t="shared" si="10"/>
        <v>18</v>
      </c>
      <c r="S35" s="205"/>
      <c r="T35" s="204">
        <v>24</v>
      </c>
      <c r="U35" s="203">
        <v>0</v>
      </c>
      <c r="V35" s="30">
        <v>5</v>
      </c>
      <c r="W35" s="202">
        <f t="shared" si="11"/>
        <v>19</v>
      </c>
      <c r="X35" s="205">
        <v>212</v>
      </c>
      <c r="Y35" s="204">
        <v>24</v>
      </c>
      <c r="Z35" s="203">
        <v>0</v>
      </c>
      <c r="AA35" s="30">
        <v>5</v>
      </c>
      <c r="AB35" s="202">
        <f t="shared" si="12"/>
        <v>19</v>
      </c>
      <c r="AC35" s="206">
        <v>230</v>
      </c>
      <c r="AD35" s="178">
        <v>24</v>
      </c>
      <c r="AE35" s="228">
        <v>0</v>
      </c>
      <c r="AF35" s="238">
        <v>8</v>
      </c>
      <c r="AG35" s="180">
        <f t="shared" si="13"/>
        <v>16</v>
      </c>
      <c r="AH35" s="205"/>
      <c r="AI35" s="204"/>
      <c r="AJ35" s="203"/>
      <c r="AK35" s="32"/>
      <c r="AL35" s="202">
        <f t="shared" si="14"/>
        <v>0</v>
      </c>
    </row>
    <row r="36" spans="1:38" s="4" customFormat="1" ht="19.95" customHeight="1" x14ac:dyDescent="0.3">
      <c r="A36" s="18" t="s">
        <v>177</v>
      </c>
      <c r="B36" s="56" t="s">
        <v>187</v>
      </c>
      <c r="C36" s="207">
        <v>49202</v>
      </c>
      <c r="D36" s="205">
        <v>241</v>
      </c>
      <c r="E36" s="204">
        <v>20</v>
      </c>
      <c r="F36" s="204">
        <v>0</v>
      </c>
      <c r="G36" s="30">
        <v>5</v>
      </c>
      <c r="H36" s="202">
        <f t="shared" si="8"/>
        <v>15</v>
      </c>
      <c r="I36" s="205">
        <v>241</v>
      </c>
      <c r="J36" s="204">
        <v>20</v>
      </c>
      <c r="K36" s="203">
        <v>0</v>
      </c>
      <c r="L36" s="30">
        <v>5</v>
      </c>
      <c r="M36" s="202">
        <f t="shared" si="9"/>
        <v>15</v>
      </c>
      <c r="N36" s="205">
        <v>249</v>
      </c>
      <c r="O36" s="204">
        <v>21</v>
      </c>
      <c r="P36" s="203">
        <v>0</v>
      </c>
      <c r="Q36" s="30">
        <v>5</v>
      </c>
      <c r="R36" s="202">
        <f t="shared" si="10"/>
        <v>16</v>
      </c>
      <c r="S36" s="205"/>
      <c r="T36" s="204">
        <v>23</v>
      </c>
      <c r="U36" s="203">
        <v>0</v>
      </c>
      <c r="V36" s="30">
        <v>5</v>
      </c>
      <c r="W36" s="202">
        <f t="shared" si="11"/>
        <v>18</v>
      </c>
      <c r="X36" s="205">
        <v>250</v>
      </c>
      <c r="Y36" s="204">
        <v>24</v>
      </c>
      <c r="Z36" s="203">
        <v>0</v>
      </c>
      <c r="AA36" s="30">
        <v>5</v>
      </c>
      <c r="AB36" s="202">
        <f t="shared" si="12"/>
        <v>19</v>
      </c>
      <c r="AC36" s="206">
        <v>256</v>
      </c>
      <c r="AD36" s="178">
        <v>25</v>
      </c>
      <c r="AE36" s="228">
        <v>0</v>
      </c>
      <c r="AF36" s="238">
        <v>6</v>
      </c>
      <c r="AG36" s="180">
        <f t="shared" si="13"/>
        <v>19</v>
      </c>
      <c r="AH36" s="205"/>
      <c r="AI36" s="204"/>
      <c r="AJ36" s="203"/>
      <c r="AK36" s="32"/>
      <c r="AL36" s="202">
        <f t="shared" si="14"/>
        <v>0</v>
      </c>
    </row>
    <row r="37" spans="1:38" s="4" customFormat="1" ht="19.95" customHeight="1" x14ac:dyDescent="0.3">
      <c r="A37" s="18"/>
      <c r="B37" s="56" t="s">
        <v>188</v>
      </c>
      <c r="C37" s="207">
        <v>25263</v>
      </c>
      <c r="D37" s="205">
        <v>200</v>
      </c>
      <c r="E37" s="204">
        <v>31</v>
      </c>
      <c r="F37" s="204">
        <v>3</v>
      </c>
      <c r="G37" s="30">
        <v>17</v>
      </c>
      <c r="H37" s="202">
        <f t="shared" si="8"/>
        <v>11</v>
      </c>
      <c r="I37" s="205">
        <v>200</v>
      </c>
      <c r="J37" s="204">
        <v>32</v>
      </c>
      <c r="K37" s="203">
        <v>3</v>
      </c>
      <c r="L37" s="30">
        <v>17</v>
      </c>
      <c r="M37" s="202">
        <f t="shared" si="9"/>
        <v>12</v>
      </c>
      <c r="N37" s="205">
        <v>228</v>
      </c>
      <c r="O37" s="204">
        <v>33</v>
      </c>
      <c r="P37" s="203">
        <v>3</v>
      </c>
      <c r="Q37" s="30">
        <v>18</v>
      </c>
      <c r="R37" s="202">
        <f t="shared" si="10"/>
        <v>12</v>
      </c>
      <c r="S37" s="205"/>
      <c r="T37" s="204">
        <v>34</v>
      </c>
      <c r="U37" s="203">
        <v>3</v>
      </c>
      <c r="V37" s="30">
        <v>18</v>
      </c>
      <c r="W37" s="202">
        <f t="shared" si="11"/>
        <v>13</v>
      </c>
      <c r="X37" s="205">
        <v>244</v>
      </c>
      <c r="Y37" s="204">
        <v>34</v>
      </c>
      <c r="Z37" s="203">
        <v>3</v>
      </c>
      <c r="AA37" s="30">
        <v>18</v>
      </c>
      <c r="AB37" s="202">
        <f t="shared" si="12"/>
        <v>13</v>
      </c>
      <c r="AC37" s="206">
        <v>255</v>
      </c>
      <c r="AD37" s="178">
        <v>34</v>
      </c>
      <c r="AE37" s="228">
        <v>3</v>
      </c>
      <c r="AF37" s="238">
        <v>19</v>
      </c>
      <c r="AG37" s="180">
        <f t="shared" si="13"/>
        <v>12</v>
      </c>
      <c r="AH37" s="205"/>
      <c r="AI37" s="204"/>
      <c r="AJ37" s="203"/>
      <c r="AK37" s="32"/>
      <c r="AL37" s="202">
        <f t="shared" si="14"/>
        <v>0</v>
      </c>
    </row>
    <row r="38" spans="1:38" s="4" customFormat="1" ht="19.95" customHeight="1" x14ac:dyDescent="0.3">
      <c r="A38" s="18"/>
      <c r="B38" s="56" t="s">
        <v>189</v>
      </c>
      <c r="C38" s="207">
        <v>14768</v>
      </c>
      <c r="D38" s="205">
        <v>58</v>
      </c>
      <c r="E38" s="204">
        <v>2</v>
      </c>
      <c r="F38" s="204">
        <v>0</v>
      </c>
      <c r="G38" s="30">
        <v>1</v>
      </c>
      <c r="H38" s="202">
        <f t="shared" si="8"/>
        <v>1</v>
      </c>
      <c r="I38" s="205">
        <v>58</v>
      </c>
      <c r="J38" s="204">
        <v>2</v>
      </c>
      <c r="K38" s="203">
        <v>0</v>
      </c>
      <c r="L38" s="30">
        <v>1</v>
      </c>
      <c r="M38" s="202">
        <f t="shared" si="9"/>
        <v>1</v>
      </c>
      <c r="N38" s="205">
        <v>58</v>
      </c>
      <c r="O38" s="204">
        <v>2</v>
      </c>
      <c r="P38" s="203">
        <v>0</v>
      </c>
      <c r="Q38" s="30">
        <v>1</v>
      </c>
      <c r="R38" s="202">
        <f t="shared" si="10"/>
        <v>1</v>
      </c>
      <c r="S38" s="205"/>
      <c r="T38" s="204">
        <v>2</v>
      </c>
      <c r="U38" s="203">
        <v>0</v>
      </c>
      <c r="V38" s="30">
        <v>1</v>
      </c>
      <c r="W38" s="202">
        <f t="shared" si="11"/>
        <v>1</v>
      </c>
      <c r="X38" s="205">
        <v>64</v>
      </c>
      <c r="Y38" s="204">
        <v>2</v>
      </c>
      <c r="Z38" s="203">
        <v>0</v>
      </c>
      <c r="AA38" s="30">
        <v>1</v>
      </c>
      <c r="AB38" s="202">
        <f t="shared" si="12"/>
        <v>1</v>
      </c>
      <c r="AC38" s="206">
        <v>74</v>
      </c>
      <c r="AD38" s="178">
        <v>5</v>
      </c>
      <c r="AE38" s="228">
        <v>1</v>
      </c>
      <c r="AF38" s="238">
        <v>1</v>
      </c>
      <c r="AG38" s="180">
        <f t="shared" si="13"/>
        <v>3</v>
      </c>
      <c r="AH38" s="205"/>
      <c r="AI38" s="204"/>
      <c r="AJ38" s="203"/>
      <c r="AK38" s="32"/>
      <c r="AL38" s="202">
        <f t="shared" si="14"/>
        <v>0</v>
      </c>
    </row>
    <row r="39" spans="1:38" s="4" customFormat="1" ht="19.95" customHeight="1" x14ac:dyDescent="0.3">
      <c r="A39" s="18" t="s">
        <v>177</v>
      </c>
      <c r="B39" s="56" t="s">
        <v>83</v>
      </c>
      <c r="C39" s="207">
        <v>493571</v>
      </c>
      <c r="D39" s="205">
        <v>2821</v>
      </c>
      <c r="E39" s="204">
        <v>421</v>
      </c>
      <c r="F39" s="204">
        <v>18</v>
      </c>
      <c r="G39" s="30">
        <v>202</v>
      </c>
      <c r="H39" s="202">
        <f t="shared" si="8"/>
        <v>201</v>
      </c>
      <c r="I39" s="205">
        <v>2821</v>
      </c>
      <c r="J39" s="204">
        <v>432</v>
      </c>
      <c r="K39" s="203">
        <v>18</v>
      </c>
      <c r="L39" s="30">
        <v>202</v>
      </c>
      <c r="M39" s="202">
        <f t="shared" si="9"/>
        <v>212</v>
      </c>
      <c r="N39" s="205">
        <v>2958</v>
      </c>
      <c r="O39" s="204">
        <v>432</v>
      </c>
      <c r="P39" s="203">
        <v>18</v>
      </c>
      <c r="Q39" s="30">
        <v>204</v>
      </c>
      <c r="R39" s="202">
        <f t="shared" si="10"/>
        <v>210</v>
      </c>
      <c r="S39" s="205"/>
      <c r="T39" s="204">
        <v>443</v>
      </c>
      <c r="U39" s="203">
        <v>18</v>
      </c>
      <c r="V39" s="30">
        <v>214</v>
      </c>
      <c r="W39" s="202">
        <f t="shared" si="11"/>
        <v>211</v>
      </c>
      <c r="X39" s="205">
        <v>3058</v>
      </c>
      <c r="Y39" s="204">
        <v>454</v>
      </c>
      <c r="Z39" s="203">
        <v>18</v>
      </c>
      <c r="AA39" s="30">
        <v>240</v>
      </c>
      <c r="AB39" s="202">
        <f t="shared" si="12"/>
        <v>196</v>
      </c>
      <c r="AC39" s="206">
        <v>3203</v>
      </c>
      <c r="AD39" s="178">
        <v>469</v>
      </c>
      <c r="AE39" s="228">
        <v>19</v>
      </c>
      <c r="AF39" s="238">
        <v>247</v>
      </c>
      <c r="AG39" s="180">
        <f t="shared" si="13"/>
        <v>203</v>
      </c>
      <c r="AH39" s="205"/>
      <c r="AI39" s="204"/>
      <c r="AJ39" s="203"/>
      <c r="AK39" s="32"/>
      <c r="AL39" s="202">
        <f t="shared" si="14"/>
        <v>0</v>
      </c>
    </row>
    <row r="40" spans="1:38" s="4" customFormat="1" ht="19.95" customHeight="1" x14ac:dyDescent="0.3">
      <c r="A40" s="18"/>
      <c r="B40" s="56" t="s">
        <v>190</v>
      </c>
      <c r="C40" s="207">
        <v>14442</v>
      </c>
      <c r="D40" s="205">
        <v>37</v>
      </c>
      <c r="E40" s="204">
        <v>6</v>
      </c>
      <c r="F40" s="204">
        <v>0</v>
      </c>
      <c r="G40" s="30">
        <v>5</v>
      </c>
      <c r="H40" s="202">
        <f t="shared" si="8"/>
        <v>1</v>
      </c>
      <c r="I40" s="205">
        <v>37</v>
      </c>
      <c r="J40" s="204">
        <v>7</v>
      </c>
      <c r="K40" s="203">
        <v>0</v>
      </c>
      <c r="L40" s="30">
        <v>5</v>
      </c>
      <c r="M40" s="202">
        <f t="shared" si="9"/>
        <v>2</v>
      </c>
      <c r="N40" s="205">
        <v>40</v>
      </c>
      <c r="O40" s="204">
        <v>7</v>
      </c>
      <c r="P40" s="203">
        <v>0</v>
      </c>
      <c r="Q40" s="30">
        <v>5</v>
      </c>
      <c r="R40" s="202">
        <f t="shared" si="10"/>
        <v>2</v>
      </c>
      <c r="S40" s="205"/>
      <c r="T40" s="204">
        <v>7</v>
      </c>
      <c r="U40" s="203">
        <v>0</v>
      </c>
      <c r="V40" s="30">
        <v>5</v>
      </c>
      <c r="W40" s="202">
        <f t="shared" si="11"/>
        <v>2</v>
      </c>
      <c r="X40" s="205">
        <v>40</v>
      </c>
      <c r="Y40" s="204">
        <v>7</v>
      </c>
      <c r="Z40" s="203">
        <v>0</v>
      </c>
      <c r="AA40" s="30">
        <v>5</v>
      </c>
      <c r="AB40" s="202">
        <f t="shared" si="12"/>
        <v>2</v>
      </c>
      <c r="AC40" s="206">
        <v>42</v>
      </c>
      <c r="AD40" s="178">
        <v>7</v>
      </c>
      <c r="AE40" s="228">
        <v>0</v>
      </c>
      <c r="AF40" s="238">
        <v>5</v>
      </c>
      <c r="AG40" s="180">
        <f t="shared" si="13"/>
        <v>2</v>
      </c>
      <c r="AH40" s="205"/>
      <c r="AI40" s="204"/>
      <c r="AJ40" s="203"/>
      <c r="AK40" s="32"/>
      <c r="AL40" s="202">
        <f t="shared" si="14"/>
        <v>0</v>
      </c>
    </row>
    <row r="41" spans="1:38" s="4" customFormat="1" ht="19.95" customHeight="1" x14ac:dyDescent="0.3">
      <c r="A41" s="18"/>
      <c r="B41" s="56" t="s">
        <v>191</v>
      </c>
      <c r="C41" s="207">
        <v>6526</v>
      </c>
      <c r="D41" s="205">
        <v>10</v>
      </c>
      <c r="E41" s="204">
        <v>2</v>
      </c>
      <c r="F41" s="204">
        <v>0</v>
      </c>
      <c r="G41" s="30">
        <v>1</v>
      </c>
      <c r="H41" s="202">
        <f t="shared" si="8"/>
        <v>1</v>
      </c>
      <c r="I41" s="205">
        <v>10</v>
      </c>
      <c r="J41" s="204">
        <v>3</v>
      </c>
      <c r="K41" s="203">
        <v>0</v>
      </c>
      <c r="L41" s="30">
        <v>1</v>
      </c>
      <c r="M41" s="202">
        <f t="shared" si="9"/>
        <v>2</v>
      </c>
      <c r="N41" s="205">
        <v>10</v>
      </c>
      <c r="O41" s="204">
        <v>3</v>
      </c>
      <c r="P41" s="203">
        <v>0</v>
      </c>
      <c r="Q41" s="30">
        <v>1</v>
      </c>
      <c r="R41" s="202">
        <f t="shared" si="10"/>
        <v>2</v>
      </c>
      <c r="S41" s="205"/>
      <c r="T41" s="204">
        <v>3</v>
      </c>
      <c r="U41" s="203">
        <v>0</v>
      </c>
      <c r="V41" s="30">
        <v>1</v>
      </c>
      <c r="W41" s="202">
        <f t="shared" si="11"/>
        <v>2</v>
      </c>
      <c r="X41" s="205">
        <v>11</v>
      </c>
      <c r="Y41" s="204">
        <v>3</v>
      </c>
      <c r="Z41" s="203">
        <v>0</v>
      </c>
      <c r="AA41" s="30">
        <v>1</v>
      </c>
      <c r="AB41" s="202">
        <f t="shared" si="12"/>
        <v>2</v>
      </c>
      <c r="AC41" s="206">
        <v>12</v>
      </c>
      <c r="AD41" s="178">
        <v>3</v>
      </c>
      <c r="AE41" s="228">
        <v>0</v>
      </c>
      <c r="AF41" s="238">
        <v>1</v>
      </c>
      <c r="AG41" s="180">
        <f t="shared" si="13"/>
        <v>2</v>
      </c>
      <c r="AH41" s="205"/>
      <c r="AI41" s="204"/>
      <c r="AJ41" s="203"/>
      <c r="AK41" s="32"/>
      <c r="AL41" s="202">
        <f t="shared" si="14"/>
        <v>0</v>
      </c>
    </row>
    <row r="42" spans="1:38" s="4" customFormat="1" ht="19.95" customHeight="1" x14ac:dyDescent="0.3">
      <c r="A42" s="18"/>
      <c r="B42" s="56" t="s">
        <v>100</v>
      </c>
      <c r="C42" s="207">
        <v>32050</v>
      </c>
      <c r="D42" s="205">
        <v>119</v>
      </c>
      <c r="E42" s="204">
        <v>15</v>
      </c>
      <c r="F42" s="204">
        <v>0</v>
      </c>
      <c r="G42" s="30">
        <v>8</v>
      </c>
      <c r="H42" s="202">
        <f t="shared" si="8"/>
        <v>7</v>
      </c>
      <c r="I42" s="205">
        <v>237</v>
      </c>
      <c r="J42" s="204">
        <v>15</v>
      </c>
      <c r="K42" s="203">
        <v>0</v>
      </c>
      <c r="L42" s="30">
        <v>9</v>
      </c>
      <c r="M42" s="202">
        <f t="shared" si="9"/>
        <v>6</v>
      </c>
      <c r="N42" s="205">
        <v>238</v>
      </c>
      <c r="O42" s="204">
        <v>15</v>
      </c>
      <c r="P42" s="203">
        <v>0</v>
      </c>
      <c r="Q42" s="30">
        <v>10</v>
      </c>
      <c r="R42" s="202">
        <f t="shared" si="10"/>
        <v>5</v>
      </c>
      <c r="S42" s="205"/>
      <c r="T42" s="204">
        <v>16</v>
      </c>
      <c r="U42" s="203">
        <v>0</v>
      </c>
      <c r="V42" s="30">
        <v>9</v>
      </c>
      <c r="W42" s="202">
        <f t="shared" si="11"/>
        <v>7</v>
      </c>
      <c r="X42" s="205">
        <v>242</v>
      </c>
      <c r="Y42" s="204">
        <v>17</v>
      </c>
      <c r="Z42" s="203">
        <v>0</v>
      </c>
      <c r="AA42" s="30">
        <v>9</v>
      </c>
      <c r="AB42" s="202">
        <f t="shared" si="12"/>
        <v>8</v>
      </c>
      <c r="AC42" s="206">
        <v>253</v>
      </c>
      <c r="AD42" s="178">
        <v>17</v>
      </c>
      <c r="AE42" s="228">
        <v>0</v>
      </c>
      <c r="AF42" s="238">
        <v>9</v>
      </c>
      <c r="AG42" s="180">
        <f t="shared" si="13"/>
        <v>8</v>
      </c>
      <c r="AH42" s="205"/>
      <c r="AI42" s="204"/>
      <c r="AJ42" s="203"/>
      <c r="AK42" s="32"/>
      <c r="AL42" s="202">
        <f t="shared" si="14"/>
        <v>0</v>
      </c>
    </row>
    <row r="43" spans="1:38" s="4" customFormat="1" ht="19.95" customHeight="1" x14ac:dyDescent="0.3">
      <c r="A43" s="18"/>
      <c r="B43" s="56" t="s">
        <v>192</v>
      </c>
      <c r="C43" s="207">
        <v>8901</v>
      </c>
      <c r="D43" s="205">
        <v>35</v>
      </c>
      <c r="E43" s="204">
        <v>15</v>
      </c>
      <c r="F43" s="204">
        <v>1</v>
      </c>
      <c r="G43" s="30">
        <v>10</v>
      </c>
      <c r="H43" s="202">
        <f t="shared" si="8"/>
        <v>4</v>
      </c>
      <c r="I43" s="205">
        <v>35</v>
      </c>
      <c r="J43" s="204">
        <v>15</v>
      </c>
      <c r="K43" s="203">
        <v>1</v>
      </c>
      <c r="L43" s="30">
        <v>10</v>
      </c>
      <c r="M43" s="202">
        <f t="shared" si="9"/>
        <v>4</v>
      </c>
      <c r="N43" s="205">
        <v>41</v>
      </c>
      <c r="O43" s="204">
        <v>18</v>
      </c>
      <c r="P43" s="203">
        <v>1</v>
      </c>
      <c r="Q43" s="30">
        <v>10</v>
      </c>
      <c r="R43" s="202">
        <f t="shared" si="10"/>
        <v>7</v>
      </c>
      <c r="S43" s="205"/>
      <c r="T43" s="204">
        <v>18</v>
      </c>
      <c r="U43" s="203">
        <v>1</v>
      </c>
      <c r="V43" s="30">
        <v>10</v>
      </c>
      <c r="W43" s="202">
        <f t="shared" si="11"/>
        <v>7</v>
      </c>
      <c r="X43" s="205">
        <v>41</v>
      </c>
      <c r="Y43" s="204">
        <v>20</v>
      </c>
      <c r="Z43" s="203">
        <v>1</v>
      </c>
      <c r="AA43" s="30">
        <v>11</v>
      </c>
      <c r="AB43" s="202">
        <f t="shared" si="12"/>
        <v>8</v>
      </c>
      <c r="AC43" s="206">
        <v>43</v>
      </c>
      <c r="AD43" s="178">
        <v>22</v>
      </c>
      <c r="AE43" s="228">
        <v>1</v>
      </c>
      <c r="AF43" s="238">
        <v>11</v>
      </c>
      <c r="AG43" s="180">
        <f t="shared" si="13"/>
        <v>10</v>
      </c>
      <c r="AH43" s="205"/>
      <c r="AI43" s="204"/>
      <c r="AJ43" s="203"/>
      <c r="AK43" s="32"/>
      <c r="AL43" s="202">
        <f t="shared" si="14"/>
        <v>0</v>
      </c>
    </row>
    <row r="44" spans="1:38" s="4" customFormat="1" ht="19.95" customHeight="1" x14ac:dyDescent="0.3">
      <c r="A44" s="18" t="s">
        <v>177</v>
      </c>
      <c r="B44" s="56" t="s">
        <v>193</v>
      </c>
      <c r="C44" s="207">
        <v>47621</v>
      </c>
      <c r="D44" s="205">
        <v>350</v>
      </c>
      <c r="E44" s="204">
        <v>43</v>
      </c>
      <c r="F44" s="204">
        <v>0</v>
      </c>
      <c r="G44" s="30">
        <v>34</v>
      </c>
      <c r="H44" s="202">
        <f t="shared" si="8"/>
        <v>9</v>
      </c>
      <c r="I44" s="205">
        <v>351</v>
      </c>
      <c r="J44" s="204">
        <v>44</v>
      </c>
      <c r="K44" s="203">
        <v>0</v>
      </c>
      <c r="L44" s="30">
        <v>34</v>
      </c>
      <c r="M44" s="202">
        <f t="shared" si="9"/>
        <v>10</v>
      </c>
      <c r="N44" s="205">
        <v>356</v>
      </c>
      <c r="O44" s="204">
        <v>45</v>
      </c>
      <c r="P44" s="203">
        <v>0</v>
      </c>
      <c r="Q44" s="30">
        <v>37</v>
      </c>
      <c r="R44" s="202">
        <f t="shared" si="10"/>
        <v>8</v>
      </c>
      <c r="S44" s="205"/>
      <c r="T44" s="204">
        <v>45</v>
      </c>
      <c r="U44" s="203">
        <v>0</v>
      </c>
      <c r="V44" s="30">
        <v>38</v>
      </c>
      <c r="W44" s="202">
        <f t="shared" si="11"/>
        <v>7</v>
      </c>
      <c r="X44" s="205">
        <v>381</v>
      </c>
      <c r="Y44" s="204">
        <v>45</v>
      </c>
      <c r="Z44" s="203">
        <v>0</v>
      </c>
      <c r="AA44" s="30">
        <v>38</v>
      </c>
      <c r="AB44" s="202">
        <f t="shared" si="12"/>
        <v>7</v>
      </c>
      <c r="AC44" s="206">
        <v>405</v>
      </c>
      <c r="AD44" s="178">
        <v>47</v>
      </c>
      <c r="AE44" s="228">
        <v>0</v>
      </c>
      <c r="AF44" s="238">
        <v>39</v>
      </c>
      <c r="AG44" s="180">
        <f t="shared" si="13"/>
        <v>8</v>
      </c>
      <c r="AH44" s="205"/>
      <c r="AI44" s="204"/>
      <c r="AJ44" s="203"/>
      <c r="AK44" s="32"/>
      <c r="AL44" s="202">
        <f t="shared" si="14"/>
        <v>0</v>
      </c>
    </row>
    <row r="45" spans="1:38" s="4" customFormat="1" ht="19.95" customHeight="1" x14ac:dyDescent="0.3">
      <c r="A45" s="18"/>
      <c r="B45" s="56" t="s">
        <v>194</v>
      </c>
      <c r="C45" s="207">
        <v>57663</v>
      </c>
      <c r="D45" s="205">
        <v>179</v>
      </c>
      <c r="E45" s="204">
        <v>17</v>
      </c>
      <c r="F45" s="204">
        <v>1</v>
      </c>
      <c r="G45" s="30">
        <v>6</v>
      </c>
      <c r="H45" s="202">
        <f t="shared" si="8"/>
        <v>10</v>
      </c>
      <c r="I45" s="205">
        <v>179</v>
      </c>
      <c r="J45" s="204">
        <v>17</v>
      </c>
      <c r="K45" s="203">
        <v>1</v>
      </c>
      <c r="L45" s="30">
        <v>6</v>
      </c>
      <c r="M45" s="202">
        <f t="shared" si="9"/>
        <v>10</v>
      </c>
      <c r="N45" s="205">
        <v>183</v>
      </c>
      <c r="O45" s="204">
        <v>17</v>
      </c>
      <c r="P45" s="203">
        <v>1</v>
      </c>
      <c r="Q45" s="30">
        <v>7</v>
      </c>
      <c r="R45" s="202">
        <f t="shared" si="10"/>
        <v>9</v>
      </c>
      <c r="S45" s="205"/>
      <c r="T45" s="204">
        <v>19</v>
      </c>
      <c r="U45" s="203">
        <v>1</v>
      </c>
      <c r="V45" s="30">
        <v>7</v>
      </c>
      <c r="W45" s="202">
        <f t="shared" si="11"/>
        <v>11</v>
      </c>
      <c r="X45" s="205">
        <v>187</v>
      </c>
      <c r="Y45" s="204">
        <v>20</v>
      </c>
      <c r="Z45" s="203">
        <v>1</v>
      </c>
      <c r="AA45" s="30">
        <v>7</v>
      </c>
      <c r="AB45" s="202">
        <f t="shared" si="12"/>
        <v>12</v>
      </c>
      <c r="AC45" s="206">
        <v>190</v>
      </c>
      <c r="AD45" s="178">
        <v>20</v>
      </c>
      <c r="AE45" s="228">
        <v>1</v>
      </c>
      <c r="AF45" s="238">
        <v>7</v>
      </c>
      <c r="AG45" s="180">
        <f t="shared" si="13"/>
        <v>12</v>
      </c>
      <c r="AH45" s="205"/>
      <c r="AI45" s="204"/>
      <c r="AJ45" s="203"/>
      <c r="AK45" s="32"/>
      <c r="AL45" s="202">
        <f t="shared" si="14"/>
        <v>0</v>
      </c>
    </row>
    <row r="46" spans="1:38" s="4" customFormat="1" ht="19.95" customHeight="1" x14ac:dyDescent="0.3">
      <c r="A46" s="18"/>
      <c r="B46" s="56" t="s">
        <v>195</v>
      </c>
      <c r="C46" s="207">
        <v>7460</v>
      </c>
      <c r="D46" s="205">
        <v>24</v>
      </c>
      <c r="E46" s="204">
        <v>1</v>
      </c>
      <c r="F46" s="204">
        <v>0</v>
      </c>
      <c r="G46" s="30">
        <v>0</v>
      </c>
      <c r="H46" s="202">
        <f t="shared" si="8"/>
        <v>1</v>
      </c>
      <c r="I46" s="205">
        <v>24</v>
      </c>
      <c r="J46" s="204">
        <v>1</v>
      </c>
      <c r="K46" s="203">
        <v>0</v>
      </c>
      <c r="L46" s="30">
        <v>1</v>
      </c>
      <c r="M46" s="202">
        <f t="shared" si="9"/>
        <v>0</v>
      </c>
      <c r="N46" s="205">
        <v>24</v>
      </c>
      <c r="O46" s="204">
        <v>1</v>
      </c>
      <c r="P46" s="203">
        <v>0</v>
      </c>
      <c r="Q46" s="30">
        <v>1</v>
      </c>
      <c r="R46" s="202">
        <f t="shared" si="10"/>
        <v>0</v>
      </c>
      <c r="S46" s="205"/>
      <c r="T46" s="204">
        <v>1</v>
      </c>
      <c r="U46" s="203">
        <v>0</v>
      </c>
      <c r="V46" s="30">
        <v>1</v>
      </c>
      <c r="W46" s="202">
        <f t="shared" si="11"/>
        <v>0</v>
      </c>
      <c r="X46" s="205">
        <v>27</v>
      </c>
      <c r="Y46" s="204">
        <v>1</v>
      </c>
      <c r="Z46" s="203">
        <v>0</v>
      </c>
      <c r="AA46" s="30">
        <v>1</v>
      </c>
      <c r="AB46" s="202">
        <f t="shared" si="12"/>
        <v>0</v>
      </c>
      <c r="AC46" s="206">
        <v>28</v>
      </c>
      <c r="AD46" s="178">
        <v>1</v>
      </c>
      <c r="AE46" s="228">
        <v>0</v>
      </c>
      <c r="AF46" s="238">
        <v>1</v>
      </c>
      <c r="AG46" s="180">
        <f t="shared" si="13"/>
        <v>0</v>
      </c>
      <c r="AH46" s="205"/>
      <c r="AI46" s="204"/>
      <c r="AJ46" s="203"/>
      <c r="AK46" s="32"/>
      <c r="AL46" s="202">
        <f t="shared" si="14"/>
        <v>0</v>
      </c>
    </row>
    <row r="47" spans="1:38" s="4" customFormat="1" ht="19.95" customHeight="1" x14ac:dyDescent="0.3">
      <c r="A47" s="18"/>
      <c r="B47" s="56" t="s">
        <v>196</v>
      </c>
      <c r="C47" s="207">
        <v>11655</v>
      </c>
      <c r="D47" s="205">
        <v>62</v>
      </c>
      <c r="E47" s="204">
        <v>3</v>
      </c>
      <c r="F47" s="204">
        <v>0</v>
      </c>
      <c r="G47" s="30">
        <v>2</v>
      </c>
      <c r="H47" s="202">
        <f t="shared" si="8"/>
        <v>1</v>
      </c>
      <c r="I47" s="205">
        <v>62</v>
      </c>
      <c r="J47" s="204">
        <v>3</v>
      </c>
      <c r="K47" s="203">
        <v>0</v>
      </c>
      <c r="L47" s="30">
        <v>3</v>
      </c>
      <c r="M47" s="202">
        <f t="shared" si="9"/>
        <v>0</v>
      </c>
      <c r="N47" s="205">
        <v>64</v>
      </c>
      <c r="O47" s="204">
        <v>3</v>
      </c>
      <c r="P47" s="203">
        <v>0</v>
      </c>
      <c r="Q47" s="30">
        <v>3</v>
      </c>
      <c r="R47" s="202">
        <f t="shared" si="10"/>
        <v>0</v>
      </c>
      <c r="S47" s="205"/>
      <c r="T47" s="204">
        <v>3</v>
      </c>
      <c r="U47" s="203">
        <v>0</v>
      </c>
      <c r="V47" s="30">
        <v>3</v>
      </c>
      <c r="W47" s="202">
        <f t="shared" si="11"/>
        <v>0</v>
      </c>
      <c r="X47" s="205">
        <v>64</v>
      </c>
      <c r="Y47" s="204">
        <v>3</v>
      </c>
      <c r="Z47" s="203">
        <v>0</v>
      </c>
      <c r="AA47" s="30">
        <v>3</v>
      </c>
      <c r="AB47" s="202">
        <f t="shared" si="12"/>
        <v>0</v>
      </c>
      <c r="AC47" s="206">
        <v>67</v>
      </c>
      <c r="AD47" s="178">
        <v>3</v>
      </c>
      <c r="AE47" s="228">
        <v>0</v>
      </c>
      <c r="AF47" s="238">
        <v>3</v>
      </c>
      <c r="AG47" s="180">
        <f t="shared" si="13"/>
        <v>0</v>
      </c>
      <c r="AH47" s="205"/>
      <c r="AI47" s="204"/>
      <c r="AJ47" s="203"/>
      <c r="AK47" s="32"/>
      <c r="AL47" s="202">
        <f t="shared" si="14"/>
        <v>0</v>
      </c>
    </row>
    <row r="48" spans="1:38" s="4" customFormat="1" ht="19.95" customHeight="1" x14ac:dyDescent="0.3">
      <c r="A48" s="18"/>
      <c r="B48" s="56" t="s">
        <v>197</v>
      </c>
      <c r="C48" s="207">
        <v>3458</v>
      </c>
      <c r="D48" s="205">
        <v>1</v>
      </c>
      <c r="E48" s="204">
        <v>1</v>
      </c>
      <c r="F48" s="204">
        <v>0</v>
      </c>
      <c r="G48" s="30">
        <v>0</v>
      </c>
      <c r="H48" s="202">
        <f t="shared" si="8"/>
        <v>1</v>
      </c>
      <c r="I48" s="205">
        <v>1</v>
      </c>
      <c r="J48" s="204">
        <v>1</v>
      </c>
      <c r="K48" s="203">
        <v>0</v>
      </c>
      <c r="L48" s="30">
        <v>0</v>
      </c>
      <c r="M48" s="202">
        <f t="shared" si="9"/>
        <v>1</v>
      </c>
      <c r="N48" s="205">
        <v>1</v>
      </c>
      <c r="O48" s="204">
        <v>1</v>
      </c>
      <c r="P48" s="203">
        <v>0</v>
      </c>
      <c r="Q48" s="30">
        <v>0</v>
      </c>
      <c r="R48" s="202">
        <f t="shared" si="10"/>
        <v>1</v>
      </c>
      <c r="S48" s="205"/>
      <c r="T48" s="204">
        <v>1</v>
      </c>
      <c r="U48" s="203">
        <v>0</v>
      </c>
      <c r="V48" s="30">
        <v>0</v>
      </c>
      <c r="W48" s="202">
        <f t="shared" si="11"/>
        <v>1</v>
      </c>
      <c r="X48" s="205">
        <v>1</v>
      </c>
      <c r="Y48" s="204">
        <v>1</v>
      </c>
      <c r="Z48" s="203">
        <v>0</v>
      </c>
      <c r="AA48" s="30">
        <v>0</v>
      </c>
      <c r="AB48" s="202">
        <f t="shared" si="12"/>
        <v>1</v>
      </c>
      <c r="AC48" s="206">
        <v>1</v>
      </c>
      <c r="AD48" s="178">
        <v>1</v>
      </c>
      <c r="AE48" s="228">
        <v>0</v>
      </c>
      <c r="AF48" s="238">
        <v>1</v>
      </c>
      <c r="AG48" s="180">
        <f t="shared" si="13"/>
        <v>0</v>
      </c>
      <c r="AH48" s="205"/>
      <c r="AI48" s="204"/>
      <c r="AJ48" s="203"/>
      <c r="AK48" s="32"/>
      <c r="AL48" s="202">
        <f t="shared" si="14"/>
        <v>0</v>
      </c>
    </row>
    <row r="49" spans="1:38" s="4" customFormat="1" ht="19.95" customHeight="1" x14ac:dyDescent="0.3">
      <c r="A49" s="18"/>
      <c r="B49" s="56" t="s">
        <v>198</v>
      </c>
      <c r="C49" s="207">
        <v>3095</v>
      </c>
      <c r="D49" s="205">
        <v>7</v>
      </c>
      <c r="E49" s="204">
        <v>0</v>
      </c>
      <c r="F49" s="204">
        <v>0</v>
      </c>
      <c r="G49" s="30">
        <v>0</v>
      </c>
      <c r="H49" s="202">
        <f t="shared" si="8"/>
        <v>0</v>
      </c>
      <c r="I49" s="205">
        <v>7</v>
      </c>
      <c r="J49" s="204">
        <v>0</v>
      </c>
      <c r="K49" s="203">
        <v>0</v>
      </c>
      <c r="L49" s="30">
        <v>0</v>
      </c>
      <c r="M49" s="202">
        <f t="shared" si="9"/>
        <v>0</v>
      </c>
      <c r="N49" s="205">
        <v>7</v>
      </c>
      <c r="O49" s="204">
        <v>0</v>
      </c>
      <c r="P49" s="203">
        <v>0</v>
      </c>
      <c r="Q49" s="30">
        <v>0</v>
      </c>
      <c r="R49" s="202">
        <f t="shared" si="10"/>
        <v>0</v>
      </c>
      <c r="S49" s="205"/>
      <c r="T49" s="204">
        <v>1</v>
      </c>
      <c r="U49" s="203">
        <v>0</v>
      </c>
      <c r="V49" s="30">
        <v>0</v>
      </c>
      <c r="W49" s="202">
        <f t="shared" si="11"/>
        <v>1</v>
      </c>
      <c r="X49" s="205">
        <v>7</v>
      </c>
      <c r="Y49" s="204">
        <v>1</v>
      </c>
      <c r="Z49" s="203">
        <v>0</v>
      </c>
      <c r="AA49" s="30">
        <v>0</v>
      </c>
      <c r="AB49" s="202">
        <f t="shared" si="12"/>
        <v>1</v>
      </c>
      <c r="AC49" s="206">
        <v>7</v>
      </c>
      <c r="AD49" s="178">
        <v>1</v>
      </c>
      <c r="AE49" s="228">
        <v>0</v>
      </c>
      <c r="AF49" s="238">
        <v>0</v>
      </c>
      <c r="AG49" s="180">
        <f t="shared" si="13"/>
        <v>1</v>
      </c>
      <c r="AH49" s="205"/>
      <c r="AI49" s="204"/>
      <c r="AJ49" s="203"/>
      <c r="AK49" s="32"/>
      <c r="AL49" s="202">
        <f t="shared" si="14"/>
        <v>0</v>
      </c>
    </row>
    <row r="50" spans="1:38" s="4" customFormat="1" ht="19.95" customHeight="1" x14ac:dyDescent="0.3">
      <c r="A50" s="18"/>
      <c r="B50" s="56" t="s">
        <v>199</v>
      </c>
      <c r="C50" s="207">
        <v>9274</v>
      </c>
      <c r="D50" s="205">
        <v>40</v>
      </c>
      <c r="E50" s="204">
        <v>1</v>
      </c>
      <c r="F50" s="204">
        <v>0</v>
      </c>
      <c r="G50" s="30">
        <v>0</v>
      </c>
      <c r="H50" s="202">
        <f t="shared" si="8"/>
        <v>1</v>
      </c>
      <c r="I50" s="205">
        <v>40</v>
      </c>
      <c r="J50" s="204">
        <v>1</v>
      </c>
      <c r="K50" s="203">
        <v>0</v>
      </c>
      <c r="L50" s="30">
        <v>0</v>
      </c>
      <c r="M50" s="202">
        <f t="shared" si="9"/>
        <v>1</v>
      </c>
      <c r="N50" s="205">
        <v>41</v>
      </c>
      <c r="O50" s="204">
        <v>1</v>
      </c>
      <c r="P50" s="203">
        <v>0</v>
      </c>
      <c r="Q50" s="30">
        <v>0</v>
      </c>
      <c r="R50" s="202">
        <f t="shared" si="10"/>
        <v>1</v>
      </c>
      <c r="S50" s="205"/>
      <c r="T50" s="204">
        <v>1</v>
      </c>
      <c r="U50" s="203">
        <v>0</v>
      </c>
      <c r="V50" s="30">
        <v>0</v>
      </c>
      <c r="W50" s="202">
        <f t="shared" si="11"/>
        <v>1</v>
      </c>
      <c r="X50" s="205">
        <v>44</v>
      </c>
      <c r="Y50" s="204">
        <v>1</v>
      </c>
      <c r="Z50" s="203">
        <v>0</v>
      </c>
      <c r="AA50" s="30">
        <v>0</v>
      </c>
      <c r="AB50" s="202">
        <f t="shared" si="12"/>
        <v>1</v>
      </c>
      <c r="AC50" s="206">
        <v>48</v>
      </c>
      <c r="AD50" s="178">
        <v>2</v>
      </c>
      <c r="AE50" s="228">
        <v>0</v>
      </c>
      <c r="AF50" s="238">
        <v>0</v>
      </c>
      <c r="AG50" s="180">
        <f t="shared" si="13"/>
        <v>2</v>
      </c>
      <c r="AH50" s="205"/>
      <c r="AI50" s="204"/>
      <c r="AJ50" s="203"/>
      <c r="AK50" s="32"/>
      <c r="AL50" s="202">
        <f t="shared" si="14"/>
        <v>0</v>
      </c>
    </row>
    <row r="51" spans="1:38" s="4" customFormat="1" ht="19.95" customHeight="1" x14ac:dyDescent="0.3">
      <c r="A51" s="18" t="s">
        <v>177</v>
      </c>
      <c r="B51" s="56" t="s">
        <v>80</v>
      </c>
      <c r="C51" s="207">
        <v>1150398</v>
      </c>
      <c r="D51" s="205">
        <v>8428</v>
      </c>
      <c r="E51" s="204">
        <v>766</v>
      </c>
      <c r="F51" s="204">
        <v>22</v>
      </c>
      <c r="G51" s="30">
        <v>516</v>
      </c>
      <c r="H51" s="202">
        <f t="shared" si="8"/>
        <v>228</v>
      </c>
      <c r="I51" s="205">
        <v>8432</v>
      </c>
      <c r="J51" s="204">
        <v>784</v>
      </c>
      <c r="K51" s="203">
        <v>22</v>
      </c>
      <c r="L51" s="30">
        <v>518</v>
      </c>
      <c r="M51" s="202">
        <f t="shared" si="9"/>
        <v>244</v>
      </c>
      <c r="N51" s="205">
        <v>8799</v>
      </c>
      <c r="O51" s="204">
        <v>789</v>
      </c>
      <c r="P51" s="203">
        <v>22</v>
      </c>
      <c r="Q51" s="30">
        <v>533</v>
      </c>
      <c r="R51" s="202">
        <f t="shared" si="10"/>
        <v>234</v>
      </c>
      <c r="S51" s="205"/>
      <c r="T51" s="204">
        <v>804</v>
      </c>
      <c r="U51" s="203">
        <v>22</v>
      </c>
      <c r="V51" s="30">
        <v>549</v>
      </c>
      <c r="W51" s="202">
        <f t="shared" si="11"/>
        <v>233</v>
      </c>
      <c r="X51" s="205">
        <v>9138</v>
      </c>
      <c r="Y51" s="204">
        <v>828</v>
      </c>
      <c r="Z51" s="203">
        <v>22</v>
      </c>
      <c r="AA51" s="30">
        <v>557</v>
      </c>
      <c r="AB51" s="202">
        <f t="shared" si="12"/>
        <v>249</v>
      </c>
      <c r="AC51" s="206">
        <v>9848</v>
      </c>
      <c r="AD51" s="178">
        <v>839</v>
      </c>
      <c r="AE51" s="228">
        <v>22</v>
      </c>
      <c r="AF51" s="238">
        <v>569</v>
      </c>
      <c r="AG51" s="180">
        <f t="shared" si="13"/>
        <v>248</v>
      </c>
      <c r="AH51" s="205"/>
      <c r="AI51" s="204"/>
      <c r="AJ51" s="203"/>
      <c r="AK51" s="32"/>
      <c r="AL51" s="202">
        <f t="shared" si="14"/>
        <v>0</v>
      </c>
    </row>
    <row r="52" spans="1:38" s="4" customFormat="1" ht="19.95" customHeight="1" x14ac:dyDescent="0.3">
      <c r="A52" s="18"/>
      <c r="B52" s="56" t="s">
        <v>200</v>
      </c>
      <c r="C52" s="207">
        <v>3243</v>
      </c>
      <c r="D52" s="205">
        <v>15</v>
      </c>
      <c r="E52" s="204">
        <v>0</v>
      </c>
      <c r="F52" s="204">
        <v>0</v>
      </c>
      <c r="G52" s="30">
        <v>0</v>
      </c>
      <c r="H52" s="202">
        <f t="shared" si="8"/>
        <v>0</v>
      </c>
      <c r="I52" s="205">
        <v>15</v>
      </c>
      <c r="J52" s="204">
        <v>0</v>
      </c>
      <c r="K52" s="203">
        <v>0</v>
      </c>
      <c r="L52" s="30">
        <v>0</v>
      </c>
      <c r="M52" s="202">
        <f t="shared" si="9"/>
        <v>0</v>
      </c>
      <c r="N52" s="205">
        <v>15</v>
      </c>
      <c r="O52" s="204">
        <v>0</v>
      </c>
      <c r="P52" s="203">
        <v>0</v>
      </c>
      <c r="Q52" s="30">
        <v>0</v>
      </c>
      <c r="R52" s="202">
        <f t="shared" si="10"/>
        <v>0</v>
      </c>
      <c r="S52" s="205"/>
      <c r="T52" s="204">
        <v>1</v>
      </c>
      <c r="U52" s="203">
        <v>0</v>
      </c>
      <c r="V52" s="30">
        <v>0</v>
      </c>
      <c r="W52" s="202">
        <f t="shared" si="11"/>
        <v>1</v>
      </c>
      <c r="X52" s="205">
        <v>17</v>
      </c>
      <c r="Y52" s="204">
        <v>1</v>
      </c>
      <c r="Z52" s="203">
        <v>0</v>
      </c>
      <c r="AA52" s="30">
        <v>0</v>
      </c>
      <c r="AB52" s="202">
        <f t="shared" si="12"/>
        <v>1</v>
      </c>
      <c r="AC52" s="206">
        <v>19</v>
      </c>
      <c r="AD52" s="178">
        <v>1</v>
      </c>
      <c r="AE52" s="228">
        <v>0</v>
      </c>
      <c r="AF52" s="238">
        <v>0</v>
      </c>
      <c r="AG52" s="180">
        <f t="shared" si="13"/>
        <v>1</v>
      </c>
      <c r="AH52" s="205"/>
      <c r="AI52" s="204"/>
      <c r="AJ52" s="203"/>
      <c r="AK52" s="32"/>
      <c r="AL52" s="202">
        <f t="shared" si="14"/>
        <v>0</v>
      </c>
    </row>
    <row r="53" spans="1:38" s="4" customFormat="1" ht="19.95" customHeight="1" x14ac:dyDescent="0.3">
      <c r="A53" s="18"/>
      <c r="B53" s="56" t="s">
        <v>201</v>
      </c>
      <c r="C53" s="207">
        <v>22688</v>
      </c>
      <c r="D53" s="205">
        <v>109</v>
      </c>
      <c r="E53" s="204">
        <v>11</v>
      </c>
      <c r="F53" s="204">
        <v>0</v>
      </c>
      <c r="G53" s="30">
        <v>6</v>
      </c>
      <c r="H53" s="202">
        <f t="shared" si="8"/>
        <v>5</v>
      </c>
      <c r="I53" s="205">
        <v>111</v>
      </c>
      <c r="J53" s="204">
        <v>10</v>
      </c>
      <c r="K53" s="203">
        <v>0</v>
      </c>
      <c r="L53" s="30">
        <v>7</v>
      </c>
      <c r="M53" s="202">
        <f t="shared" si="9"/>
        <v>3</v>
      </c>
      <c r="N53" s="205">
        <v>119</v>
      </c>
      <c r="O53" s="204">
        <v>10</v>
      </c>
      <c r="P53" s="203">
        <v>0</v>
      </c>
      <c r="Q53" s="30">
        <v>7</v>
      </c>
      <c r="R53" s="202">
        <f t="shared" si="10"/>
        <v>3</v>
      </c>
      <c r="S53" s="205"/>
      <c r="T53" s="204">
        <v>10</v>
      </c>
      <c r="U53" s="203">
        <v>0</v>
      </c>
      <c r="V53" s="30">
        <v>8</v>
      </c>
      <c r="W53" s="202">
        <f t="shared" si="11"/>
        <v>2</v>
      </c>
      <c r="X53" s="205">
        <v>125</v>
      </c>
      <c r="Y53" s="204">
        <v>12</v>
      </c>
      <c r="Z53" s="203">
        <v>0</v>
      </c>
      <c r="AA53" s="30">
        <v>8</v>
      </c>
      <c r="AB53" s="202">
        <f t="shared" si="12"/>
        <v>4</v>
      </c>
      <c r="AC53" s="206">
        <v>129</v>
      </c>
      <c r="AD53" s="178">
        <v>12</v>
      </c>
      <c r="AE53" s="228">
        <v>0</v>
      </c>
      <c r="AF53" s="238">
        <v>8</v>
      </c>
      <c r="AG53" s="180">
        <f t="shared" si="13"/>
        <v>4</v>
      </c>
      <c r="AH53" s="205"/>
      <c r="AI53" s="204"/>
      <c r="AJ53" s="203"/>
      <c r="AK53" s="32"/>
      <c r="AL53" s="202">
        <f t="shared" si="14"/>
        <v>0</v>
      </c>
    </row>
    <row r="54" spans="1:38" s="4" customFormat="1" ht="19.95" customHeight="1" x14ac:dyDescent="0.3">
      <c r="A54" s="18" t="s">
        <v>177</v>
      </c>
      <c r="B54" s="56" t="s">
        <v>202</v>
      </c>
      <c r="C54" s="207">
        <v>150366</v>
      </c>
      <c r="D54" s="205">
        <v>862</v>
      </c>
      <c r="E54" s="204">
        <v>58</v>
      </c>
      <c r="F54" s="204">
        <v>6</v>
      </c>
      <c r="G54" s="30">
        <v>39</v>
      </c>
      <c r="H54" s="202">
        <f t="shared" si="8"/>
        <v>13</v>
      </c>
      <c r="I54" s="205">
        <v>862</v>
      </c>
      <c r="J54" s="204">
        <v>58</v>
      </c>
      <c r="K54" s="203">
        <v>6</v>
      </c>
      <c r="L54" s="30">
        <v>39</v>
      </c>
      <c r="M54" s="202">
        <f t="shared" si="9"/>
        <v>13</v>
      </c>
      <c r="N54" s="205">
        <v>913</v>
      </c>
      <c r="O54" s="204">
        <v>58</v>
      </c>
      <c r="P54" s="203">
        <v>6</v>
      </c>
      <c r="Q54" s="30">
        <v>41</v>
      </c>
      <c r="R54" s="202">
        <f t="shared" si="10"/>
        <v>11</v>
      </c>
      <c r="S54" s="205"/>
      <c r="T54" s="204">
        <v>58</v>
      </c>
      <c r="U54" s="203">
        <v>6</v>
      </c>
      <c r="V54" s="30">
        <v>42</v>
      </c>
      <c r="W54" s="202">
        <f t="shared" si="11"/>
        <v>10</v>
      </c>
      <c r="X54" s="205">
        <v>924</v>
      </c>
      <c r="Y54" s="204">
        <v>59</v>
      </c>
      <c r="Z54" s="203">
        <v>6</v>
      </c>
      <c r="AA54" s="30">
        <v>44</v>
      </c>
      <c r="AB54" s="202">
        <f t="shared" si="12"/>
        <v>9</v>
      </c>
      <c r="AC54" s="206">
        <v>978</v>
      </c>
      <c r="AD54" s="178">
        <v>61</v>
      </c>
      <c r="AE54" s="228">
        <v>6</v>
      </c>
      <c r="AF54" s="238">
        <v>44</v>
      </c>
      <c r="AG54" s="180">
        <f t="shared" si="13"/>
        <v>11</v>
      </c>
      <c r="AH54" s="205"/>
      <c r="AI54" s="204"/>
      <c r="AJ54" s="203"/>
      <c r="AK54" s="32"/>
      <c r="AL54" s="202">
        <f t="shared" si="14"/>
        <v>0</v>
      </c>
    </row>
    <row r="55" spans="1:38" s="4" customFormat="1" ht="19.95" customHeight="1" x14ac:dyDescent="0.3">
      <c r="A55" s="18"/>
      <c r="B55" s="56" t="s">
        <v>203</v>
      </c>
      <c r="C55" s="207">
        <v>14855</v>
      </c>
      <c r="D55" s="205">
        <v>28</v>
      </c>
      <c r="E55" s="204">
        <v>3</v>
      </c>
      <c r="F55" s="204">
        <v>1</v>
      </c>
      <c r="G55" s="30">
        <v>2</v>
      </c>
      <c r="H55" s="202">
        <f t="shared" si="8"/>
        <v>0</v>
      </c>
      <c r="I55" s="205">
        <v>28</v>
      </c>
      <c r="J55" s="204">
        <v>3</v>
      </c>
      <c r="K55" s="203">
        <v>1</v>
      </c>
      <c r="L55" s="30">
        <v>3</v>
      </c>
      <c r="M55" s="202">
        <v>0</v>
      </c>
      <c r="N55" s="205">
        <v>28</v>
      </c>
      <c r="O55" s="204">
        <v>3</v>
      </c>
      <c r="P55" s="203">
        <v>1</v>
      </c>
      <c r="Q55" s="30">
        <v>3</v>
      </c>
      <c r="R55" s="202">
        <v>0</v>
      </c>
      <c r="S55" s="205"/>
      <c r="T55" s="204">
        <v>3</v>
      </c>
      <c r="U55" s="203">
        <v>1</v>
      </c>
      <c r="V55" s="30">
        <v>3</v>
      </c>
      <c r="W55" s="202">
        <v>0</v>
      </c>
      <c r="X55" s="205">
        <v>34</v>
      </c>
      <c r="Y55" s="204">
        <v>3</v>
      </c>
      <c r="Z55" s="203">
        <v>1</v>
      </c>
      <c r="AA55" s="30">
        <v>3</v>
      </c>
      <c r="AB55" s="202">
        <v>0</v>
      </c>
      <c r="AC55" s="206">
        <v>36</v>
      </c>
      <c r="AD55" s="178">
        <v>3</v>
      </c>
      <c r="AE55" s="228">
        <v>1</v>
      </c>
      <c r="AF55" s="238">
        <v>3</v>
      </c>
      <c r="AG55" s="180">
        <v>0</v>
      </c>
      <c r="AH55" s="205"/>
      <c r="AI55" s="204"/>
      <c r="AJ55" s="203"/>
      <c r="AK55" s="32"/>
      <c r="AL55" s="202">
        <f t="shared" si="14"/>
        <v>0</v>
      </c>
    </row>
    <row r="56" spans="1:38" s="4" customFormat="1" ht="19.95" customHeight="1" x14ac:dyDescent="0.3">
      <c r="A56" s="18"/>
      <c r="B56" s="56" t="s">
        <v>204</v>
      </c>
      <c r="C56" s="207">
        <v>4299</v>
      </c>
      <c r="D56" s="205">
        <v>9</v>
      </c>
      <c r="E56" s="204">
        <v>1</v>
      </c>
      <c r="F56" s="204">
        <v>0</v>
      </c>
      <c r="G56" s="30">
        <v>1</v>
      </c>
      <c r="H56" s="202">
        <f t="shared" si="8"/>
        <v>0</v>
      </c>
      <c r="I56" s="205">
        <v>9</v>
      </c>
      <c r="J56" s="204">
        <v>1</v>
      </c>
      <c r="K56" s="203">
        <v>0</v>
      </c>
      <c r="L56" s="30">
        <v>1</v>
      </c>
      <c r="M56" s="202">
        <f t="shared" si="9"/>
        <v>0</v>
      </c>
      <c r="N56" s="205">
        <v>9</v>
      </c>
      <c r="O56" s="204">
        <v>1</v>
      </c>
      <c r="P56" s="203">
        <v>0</v>
      </c>
      <c r="Q56" s="30">
        <v>1</v>
      </c>
      <c r="R56" s="202">
        <f t="shared" si="10"/>
        <v>0</v>
      </c>
      <c r="S56" s="205"/>
      <c r="T56" s="204">
        <v>1</v>
      </c>
      <c r="U56" s="203">
        <v>0</v>
      </c>
      <c r="V56" s="30">
        <v>1</v>
      </c>
      <c r="W56" s="202">
        <f t="shared" si="11"/>
        <v>0</v>
      </c>
      <c r="X56" s="205">
        <v>9</v>
      </c>
      <c r="Y56" s="204">
        <v>1</v>
      </c>
      <c r="Z56" s="203">
        <v>0</v>
      </c>
      <c r="AA56" s="30">
        <v>1</v>
      </c>
      <c r="AB56" s="202">
        <f t="shared" si="12"/>
        <v>0</v>
      </c>
      <c r="AC56" s="206">
        <v>9</v>
      </c>
      <c r="AD56" s="178">
        <v>1</v>
      </c>
      <c r="AE56" s="228">
        <v>0</v>
      </c>
      <c r="AF56" s="238">
        <v>1</v>
      </c>
      <c r="AG56" s="180">
        <f t="shared" si="13"/>
        <v>0</v>
      </c>
      <c r="AH56" s="205"/>
      <c r="AI56" s="204"/>
      <c r="AJ56" s="203"/>
      <c r="AK56" s="32"/>
      <c r="AL56" s="202">
        <f t="shared" si="14"/>
        <v>0</v>
      </c>
    </row>
    <row r="57" spans="1:38" s="4" customFormat="1" ht="19.95" customHeight="1" x14ac:dyDescent="0.3">
      <c r="A57" s="18"/>
      <c r="B57" s="56" t="s">
        <v>205</v>
      </c>
      <c r="C57" s="207">
        <v>41744</v>
      </c>
      <c r="D57" s="205">
        <v>262</v>
      </c>
      <c r="E57" s="204">
        <v>8</v>
      </c>
      <c r="F57" s="204">
        <v>0</v>
      </c>
      <c r="G57" s="30">
        <v>2</v>
      </c>
      <c r="H57" s="202">
        <f t="shared" si="8"/>
        <v>6</v>
      </c>
      <c r="I57" s="205">
        <v>264</v>
      </c>
      <c r="J57" s="204">
        <v>8</v>
      </c>
      <c r="K57" s="203">
        <v>0</v>
      </c>
      <c r="L57" s="30">
        <v>2</v>
      </c>
      <c r="M57" s="202">
        <f t="shared" si="9"/>
        <v>6</v>
      </c>
      <c r="N57" s="205">
        <v>281</v>
      </c>
      <c r="O57" s="204">
        <v>9</v>
      </c>
      <c r="P57" s="203">
        <v>0</v>
      </c>
      <c r="Q57" s="30">
        <v>2</v>
      </c>
      <c r="R57" s="202">
        <f t="shared" si="10"/>
        <v>7</v>
      </c>
      <c r="S57" s="205"/>
      <c r="T57" s="204">
        <v>9</v>
      </c>
      <c r="U57" s="203">
        <v>0</v>
      </c>
      <c r="V57" s="30">
        <v>3</v>
      </c>
      <c r="W57" s="202">
        <f t="shared" si="11"/>
        <v>6</v>
      </c>
      <c r="X57" s="205">
        <v>302</v>
      </c>
      <c r="Y57" s="204">
        <v>11</v>
      </c>
      <c r="Z57" s="203">
        <v>0</v>
      </c>
      <c r="AA57" s="30">
        <v>3</v>
      </c>
      <c r="AB57" s="202">
        <f t="shared" si="12"/>
        <v>8</v>
      </c>
      <c r="AC57" s="206">
        <v>312</v>
      </c>
      <c r="AD57" s="178">
        <v>11</v>
      </c>
      <c r="AE57" s="228">
        <v>0</v>
      </c>
      <c r="AF57" s="238">
        <v>3</v>
      </c>
      <c r="AG57" s="180">
        <f t="shared" si="13"/>
        <v>8</v>
      </c>
      <c r="AH57" s="205"/>
      <c r="AI57" s="204"/>
      <c r="AJ57" s="203"/>
      <c r="AK57" s="32"/>
      <c r="AL57" s="202">
        <f t="shared" si="14"/>
        <v>0</v>
      </c>
    </row>
    <row r="58" spans="1:38" s="4" customFormat="1" ht="19.95" customHeight="1" x14ac:dyDescent="0.3">
      <c r="A58" s="18" t="s">
        <v>177</v>
      </c>
      <c r="B58" s="56" t="s">
        <v>99</v>
      </c>
      <c r="C58" s="207">
        <v>86638</v>
      </c>
      <c r="D58" s="205">
        <v>537</v>
      </c>
      <c r="E58" s="204">
        <v>160</v>
      </c>
      <c r="F58" s="204">
        <v>2</v>
      </c>
      <c r="G58" s="30">
        <v>14</v>
      </c>
      <c r="H58" s="202">
        <f t="shared" si="8"/>
        <v>144</v>
      </c>
      <c r="I58" s="205">
        <v>537</v>
      </c>
      <c r="J58" s="204">
        <v>162</v>
      </c>
      <c r="K58" s="203">
        <v>2</v>
      </c>
      <c r="L58" s="30">
        <v>14</v>
      </c>
      <c r="M58" s="202">
        <f t="shared" si="9"/>
        <v>146</v>
      </c>
      <c r="N58" s="205">
        <v>627</v>
      </c>
      <c r="O58" s="204">
        <v>162</v>
      </c>
      <c r="P58" s="203">
        <v>2</v>
      </c>
      <c r="Q58" s="30">
        <v>14</v>
      </c>
      <c r="R58" s="202">
        <f t="shared" si="10"/>
        <v>146</v>
      </c>
      <c r="S58" s="205"/>
      <c r="T58" s="204">
        <v>180</v>
      </c>
      <c r="U58" s="203">
        <v>2</v>
      </c>
      <c r="V58" s="30">
        <v>14</v>
      </c>
      <c r="W58" s="202">
        <f t="shared" si="11"/>
        <v>164</v>
      </c>
      <c r="X58" s="205">
        <v>801</v>
      </c>
      <c r="Y58" s="204">
        <v>190</v>
      </c>
      <c r="Z58" s="203">
        <v>2</v>
      </c>
      <c r="AA58" s="30">
        <v>14</v>
      </c>
      <c r="AB58" s="202">
        <f t="shared" si="12"/>
        <v>174</v>
      </c>
      <c r="AC58" s="206">
        <v>849</v>
      </c>
      <c r="AD58" s="178">
        <v>201</v>
      </c>
      <c r="AE58" s="228">
        <v>2</v>
      </c>
      <c r="AF58" s="238">
        <v>19</v>
      </c>
      <c r="AG58" s="180">
        <f t="shared" si="13"/>
        <v>180</v>
      </c>
      <c r="AH58" s="205"/>
      <c r="AI58" s="204"/>
      <c r="AJ58" s="203"/>
      <c r="AK58" s="32"/>
      <c r="AL58" s="202">
        <f t="shared" si="14"/>
        <v>0</v>
      </c>
    </row>
    <row r="59" spans="1:38" s="4" customFormat="1" ht="19.95" customHeight="1" x14ac:dyDescent="0.3">
      <c r="A59" s="18"/>
      <c r="B59" s="56" t="s">
        <v>206</v>
      </c>
      <c r="C59" s="207">
        <v>1578</v>
      </c>
      <c r="D59" s="205">
        <v>9</v>
      </c>
      <c r="E59" s="204">
        <v>2</v>
      </c>
      <c r="F59" s="204">
        <v>0</v>
      </c>
      <c r="G59" s="30">
        <v>0</v>
      </c>
      <c r="H59" s="202">
        <f t="shared" si="8"/>
        <v>2</v>
      </c>
      <c r="I59" s="205">
        <v>9</v>
      </c>
      <c r="J59" s="204">
        <v>2</v>
      </c>
      <c r="K59" s="203">
        <v>0</v>
      </c>
      <c r="L59" s="30">
        <v>0</v>
      </c>
      <c r="M59" s="202">
        <f t="shared" si="9"/>
        <v>2</v>
      </c>
      <c r="N59" s="205">
        <v>9</v>
      </c>
      <c r="O59" s="204">
        <v>2</v>
      </c>
      <c r="P59" s="203">
        <v>0</v>
      </c>
      <c r="Q59" s="30">
        <v>0</v>
      </c>
      <c r="R59" s="202">
        <f t="shared" si="10"/>
        <v>2</v>
      </c>
      <c r="S59" s="205"/>
      <c r="T59" s="204">
        <v>3</v>
      </c>
      <c r="U59" s="203">
        <v>0</v>
      </c>
      <c r="V59" s="30">
        <v>0</v>
      </c>
      <c r="W59" s="202">
        <f t="shared" si="11"/>
        <v>3</v>
      </c>
      <c r="X59" s="205">
        <v>9</v>
      </c>
      <c r="Y59" s="204">
        <v>3</v>
      </c>
      <c r="Z59" s="203">
        <v>0</v>
      </c>
      <c r="AA59" s="30">
        <v>0</v>
      </c>
      <c r="AB59" s="202">
        <f t="shared" si="12"/>
        <v>3</v>
      </c>
      <c r="AC59" s="206">
        <v>9</v>
      </c>
      <c r="AD59" s="178">
        <v>3</v>
      </c>
      <c r="AE59" s="228">
        <v>0</v>
      </c>
      <c r="AF59" s="238">
        <v>0</v>
      </c>
      <c r="AG59" s="180">
        <f t="shared" si="13"/>
        <v>3</v>
      </c>
      <c r="AH59" s="205"/>
      <c r="AI59" s="204"/>
      <c r="AJ59" s="203"/>
      <c r="AK59" s="32"/>
      <c r="AL59" s="202">
        <f t="shared" si="14"/>
        <v>0</v>
      </c>
    </row>
    <row r="60" spans="1:38" s="4" customFormat="1" ht="19.95" customHeight="1" x14ac:dyDescent="0.3">
      <c r="A60" s="18"/>
      <c r="B60" s="56" t="s">
        <v>207</v>
      </c>
      <c r="C60" s="207">
        <v>5349</v>
      </c>
      <c r="D60" s="205">
        <v>21</v>
      </c>
      <c r="E60" s="204">
        <v>2</v>
      </c>
      <c r="F60" s="204">
        <v>0</v>
      </c>
      <c r="G60" s="30">
        <v>2</v>
      </c>
      <c r="H60" s="202">
        <f t="shared" si="8"/>
        <v>0</v>
      </c>
      <c r="I60" s="205">
        <v>21</v>
      </c>
      <c r="J60" s="204">
        <v>2</v>
      </c>
      <c r="K60" s="203">
        <v>0</v>
      </c>
      <c r="L60" s="30">
        <v>2</v>
      </c>
      <c r="M60" s="202">
        <f t="shared" si="9"/>
        <v>0</v>
      </c>
      <c r="N60" s="205">
        <v>22</v>
      </c>
      <c r="O60" s="204">
        <v>2</v>
      </c>
      <c r="P60" s="203">
        <v>0</v>
      </c>
      <c r="Q60" s="30">
        <v>2</v>
      </c>
      <c r="R60" s="202">
        <f t="shared" si="10"/>
        <v>0</v>
      </c>
      <c r="S60" s="205"/>
      <c r="T60" s="204">
        <v>2</v>
      </c>
      <c r="U60" s="203">
        <v>0</v>
      </c>
      <c r="V60" s="30">
        <v>2</v>
      </c>
      <c r="W60" s="202">
        <f t="shared" si="11"/>
        <v>0</v>
      </c>
      <c r="X60" s="205">
        <v>22</v>
      </c>
      <c r="Y60" s="204">
        <v>2</v>
      </c>
      <c r="Z60" s="203">
        <v>0</v>
      </c>
      <c r="AA60" s="30">
        <v>2</v>
      </c>
      <c r="AB60" s="202">
        <f t="shared" si="12"/>
        <v>0</v>
      </c>
      <c r="AC60" s="206">
        <v>23</v>
      </c>
      <c r="AD60" s="178">
        <v>2</v>
      </c>
      <c r="AE60" s="228">
        <v>0</v>
      </c>
      <c r="AF60" s="238">
        <v>2</v>
      </c>
      <c r="AG60" s="180">
        <f t="shared" si="13"/>
        <v>0</v>
      </c>
      <c r="AH60" s="205"/>
      <c r="AI60" s="204"/>
      <c r="AJ60" s="203"/>
      <c r="AK60" s="32"/>
      <c r="AL60" s="202">
        <f t="shared" si="14"/>
        <v>0</v>
      </c>
    </row>
    <row r="61" spans="1:38" s="4" customFormat="1" ht="19.95" customHeight="1" x14ac:dyDescent="0.3">
      <c r="A61" s="18"/>
      <c r="B61" s="56" t="s">
        <v>208</v>
      </c>
      <c r="C61" s="207">
        <v>4082</v>
      </c>
      <c r="D61" s="205">
        <v>1</v>
      </c>
      <c r="E61" s="204">
        <v>0</v>
      </c>
      <c r="F61" s="204">
        <v>0</v>
      </c>
      <c r="G61" s="30">
        <v>0</v>
      </c>
      <c r="H61" s="202">
        <f t="shared" si="8"/>
        <v>0</v>
      </c>
      <c r="I61" s="205">
        <v>1</v>
      </c>
      <c r="J61" s="204">
        <v>0</v>
      </c>
      <c r="K61" s="203">
        <v>0</v>
      </c>
      <c r="L61" s="30">
        <v>0</v>
      </c>
      <c r="M61" s="202">
        <f t="shared" si="9"/>
        <v>0</v>
      </c>
      <c r="N61" s="205">
        <v>1</v>
      </c>
      <c r="O61" s="204">
        <v>0</v>
      </c>
      <c r="P61" s="203">
        <v>0</v>
      </c>
      <c r="Q61" s="30">
        <v>0</v>
      </c>
      <c r="R61" s="202">
        <f t="shared" si="10"/>
        <v>0</v>
      </c>
      <c r="S61" s="205"/>
      <c r="T61" s="204">
        <v>0</v>
      </c>
      <c r="U61" s="203">
        <v>0</v>
      </c>
      <c r="V61" s="30">
        <v>0</v>
      </c>
      <c r="W61" s="202">
        <f t="shared" si="11"/>
        <v>0</v>
      </c>
      <c r="X61" s="205">
        <v>1</v>
      </c>
      <c r="Y61" s="204">
        <v>0</v>
      </c>
      <c r="Z61" s="203">
        <v>0</v>
      </c>
      <c r="AA61" s="30">
        <v>0</v>
      </c>
      <c r="AB61" s="202">
        <f t="shared" si="12"/>
        <v>0</v>
      </c>
      <c r="AC61" s="206">
        <v>1</v>
      </c>
      <c r="AD61" s="178">
        <v>0</v>
      </c>
      <c r="AE61" s="228">
        <v>0</v>
      </c>
      <c r="AF61" s="238">
        <v>0</v>
      </c>
      <c r="AG61" s="180">
        <f t="shared" si="13"/>
        <v>0</v>
      </c>
      <c r="AH61" s="205"/>
      <c r="AI61" s="204"/>
      <c r="AJ61" s="203"/>
      <c r="AK61" s="32"/>
      <c r="AL61" s="202">
        <f t="shared" si="14"/>
        <v>0</v>
      </c>
    </row>
    <row r="62" spans="1:38" s="4" customFormat="1" ht="19.95" customHeight="1" x14ac:dyDescent="0.3">
      <c r="A62" s="18"/>
      <c r="B62" s="56" t="s">
        <v>209</v>
      </c>
      <c r="C62" s="207">
        <v>7247</v>
      </c>
      <c r="D62" s="205">
        <v>7</v>
      </c>
      <c r="E62" s="204">
        <v>2</v>
      </c>
      <c r="F62" s="204">
        <v>1</v>
      </c>
      <c r="G62" s="30">
        <v>0</v>
      </c>
      <c r="H62" s="202">
        <f t="shared" si="8"/>
        <v>1</v>
      </c>
      <c r="I62" s="205">
        <v>7</v>
      </c>
      <c r="J62" s="204">
        <v>2</v>
      </c>
      <c r="K62" s="203">
        <v>1</v>
      </c>
      <c r="L62" s="30">
        <v>0</v>
      </c>
      <c r="M62" s="202">
        <f t="shared" si="9"/>
        <v>1</v>
      </c>
      <c r="N62" s="205">
        <v>7</v>
      </c>
      <c r="O62" s="204">
        <v>2</v>
      </c>
      <c r="P62" s="203">
        <v>1</v>
      </c>
      <c r="Q62" s="30">
        <v>0</v>
      </c>
      <c r="R62" s="202">
        <f t="shared" si="10"/>
        <v>1</v>
      </c>
      <c r="S62" s="205"/>
      <c r="T62" s="204">
        <v>2</v>
      </c>
      <c r="U62" s="203">
        <v>1</v>
      </c>
      <c r="V62" s="30">
        <v>0</v>
      </c>
      <c r="W62" s="202">
        <f t="shared" si="11"/>
        <v>1</v>
      </c>
      <c r="X62" s="205">
        <v>7</v>
      </c>
      <c r="Y62" s="204">
        <v>2</v>
      </c>
      <c r="Z62" s="203">
        <v>1</v>
      </c>
      <c r="AA62" s="30">
        <v>0</v>
      </c>
      <c r="AB62" s="202">
        <f t="shared" si="12"/>
        <v>1</v>
      </c>
      <c r="AC62" s="206">
        <v>7</v>
      </c>
      <c r="AD62" s="178">
        <v>2</v>
      </c>
      <c r="AE62" s="228">
        <v>1</v>
      </c>
      <c r="AF62" s="238">
        <v>0</v>
      </c>
      <c r="AG62" s="180">
        <f t="shared" si="13"/>
        <v>1</v>
      </c>
      <c r="AH62" s="205"/>
      <c r="AI62" s="204"/>
      <c r="AJ62" s="203"/>
      <c r="AK62" s="32"/>
      <c r="AL62" s="202">
        <f t="shared" si="14"/>
        <v>0</v>
      </c>
    </row>
    <row r="63" spans="1:38" s="4" customFormat="1" ht="19.95" customHeight="1" x14ac:dyDescent="0.3">
      <c r="A63" s="18"/>
      <c r="B63" s="56" t="s">
        <v>210</v>
      </c>
      <c r="C63" s="207">
        <v>2722</v>
      </c>
      <c r="D63" s="205">
        <v>10</v>
      </c>
      <c r="E63" s="204">
        <v>0</v>
      </c>
      <c r="F63" s="204">
        <v>0</v>
      </c>
      <c r="G63" s="30">
        <v>0</v>
      </c>
      <c r="H63" s="202">
        <f t="shared" si="8"/>
        <v>0</v>
      </c>
      <c r="I63" s="205">
        <v>10</v>
      </c>
      <c r="J63" s="204">
        <v>0</v>
      </c>
      <c r="K63" s="203">
        <v>0</v>
      </c>
      <c r="L63" s="30">
        <v>0</v>
      </c>
      <c r="M63" s="202">
        <f t="shared" si="9"/>
        <v>0</v>
      </c>
      <c r="N63" s="205">
        <v>10</v>
      </c>
      <c r="O63" s="204">
        <v>0</v>
      </c>
      <c r="P63" s="203">
        <v>0</v>
      </c>
      <c r="Q63" s="30">
        <v>0</v>
      </c>
      <c r="R63" s="202">
        <f t="shared" si="10"/>
        <v>0</v>
      </c>
      <c r="S63" s="205"/>
      <c r="T63" s="204">
        <v>0</v>
      </c>
      <c r="U63" s="203">
        <v>0</v>
      </c>
      <c r="V63" s="30">
        <v>0</v>
      </c>
      <c r="W63" s="202">
        <f t="shared" si="11"/>
        <v>0</v>
      </c>
      <c r="X63" s="205">
        <v>11</v>
      </c>
      <c r="Y63" s="204">
        <v>0</v>
      </c>
      <c r="Z63" s="203">
        <v>0</v>
      </c>
      <c r="AA63" s="30">
        <v>0</v>
      </c>
      <c r="AB63" s="202">
        <f t="shared" si="12"/>
        <v>0</v>
      </c>
      <c r="AC63" s="206">
        <v>11</v>
      </c>
      <c r="AD63" s="178">
        <v>0</v>
      </c>
      <c r="AE63" s="228">
        <v>0</v>
      </c>
      <c r="AF63" s="238">
        <v>0</v>
      </c>
      <c r="AG63" s="180">
        <f t="shared" si="13"/>
        <v>0</v>
      </c>
      <c r="AH63" s="205"/>
      <c r="AI63" s="204"/>
      <c r="AJ63" s="203"/>
      <c r="AK63" s="32"/>
      <c r="AL63" s="202">
        <f t="shared" si="14"/>
        <v>0</v>
      </c>
    </row>
    <row r="64" spans="1:38" s="4" customFormat="1" ht="19.95" customHeight="1" x14ac:dyDescent="0.3">
      <c r="A64" s="18"/>
      <c r="B64" s="56" t="s">
        <v>211</v>
      </c>
      <c r="C64" s="207">
        <v>8054</v>
      </c>
      <c r="D64" s="205">
        <v>6</v>
      </c>
      <c r="E64" s="204">
        <v>12</v>
      </c>
      <c r="F64" s="204">
        <v>1</v>
      </c>
      <c r="G64" s="30">
        <v>2</v>
      </c>
      <c r="H64" s="202">
        <f t="shared" si="8"/>
        <v>9</v>
      </c>
      <c r="I64" s="205">
        <v>6</v>
      </c>
      <c r="J64" s="204">
        <v>12</v>
      </c>
      <c r="K64" s="203">
        <v>1</v>
      </c>
      <c r="L64" s="30">
        <v>2</v>
      </c>
      <c r="M64" s="202">
        <f t="shared" si="9"/>
        <v>9</v>
      </c>
      <c r="N64" s="205">
        <v>8</v>
      </c>
      <c r="O64" s="204">
        <v>13</v>
      </c>
      <c r="P64" s="203">
        <v>1</v>
      </c>
      <c r="Q64" s="30">
        <v>2</v>
      </c>
      <c r="R64" s="202">
        <f t="shared" si="10"/>
        <v>10</v>
      </c>
      <c r="S64" s="205"/>
      <c r="T64" s="204">
        <v>10</v>
      </c>
      <c r="U64" s="203">
        <v>0</v>
      </c>
      <c r="V64" s="30">
        <v>2</v>
      </c>
      <c r="W64" s="202">
        <f t="shared" si="11"/>
        <v>8</v>
      </c>
      <c r="X64" s="205">
        <v>8</v>
      </c>
      <c r="Y64" s="204">
        <v>10</v>
      </c>
      <c r="Z64" s="203">
        <v>0</v>
      </c>
      <c r="AA64" s="30">
        <v>2</v>
      </c>
      <c r="AB64" s="202">
        <f t="shared" si="12"/>
        <v>8</v>
      </c>
      <c r="AC64" s="206">
        <v>8</v>
      </c>
      <c r="AD64" s="178">
        <v>10</v>
      </c>
      <c r="AE64" s="228">
        <v>0</v>
      </c>
      <c r="AF64" s="238">
        <v>2</v>
      </c>
      <c r="AG64" s="180">
        <f t="shared" si="13"/>
        <v>8</v>
      </c>
      <c r="AH64" s="205"/>
      <c r="AI64" s="204"/>
      <c r="AJ64" s="203"/>
      <c r="AK64" s="32"/>
      <c r="AL64" s="202">
        <f t="shared" si="14"/>
        <v>0</v>
      </c>
    </row>
    <row r="65" spans="1:38" s="4" customFormat="1" ht="19.95" customHeight="1" x14ac:dyDescent="0.3">
      <c r="A65" s="18"/>
      <c r="B65" s="56" t="s">
        <v>74</v>
      </c>
      <c r="C65" s="207">
        <v>2639966</v>
      </c>
      <c r="D65" s="205">
        <v>30622</v>
      </c>
      <c r="E65" s="204">
        <v>3718</v>
      </c>
      <c r="F65" s="204">
        <v>106</v>
      </c>
      <c r="G65" s="30">
        <v>1816</v>
      </c>
      <c r="H65" s="202">
        <f t="shared" si="8"/>
        <v>1796</v>
      </c>
      <c r="I65" s="205">
        <v>30731</v>
      </c>
      <c r="J65" s="204">
        <v>3899</v>
      </c>
      <c r="K65" s="203">
        <v>110</v>
      </c>
      <c r="L65" s="30">
        <v>1935</v>
      </c>
      <c r="M65" s="202">
        <f t="shared" si="9"/>
        <v>1854</v>
      </c>
      <c r="N65" s="205">
        <v>32032</v>
      </c>
      <c r="O65" s="204">
        <v>4133</v>
      </c>
      <c r="P65" s="203">
        <v>111</v>
      </c>
      <c r="Q65" s="30">
        <v>2038</v>
      </c>
      <c r="R65" s="202">
        <f t="shared" si="10"/>
        <v>1984</v>
      </c>
      <c r="S65" s="205"/>
      <c r="T65" s="204">
        <v>4370</v>
      </c>
      <c r="U65" s="203">
        <v>114</v>
      </c>
      <c r="V65" s="30">
        <v>2124</v>
      </c>
      <c r="W65" s="202">
        <f t="shared" si="11"/>
        <v>2132</v>
      </c>
      <c r="X65" s="205">
        <v>33985</v>
      </c>
      <c r="Y65" s="204">
        <v>4623</v>
      </c>
      <c r="Z65" s="203">
        <v>121</v>
      </c>
      <c r="AA65" s="30">
        <v>2211</v>
      </c>
      <c r="AB65" s="202">
        <f t="shared" si="12"/>
        <v>2291</v>
      </c>
      <c r="AC65" s="206">
        <v>36714</v>
      </c>
      <c r="AD65" s="178">
        <v>4869</v>
      </c>
      <c r="AE65" s="228">
        <v>123</v>
      </c>
      <c r="AF65" s="238">
        <v>2294</v>
      </c>
      <c r="AG65" s="180">
        <f t="shared" si="13"/>
        <v>2452</v>
      </c>
      <c r="AH65" s="205"/>
      <c r="AI65" s="204"/>
      <c r="AJ65" s="203"/>
      <c r="AK65" s="32"/>
      <c r="AL65" s="202">
        <f t="shared" si="14"/>
        <v>0</v>
      </c>
    </row>
    <row r="66" spans="1:38" s="4" customFormat="1" ht="19.95" customHeight="1" x14ac:dyDescent="0.3">
      <c r="A66" s="18"/>
      <c r="B66" s="56" t="s">
        <v>101</v>
      </c>
      <c r="C66" s="207">
        <v>14756</v>
      </c>
      <c r="D66" s="205">
        <v>59</v>
      </c>
      <c r="E66" s="204">
        <v>26</v>
      </c>
      <c r="F66" s="204">
        <v>1</v>
      </c>
      <c r="G66" s="30">
        <v>9</v>
      </c>
      <c r="H66" s="202">
        <f t="shared" si="8"/>
        <v>16</v>
      </c>
      <c r="I66" s="205">
        <v>59</v>
      </c>
      <c r="J66" s="204">
        <v>26</v>
      </c>
      <c r="K66" s="203">
        <v>1</v>
      </c>
      <c r="L66" s="30">
        <v>9</v>
      </c>
      <c r="M66" s="202">
        <f t="shared" si="9"/>
        <v>16</v>
      </c>
      <c r="N66" s="205">
        <v>59</v>
      </c>
      <c r="O66" s="204">
        <v>26</v>
      </c>
      <c r="P66" s="203">
        <v>1</v>
      </c>
      <c r="Q66" s="30">
        <v>10</v>
      </c>
      <c r="R66" s="202">
        <f t="shared" si="10"/>
        <v>15</v>
      </c>
      <c r="S66" s="205"/>
      <c r="T66" s="204">
        <v>29</v>
      </c>
      <c r="U66" s="203">
        <v>1</v>
      </c>
      <c r="V66" s="30">
        <v>11</v>
      </c>
      <c r="W66" s="202">
        <f t="shared" si="11"/>
        <v>17</v>
      </c>
      <c r="X66" s="205">
        <v>59</v>
      </c>
      <c r="Y66" s="204">
        <v>30</v>
      </c>
      <c r="Z66" s="203">
        <v>1</v>
      </c>
      <c r="AA66" s="30">
        <v>11</v>
      </c>
      <c r="AB66" s="202">
        <f t="shared" si="12"/>
        <v>18</v>
      </c>
      <c r="AC66" s="206">
        <v>59</v>
      </c>
      <c r="AD66" s="178">
        <v>30</v>
      </c>
      <c r="AE66" s="228">
        <v>1</v>
      </c>
      <c r="AF66" s="238">
        <v>14</v>
      </c>
      <c r="AG66" s="180">
        <f t="shared" si="13"/>
        <v>15</v>
      </c>
      <c r="AH66" s="205"/>
      <c r="AI66" s="204"/>
      <c r="AJ66" s="203"/>
      <c r="AK66" s="32"/>
      <c r="AL66" s="202">
        <f t="shared" si="14"/>
        <v>0</v>
      </c>
    </row>
    <row r="67" spans="1:38" s="4" customFormat="1" ht="19.95" customHeight="1" x14ac:dyDescent="0.3">
      <c r="A67" s="18"/>
      <c r="B67" s="56" t="s">
        <v>107</v>
      </c>
      <c r="C67" s="207">
        <v>22599</v>
      </c>
      <c r="D67" s="205">
        <v>28</v>
      </c>
      <c r="E67" s="204">
        <v>34</v>
      </c>
      <c r="F67" s="204">
        <v>0</v>
      </c>
      <c r="G67" s="30">
        <v>9</v>
      </c>
      <c r="H67" s="202">
        <f t="shared" si="8"/>
        <v>25</v>
      </c>
      <c r="I67" s="205">
        <v>28</v>
      </c>
      <c r="J67" s="204">
        <v>35</v>
      </c>
      <c r="K67" s="203">
        <v>0</v>
      </c>
      <c r="L67" s="30">
        <v>10</v>
      </c>
      <c r="M67" s="202">
        <f t="shared" si="9"/>
        <v>25</v>
      </c>
      <c r="N67" s="205">
        <v>33</v>
      </c>
      <c r="O67" s="204">
        <v>37</v>
      </c>
      <c r="P67" s="203">
        <v>0</v>
      </c>
      <c r="Q67" s="30">
        <v>10</v>
      </c>
      <c r="R67" s="202">
        <f t="shared" si="10"/>
        <v>27</v>
      </c>
      <c r="S67" s="205"/>
      <c r="T67" s="204">
        <v>38</v>
      </c>
      <c r="U67" s="203">
        <v>0</v>
      </c>
      <c r="V67" s="30">
        <v>12</v>
      </c>
      <c r="W67" s="202">
        <f t="shared" si="11"/>
        <v>26</v>
      </c>
      <c r="X67" s="205">
        <v>35</v>
      </c>
      <c r="Y67" s="204">
        <v>41</v>
      </c>
      <c r="Z67" s="203">
        <v>0</v>
      </c>
      <c r="AA67" s="30">
        <v>12</v>
      </c>
      <c r="AB67" s="202">
        <f t="shared" si="12"/>
        <v>29</v>
      </c>
      <c r="AC67" s="206">
        <v>44</v>
      </c>
      <c r="AD67" s="178">
        <v>41</v>
      </c>
      <c r="AE67" s="228">
        <v>0</v>
      </c>
      <c r="AF67" s="238">
        <v>15</v>
      </c>
      <c r="AG67" s="180">
        <f t="shared" si="13"/>
        <v>26</v>
      </c>
      <c r="AH67" s="205"/>
      <c r="AI67" s="204"/>
      <c r="AJ67" s="203"/>
      <c r="AK67" s="32"/>
      <c r="AL67" s="202">
        <f t="shared" si="14"/>
        <v>0</v>
      </c>
    </row>
    <row r="68" spans="1:38" s="4" customFormat="1" ht="19.95" customHeight="1" x14ac:dyDescent="0.3">
      <c r="A68" s="18"/>
      <c r="B68" s="56" t="s">
        <v>212</v>
      </c>
      <c r="C68" s="207">
        <v>5805</v>
      </c>
      <c r="D68" s="205">
        <v>22</v>
      </c>
      <c r="E68" s="204">
        <v>1</v>
      </c>
      <c r="F68" s="204">
        <v>0</v>
      </c>
      <c r="G68" s="30">
        <v>1</v>
      </c>
      <c r="H68" s="202">
        <f t="shared" si="8"/>
        <v>0</v>
      </c>
      <c r="I68" s="205">
        <v>22</v>
      </c>
      <c r="J68" s="204">
        <v>1</v>
      </c>
      <c r="K68" s="203">
        <v>0</v>
      </c>
      <c r="L68" s="30">
        <v>1</v>
      </c>
      <c r="M68" s="202">
        <f t="shared" si="9"/>
        <v>0</v>
      </c>
      <c r="N68" s="205">
        <v>22</v>
      </c>
      <c r="O68" s="204">
        <v>1</v>
      </c>
      <c r="P68" s="203">
        <v>0</v>
      </c>
      <c r="Q68" s="30">
        <v>1</v>
      </c>
      <c r="R68" s="202">
        <f t="shared" si="10"/>
        <v>0</v>
      </c>
      <c r="S68" s="205"/>
      <c r="T68" s="204">
        <v>1</v>
      </c>
      <c r="U68" s="203">
        <v>0</v>
      </c>
      <c r="V68" s="30">
        <v>1</v>
      </c>
      <c r="W68" s="202">
        <f t="shared" si="11"/>
        <v>0</v>
      </c>
      <c r="X68" s="205">
        <v>26</v>
      </c>
      <c r="Y68" s="204">
        <v>1</v>
      </c>
      <c r="Z68" s="203">
        <v>0</v>
      </c>
      <c r="AA68" s="30">
        <v>1</v>
      </c>
      <c r="AB68" s="202">
        <f t="shared" si="12"/>
        <v>0</v>
      </c>
      <c r="AC68" s="206">
        <v>26</v>
      </c>
      <c r="AD68" s="178">
        <v>1</v>
      </c>
      <c r="AE68" s="228">
        <v>0</v>
      </c>
      <c r="AF68" s="238">
        <v>1</v>
      </c>
      <c r="AG68" s="180">
        <f t="shared" si="13"/>
        <v>0</v>
      </c>
      <c r="AH68" s="205"/>
      <c r="AI68" s="204"/>
      <c r="AJ68" s="203"/>
      <c r="AK68" s="32"/>
      <c r="AL68" s="202">
        <f t="shared" si="14"/>
        <v>0</v>
      </c>
    </row>
    <row r="69" spans="1:38" s="4" customFormat="1" ht="19.95" customHeight="1" x14ac:dyDescent="0.3">
      <c r="A69" s="18" t="s">
        <v>177</v>
      </c>
      <c r="B69" s="56" t="s">
        <v>79</v>
      </c>
      <c r="C69" s="207">
        <v>943020</v>
      </c>
      <c r="D69" s="205">
        <v>7765</v>
      </c>
      <c r="E69" s="204">
        <v>786</v>
      </c>
      <c r="F69" s="204">
        <v>22</v>
      </c>
      <c r="G69" s="30">
        <v>391</v>
      </c>
      <c r="H69" s="202">
        <f t="shared" si="8"/>
        <v>373</v>
      </c>
      <c r="I69" s="205">
        <v>7765</v>
      </c>
      <c r="J69" s="204">
        <v>799</v>
      </c>
      <c r="K69" s="203">
        <v>22</v>
      </c>
      <c r="L69" s="30">
        <v>392</v>
      </c>
      <c r="M69" s="202">
        <f t="shared" si="9"/>
        <v>385</v>
      </c>
      <c r="N69" s="205">
        <v>7963</v>
      </c>
      <c r="O69" s="204">
        <v>803</v>
      </c>
      <c r="P69" s="203">
        <v>22</v>
      </c>
      <c r="Q69" s="30">
        <v>392</v>
      </c>
      <c r="R69" s="202">
        <f t="shared" si="10"/>
        <v>389</v>
      </c>
      <c r="S69" s="205"/>
      <c r="T69" s="204">
        <v>806</v>
      </c>
      <c r="U69" s="203">
        <v>22</v>
      </c>
      <c r="V69" s="30">
        <v>396</v>
      </c>
      <c r="W69" s="202">
        <f t="shared" si="11"/>
        <v>388</v>
      </c>
      <c r="X69" s="205">
        <v>8394</v>
      </c>
      <c r="Y69" s="204">
        <v>832</v>
      </c>
      <c r="Z69" s="203">
        <v>22</v>
      </c>
      <c r="AA69" s="30">
        <v>406</v>
      </c>
      <c r="AB69" s="202">
        <f t="shared" si="12"/>
        <v>404</v>
      </c>
      <c r="AC69" s="206">
        <v>8836</v>
      </c>
      <c r="AD69" s="178">
        <v>846</v>
      </c>
      <c r="AE69" s="228">
        <v>22</v>
      </c>
      <c r="AF69" s="238">
        <v>421</v>
      </c>
      <c r="AG69" s="180">
        <f t="shared" si="13"/>
        <v>403</v>
      </c>
      <c r="AH69" s="205"/>
      <c r="AI69" s="204"/>
      <c r="AJ69" s="203"/>
      <c r="AK69" s="32"/>
      <c r="AL69" s="202">
        <f t="shared" si="14"/>
        <v>0</v>
      </c>
    </row>
    <row r="70" spans="1:38" s="4" customFormat="1" ht="19.95" customHeight="1" x14ac:dyDescent="0.3">
      <c r="A70" s="18"/>
      <c r="B70" s="56" t="s">
        <v>122</v>
      </c>
      <c r="C70" s="207">
        <v>20937</v>
      </c>
      <c r="D70" s="205">
        <v>136</v>
      </c>
      <c r="E70" s="204">
        <v>15</v>
      </c>
      <c r="F70" s="204">
        <v>1</v>
      </c>
      <c r="G70" s="30">
        <v>11</v>
      </c>
      <c r="H70" s="202">
        <f t="shared" si="8"/>
        <v>3</v>
      </c>
      <c r="I70" s="205">
        <v>136</v>
      </c>
      <c r="J70" s="204">
        <v>15</v>
      </c>
      <c r="K70" s="203">
        <v>1</v>
      </c>
      <c r="L70" s="30">
        <v>11</v>
      </c>
      <c r="M70" s="202">
        <f t="shared" si="9"/>
        <v>3</v>
      </c>
      <c r="N70" s="205">
        <v>140</v>
      </c>
      <c r="O70" s="204">
        <v>15</v>
      </c>
      <c r="P70" s="203">
        <v>1</v>
      </c>
      <c r="Q70" s="30">
        <v>11</v>
      </c>
      <c r="R70" s="202">
        <f t="shared" si="10"/>
        <v>3</v>
      </c>
      <c r="S70" s="205"/>
      <c r="T70" s="204">
        <v>15</v>
      </c>
      <c r="U70" s="203">
        <v>1</v>
      </c>
      <c r="V70" s="30">
        <v>12</v>
      </c>
      <c r="W70" s="202">
        <f t="shared" si="11"/>
        <v>2</v>
      </c>
      <c r="X70" s="205">
        <v>148</v>
      </c>
      <c r="Y70" s="204">
        <v>15</v>
      </c>
      <c r="Z70" s="203">
        <v>1</v>
      </c>
      <c r="AA70" s="30">
        <v>12</v>
      </c>
      <c r="AB70" s="202">
        <f t="shared" si="12"/>
        <v>2</v>
      </c>
      <c r="AC70" s="206">
        <v>158</v>
      </c>
      <c r="AD70" s="178">
        <v>15</v>
      </c>
      <c r="AE70" s="228">
        <v>1</v>
      </c>
      <c r="AF70" s="238">
        <v>12</v>
      </c>
      <c r="AG70" s="180">
        <f t="shared" si="13"/>
        <v>2</v>
      </c>
      <c r="AH70" s="205"/>
      <c r="AI70" s="204"/>
      <c r="AJ70" s="203"/>
      <c r="AK70" s="32"/>
      <c r="AL70" s="202">
        <f t="shared" si="14"/>
        <v>0</v>
      </c>
    </row>
    <row r="71" spans="1:38" s="4" customFormat="1" ht="19.95" customHeight="1" x14ac:dyDescent="0.3">
      <c r="A71" s="18"/>
      <c r="B71" s="56" t="s">
        <v>213</v>
      </c>
      <c r="C71" s="207">
        <v>2482</v>
      </c>
      <c r="D71" s="205">
        <v>4</v>
      </c>
      <c r="E71" s="204">
        <v>1</v>
      </c>
      <c r="F71" s="204">
        <v>0</v>
      </c>
      <c r="G71" s="30">
        <v>1</v>
      </c>
      <c r="H71" s="202">
        <f t="shared" si="8"/>
        <v>0</v>
      </c>
      <c r="I71" s="205">
        <v>4</v>
      </c>
      <c r="J71" s="204">
        <v>1</v>
      </c>
      <c r="K71" s="203">
        <v>0</v>
      </c>
      <c r="L71" s="30">
        <v>1</v>
      </c>
      <c r="M71" s="202">
        <f t="shared" si="9"/>
        <v>0</v>
      </c>
      <c r="N71" s="205">
        <v>4</v>
      </c>
      <c r="O71" s="204">
        <v>1</v>
      </c>
      <c r="P71" s="203">
        <v>0</v>
      </c>
      <c r="Q71" s="30">
        <v>1</v>
      </c>
      <c r="R71" s="202">
        <f t="shared" si="10"/>
        <v>0</v>
      </c>
      <c r="S71" s="205"/>
      <c r="T71" s="204">
        <v>1</v>
      </c>
      <c r="U71" s="203">
        <v>0</v>
      </c>
      <c r="V71" s="30">
        <v>1</v>
      </c>
      <c r="W71" s="202">
        <f t="shared" si="11"/>
        <v>0</v>
      </c>
      <c r="X71" s="205">
        <v>4</v>
      </c>
      <c r="Y71" s="204">
        <v>1</v>
      </c>
      <c r="Z71" s="203">
        <v>0</v>
      </c>
      <c r="AA71" s="30">
        <v>1</v>
      </c>
      <c r="AB71" s="202">
        <f t="shared" si="12"/>
        <v>0</v>
      </c>
      <c r="AC71" s="206">
        <v>4</v>
      </c>
      <c r="AD71" s="178">
        <v>1</v>
      </c>
      <c r="AE71" s="228">
        <v>0</v>
      </c>
      <c r="AF71" s="238">
        <v>1</v>
      </c>
      <c r="AG71" s="180">
        <f t="shared" si="13"/>
        <v>0</v>
      </c>
      <c r="AH71" s="205"/>
      <c r="AI71" s="204"/>
      <c r="AJ71" s="203"/>
      <c r="AK71" s="32"/>
      <c r="AL71" s="202">
        <f t="shared" si="14"/>
        <v>0</v>
      </c>
    </row>
    <row r="72" spans="1:38" s="4" customFormat="1" ht="19.95" customHeight="1" x14ac:dyDescent="0.3">
      <c r="A72" s="18"/>
      <c r="B72" s="56" t="s">
        <v>214</v>
      </c>
      <c r="C72" s="207">
        <v>10870</v>
      </c>
      <c r="D72" s="205">
        <v>37</v>
      </c>
      <c r="E72" s="204">
        <v>1</v>
      </c>
      <c r="F72" s="204">
        <v>0</v>
      </c>
      <c r="G72" s="30">
        <v>1</v>
      </c>
      <c r="H72" s="202">
        <f t="shared" si="8"/>
        <v>0</v>
      </c>
      <c r="I72" s="205">
        <v>37</v>
      </c>
      <c r="J72" s="204">
        <v>1</v>
      </c>
      <c r="K72" s="203">
        <v>0</v>
      </c>
      <c r="L72" s="30">
        <v>1</v>
      </c>
      <c r="M72" s="202">
        <f t="shared" si="9"/>
        <v>0</v>
      </c>
      <c r="N72" s="205">
        <v>37</v>
      </c>
      <c r="O72" s="204">
        <v>1</v>
      </c>
      <c r="P72" s="203">
        <v>0</v>
      </c>
      <c r="Q72" s="30">
        <v>1</v>
      </c>
      <c r="R72" s="202">
        <f t="shared" si="10"/>
        <v>0</v>
      </c>
      <c r="S72" s="205"/>
      <c r="T72" s="204">
        <v>1</v>
      </c>
      <c r="U72" s="203">
        <v>0</v>
      </c>
      <c r="V72" s="30">
        <v>1</v>
      </c>
      <c r="W72" s="202">
        <f t="shared" si="11"/>
        <v>0</v>
      </c>
      <c r="X72" s="205">
        <v>38</v>
      </c>
      <c r="Y72" s="204">
        <v>1</v>
      </c>
      <c r="Z72" s="203">
        <v>0</v>
      </c>
      <c r="AA72" s="30">
        <v>1</v>
      </c>
      <c r="AB72" s="202">
        <f t="shared" si="12"/>
        <v>0</v>
      </c>
      <c r="AC72" s="206">
        <v>38</v>
      </c>
      <c r="AD72" s="178">
        <v>1</v>
      </c>
      <c r="AE72" s="228">
        <v>0</v>
      </c>
      <c r="AF72" s="238">
        <v>1</v>
      </c>
      <c r="AG72" s="180">
        <f t="shared" si="13"/>
        <v>0</v>
      </c>
      <c r="AH72" s="205"/>
      <c r="AI72" s="204"/>
      <c r="AJ72" s="203"/>
      <c r="AK72" s="32"/>
      <c r="AL72" s="202">
        <f t="shared" si="14"/>
        <v>0</v>
      </c>
    </row>
    <row r="73" spans="1:38" s="4" customFormat="1" ht="19.95" customHeight="1" x14ac:dyDescent="0.3">
      <c r="A73" s="18"/>
      <c r="B73" s="56" t="s">
        <v>215</v>
      </c>
      <c r="C73" s="207">
        <v>3873</v>
      </c>
      <c r="D73" s="205">
        <v>29</v>
      </c>
      <c r="E73" s="204">
        <v>25</v>
      </c>
      <c r="F73" s="204">
        <v>0</v>
      </c>
      <c r="G73" s="30">
        <v>18</v>
      </c>
      <c r="H73" s="202">
        <f t="shared" ref="H73:H136" si="15">E73-(F73+G73)</f>
        <v>7</v>
      </c>
      <c r="I73" s="205">
        <v>29</v>
      </c>
      <c r="J73" s="204">
        <v>25</v>
      </c>
      <c r="K73" s="203">
        <v>0</v>
      </c>
      <c r="L73" s="30">
        <v>18</v>
      </c>
      <c r="M73" s="202">
        <f t="shared" ref="M73:M136" si="16">J73-(K73+L73)</f>
        <v>7</v>
      </c>
      <c r="N73" s="205">
        <v>31</v>
      </c>
      <c r="O73" s="204">
        <v>25</v>
      </c>
      <c r="P73" s="203">
        <v>0</v>
      </c>
      <c r="Q73" s="30">
        <v>19</v>
      </c>
      <c r="R73" s="202">
        <f t="shared" ref="R73:R136" si="17">O73-(P73+Q73)</f>
        <v>6</v>
      </c>
      <c r="S73" s="205"/>
      <c r="T73" s="204">
        <v>25</v>
      </c>
      <c r="U73" s="203">
        <v>0</v>
      </c>
      <c r="V73" s="30">
        <v>20</v>
      </c>
      <c r="W73" s="202">
        <f t="shared" ref="W73:W136" si="18">T73-(U73+V73)</f>
        <v>5</v>
      </c>
      <c r="X73" s="205">
        <v>32</v>
      </c>
      <c r="Y73" s="204">
        <v>25</v>
      </c>
      <c r="Z73" s="203">
        <v>0</v>
      </c>
      <c r="AA73" s="30">
        <v>20</v>
      </c>
      <c r="AB73" s="202">
        <f t="shared" ref="AB73:AB136" si="19">Y73-(Z73+AA73)</f>
        <v>5</v>
      </c>
      <c r="AC73" s="206">
        <v>34</v>
      </c>
      <c r="AD73" s="178">
        <v>25</v>
      </c>
      <c r="AE73" s="228">
        <v>0</v>
      </c>
      <c r="AF73" s="238">
        <v>21</v>
      </c>
      <c r="AG73" s="180">
        <f t="shared" ref="AG73:AG136" si="20">AD73-(AE73+AF73)</f>
        <v>4</v>
      </c>
      <c r="AH73" s="205"/>
      <c r="AI73" s="204"/>
      <c r="AJ73" s="203"/>
      <c r="AK73" s="32"/>
      <c r="AL73" s="202">
        <f t="shared" ref="AL73:AL136" si="21">AI73-(AJ73+AK73)</f>
        <v>0</v>
      </c>
    </row>
    <row r="74" spans="1:38" s="4" customFormat="1" ht="19.95" customHeight="1" x14ac:dyDescent="0.3">
      <c r="A74" s="18"/>
      <c r="B74" s="56" t="s">
        <v>216</v>
      </c>
      <c r="C74" s="207">
        <v>12596</v>
      </c>
      <c r="D74" s="205">
        <v>24</v>
      </c>
      <c r="E74" s="204">
        <v>3</v>
      </c>
      <c r="F74" s="204">
        <v>0</v>
      </c>
      <c r="G74" s="30">
        <v>1</v>
      </c>
      <c r="H74" s="202">
        <f t="shared" si="15"/>
        <v>2</v>
      </c>
      <c r="I74" s="205">
        <v>24</v>
      </c>
      <c r="J74" s="204">
        <v>3</v>
      </c>
      <c r="K74" s="203">
        <v>0</v>
      </c>
      <c r="L74" s="30">
        <v>1</v>
      </c>
      <c r="M74" s="202">
        <f t="shared" si="16"/>
        <v>2</v>
      </c>
      <c r="N74" s="205">
        <v>24</v>
      </c>
      <c r="O74" s="204">
        <v>3</v>
      </c>
      <c r="P74" s="203">
        <v>0</v>
      </c>
      <c r="Q74" s="30">
        <v>1</v>
      </c>
      <c r="R74" s="202">
        <f t="shared" si="17"/>
        <v>2</v>
      </c>
      <c r="S74" s="205"/>
      <c r="T74" s="204">
        <v>3</v>
      </c>
      <c r="U74" s="203">
        <v>0</v>
      </c>
      <c r="V74" s="30">
        <v>1</v>
      </c>
      <c r="W74" s="202">
        <f t="shared" si="18"/>
        <v>2</v>
      </c>
      <c r="X74" s="205">
        <v>26</v>
      </c>
      <c r="Y74" s="204">
        <v>3</v>
      </c>
      <c r="Z74" s="203">
        <v>0</v>
      </c>
      <c r="AA74" s="30">
        <v>1</v>
      </c>
      <c r="AB74" s="202">
        <f t="shared" si="19"/>
        <v>2</v>
      </c>
      <c r="AC74" s="206">
        <v>27</v>
      </c>
      <c r="AD74" s="178">
        <v>3</v>
      </c>
      <c r="AE74" s="228">
        <v>0</v>
      </c>
      <c r="AF74" s="238">
        <v>1</v>
      </c>
      <c r="AG74" s="180">
        <f t="shared" si="20"/>
        <v>2</v>
      </c>
      <c r="AH74" s="205"/>
      <c r="AI74" s="204"/>
      <c r="AJ74" s="203"/>
      <c r="AK74" s="32"/>
      <c r="AL74" s="202">
        <f t="shared" si="21"/>
        <v>0</v>
      </c>
    </row>
    <row r="75" spans="1:38" s="4" customFormat="1" ht="19.95" customHeight="1" x14ac:dyDescent="0.3">
      <c r="A75" s="18"/>
      <c r="B75" s="56" t="s">
        <v>217</v>
      </c>
      <c r="C75" s="207">
        <v>19857</v>
      </c>
      <c r="D75" s="205">
        <v>93</v>
      </c>
      <c r="E75" s="204">
        <v>3</v>
      </c>
      <c r="F75" s="204">
        <v>0</v>
      </c>
      <c r="G75" s="30">
        <v>3</v>
      </c>
      <c r="H75" s="202">
        <f t="shared" si="15"/>
        <v>0</v>
      </c>
      <c r="I75" s="205">
        <v>93</v>
      </c>
      <c r="J75" s="204">
        <v>3</v>
      </c>
      <c r="K75" s="203">
        <v>0</v>
      </c>
      <c r="L75" s="30">
        <v>3</v>
      </c>
      <c r="M75" s="202">
        <f t="shared" si="16"/>
        <v>0</v>
      </c>
      <c r="N75" s="205">
        <v>93</v>
      </c>
      <c r="O75" s="204">
        <v>3</v>
      </c>
      <c r="P75" s="203">
        <v>0</v>
      </c>
      <c r="Q75" s="30">
        <v>3</v>
      </c>
      <c r="R75" s="202">
        <f t="shared" si="17"/>
        <v>0</v>
      </c>
      <c r="S75" s="205"/>
      <c r="T75" s="204">
        <v>3</v>
      </c>
      <c r="U75" s="203">
        <v>0</v>
      </c>
      <c r="V75" s="30">
        <v>3</v>
      </c>
      <c r="W75" s="202">
        <f t="shared" si="18"/>
        <v>0</v>
      </c>
      <c r="X75" s="205">
        <v>94</v>
      </c>
      <c r="Y75" s="204">
        <v>3</v>
      </c>
      <c r="Z75" s="203">
        <v>0</v>
      </c>
      <c r="AA75" s="30">
        <v>3</v>
      </c>
      <c r="AB75" s="202">
        <f t="shared" si="19"/>
        <v>0</v>
      </c>
      <c r="AC75" s="206">
        <v>98</v>
      </c>
      <c r="AD75" s="178">
        <v>3</v>
      </c>
      <c r="AE75" s="228">
        <v>0</v>
      </c>
      <c r="AF75" s="238">
        <v>3</v>
      </c>
      <c r="AG75" s="180">
        <f t="shared" si="20"/>
        <v>0</v>
      </c>
      <c r="AH75" s="205"/>
      <c r="AI75" s="204"/>
      <c r="AJ75" s="203"/>
      <c r="AK75" s="32"/>
      <c r="AL75" s="202">
        <f t="shared" si="21"/>
        <v>0</v>
      </c>
    </row>
    <row r="76" spans="1:38" s="4" customFormat="1" ht="19.95" customHeight="1" x14ac:dyDescent="0.3">
      <c r="A76" s="18" t="s">
        <v>177</v>
      </c>
      <c r="B76" s="56" t="s">
        <v>125</v>
      </c>
      <c r="C76" s="207">
        <v>159521</v>
      </c>
      <c r="D76" s="205">
        <v>769</v>
      </c>
      <c r="E76" s="204">
        <v>78</v>
      </c>
      <c r="F76" s="204">
        <v>4</v>
      </c>
      <c r="G76" s="30">
        <v>58</v>
      </c>
      <c r="H76" s="202">
        <f t="shared" si="15"/>
        <v>16</v>
      </c>
      <c r="I76" s="205">
        <v>769</v>
      </c>
      <c r="J76" s="204">
        <v>81</v>
      </c>
      <c r="K76" s="203">
        <v>4</v>
      </c>
      <c r="L76" s="30">
        <v>58</v>
      </c>
      <c r="M76" s="202">
        <f t="shared" si="16"/>
        <v>19</v>
      </c>
      <c r="N76" s="205">
        <v>807</v>
      </c>
      <c r="O76" s="204">
        <v>78</v>
      </c>
      <c r="P76" s="203">
        <v>4</v>
      </c>
      <c r="Q76" s="30">
        <v>59</v>
      </c>
      <c r="R76" s="202">
        <f t="shared" si="17"/>
        <v>15</v>
      </c>
      <c r="S76" s="205"/>
      <c r="T76" s="204">
        <v>84</v>
      </c>
      <c r="U76" s="203">
        <v>4</v>
      </c>
      <c r="V76" s="30">
        <v>60</v>
      </c>
      <c r="W76" s="202">
        <f t="shared" si="18"/>
        <v>20</v>
      </c>
      <c r="X76" s="205">
        <v>816</v>
      </c>
      <c r="Y76" s="204">
        <v>85</v>
      </c>
      <c r="Z76" s="203">
        <v>4</v>
      </c>
      <c r="AA76" s="30">
        <v>63</v>
      </c>
      <c r="AB76" s="202">
        <f t="shared" si="19"/>
        <v>18</v>
      </c>
      <c r="AC76" s="206">
        <v>868</v>
      </c>
      <c r="AD76" s="178">
        <v>90</v>
      </c>
      <c r="AE76" s="228">
        <v>4</v>
      </c>
      <c r="AF76" s="238">
        <v>63</v>
      </c>
      <c r="AG76" s="180">
        <f t="shared" si="20"/>
        <v>23</v>
      </c>
      <c r="AH76" s="205"/>
      <c r="AI76" s="204"/>
      <c r="AJ76" s="203"/>
      <c r="AK76" s="32"/>
      <c r="AL76" s="202">
        <f t="shared" si="21"/>
        <v>0</v>
      </c>
    </row>
    <row r="77" spans="1:38" s="4" customFormat="1" ht="19.95" customHeight="1" x14ac:dyDescent="0.3">
      <c r="A77" s="18"/>
      <c r="B77" s="56" t="s">
        <v>218</v>
      </c>
      <c r="C77" s="207">
        <v>2174</v>
      </c>
      <c r="D77" s="205">
        <v>1</v>
      </c>
      <c r="E77" s="204">
        <v>0</v>
      </c>
      <c r="F77" s="204">
        <v>0</v>
      </c>
      <c r="G77" s="30">
        <v>0</v>
      </c>
      <c r="H77" s="202">
        <f t="shared" si="15"/>
        <v>0</v>
      </c>
      <c r="I77" s="205">
        <v>1</v>
      </c>
      <c r="J77" s="204">
        <v>0</v>
      </c>
      <c r="K77" s="203">
        <v>0</v>
      </c>
      <c r="L77" s="30">
        <v>0</v>
      </c>
      <c r="M77" s="202">
        <f t="shared" si="16"/>
        <v>0</v>
      </c>
      <c r="N77" s="205">
        <v>1</v>
      </c>
      <c r="O77" s="204">
        <v>0</v>
      </c>
      <c r="P77" s="203">
        <v>0</v>
      </c>
      <c r="Q77" s="30">
        <v>0</v>
      </c>
      <c r="R77" s="202">
        <f t="shared" si="17"/>
        <v>0</v>
      </c>
      <c r="S77" s="205"/>
      <c r="T77" s="204">
        <v>0</v>
      </c>
      <c r="U77" s="203">
        <v>0</v>
      </c>
      <c r="V77" s="30">
        <v>0</v>
      </c>
      <c r="W77" s="202">
        <f t="shared" si="18"/>
        <v>0</v>
      </c>
      <c r="X77" s="205">
        <v>1</v>
      </c>
      <c r="Y77" s="204">
        <v>0</v>
      </c>
      <c r="Z77" s="203">
        <v>0</v>
      </c>
      <c r="AA77" s="30">
        <v>0</v>
      </c>
      <c r="AB77" s="202">
        <f t="shared" si="19"/>
        <v>0</v>
      </c>
      <c r="AC77" s="206">
        <v>1</v>
      </c>
      <c r="AD77" s="178">
        <v>0</v>
      </c>
      <c r="AE77" s="228">
        <v>0</v>
      </c>
      <c r="AF77" s="238">
        <v>0</v>
      </c>
      <c r="AG77" s="180">
        <f t="shared" si="20"/>
        <v>0</v>
      </c>
      <c r="AH77" s="205"/>
      <c r="AI77" s="204"/>
      <c r="AJ77" s="203"/>
      <c r="AK77" s="32"/>
      <c r="AL77" s="202">
        <f t="shared" si="21"/>
        <v>0</v>
      </c>
    </row>
    <row r="78" spans="1:38" s="4" customFormat="1" ht="19.95" customHeight="1" x14ac:dyDescent="0.3">
      <c r="A78" s="18"/>
      <c r="B78" s="56" t="s">
        <v>219</v>
      </c>
      <c r="C78" s="207">
        <v>200285</v>
      </c>
      <c r="D78" s="205">
        <v>1687</v>
      </c>
      <c r="E78" s="204">
        <v>166</v>
      </c>
      <c r="F78" s="204">
        <v>6</v>
      </c>
      <c r="G78" s="30">
        <v>67</v>
      </c>
      <c r="H78" s="202">
        <f t="shared" si="15"/>
        <v>93</v>
      </c>
      <c r="I78" s="205">
        <v>1687</v>
      </c>
      <c r="J78" s="204">
        <v>166</v>
      </c>
      <c r="K78" s="203">
        <v>6</v>
      </c>
      <c r="L78" s="30">
        <v>68</v>
      </c>
      <c r="M78" s="202">
        <f t="shared" si="16"/>
        <v>92</v>
      </c>
      <c r="N78" s="205">
        <v>1757</v>
      </c>
      <c r="O78" s="204">
        <v>169</v>
      </c>
      <c r="P78" s="203">
        <v>6</v>
      </c>
      <c r="Q78" s="30">
        <v>75</v>
      </c>
      <c r="R78" s="202">
        <f t="shared" si="17"/>
        <v>88</v>
      </c>
      <c r="S78" s="205"/>
      <c r="T78" s="204">
        <v>176</v>
      </c>
      <c r="U78" s="203">
        <v>6</v>
      </c>
      <c r="V78" s="30">
        <v>82</v>
      </c>
      <c r="W78" s="202">
        <f t="shared" si="18"/>
        <v>88</v>
      </c>
      <c r="X78" s="205">
        <v>1901</v>
      </c>
      <c r="Y78" s="204">
        <v>184</v>
      </c>
      <c r="Z78" s="203">
        <v>9</v>
      </c>
      <c r="AA78" s="30">
        <v>90</v>
      </c>
      <c r="AB78" s="202">
        <f t="shared" si="19"/>
        <v>85</v>
      </c>
      <c r="AC78" s="206">
        <v>2078</v>
      </c>
      <c r="AD78" s="178">
        <v>188</v>
      </c>
      <c r="AE78" s="228">
        <v>10</v>
      </c>
      <c r="AF78" s="238">
        <v>91</v>
      </c>
      <c r="AG78" s="180">
        <f t="shared" si="20"/>
        <v>87</v>
      </c>
      <c r="AH78" s="205"/>
      <c r="AI78" s="204"/>
      <c r="AJ78" s="203"/>
      <c r="AK78" s="32"/>
      <c r="AL78" s="202">
        <f t="shared" si="21"/>
        <v>0</v>
      </c>
    </row>
    <row r="79" spans="1:38" s="4" customFormat="1" ht="19.95" customHeight="1" x14ac:dyDescent="0.3">
      <c r="A79" s="18" t="s">
        <v>177</v>
      </c>
      <c r="B79" s="56" t="s">
        <v>35</v>
      </c>
      <c r="C79" s="207">
        <v>952366</v>
      </c>
      <c r="D79" s="205">
        <v>7207</v>
      </c>
      <c r="E79" s="204">
        <v>961</v>
      </c>
      <c r="F79" s="204">
        <v>22</v>
      </c>
      <c r="G79" s="30">
        <v>455</v>
      </c>
      <c r="H79" s="202">
        <f t="shared" si="15"/>
        <v>484</v>
      </c>
      <c r="I79" s="205">
        <v>7208</v>
      </c>
      <c r="J79" s="204">
        <v>986</v>
      </c>
      <c r="K79" s="203">
        <v>22</v>
      </c>
      <c r="L79" s="30">
        <v>474</v>
      </c>
      <c r="M79" s="202">
        <f t="shared" si="16"/>
        <v>490</v>
      </c>
      <c r="N79" s="205">
        <v>7531</v>
      </c>
      <c r="O79" s="204">
        <v>998</v>
      </c>
      <c r="P79" s="203">
        <v>22</v>
      </c>
      <c r="Q79" s="30">
        <v>474</v>
      </c>
      <c r="R79" s="202">
        <f t="shared" si="17"/>
        <v>502</v>
      </c>
      <c r="S79" s="205"/>
      <c r="T79" s="204">
        <v>1029</v>
      </c>
      <c r="U79" s="203">
        <v>22</v>
      </c>
      <c r="V79" s="30">
        <v>514</v>
      </c>
      <c r="W79" s="202">
        <f t="shared" si="18"/>
        <v>493</v>
      </c>
      <c r="X79" s="205">
        <v>7775</v>
      </c>
      <c r="Y79" s="204">
        <v>1080</v>
      </c>
      <c r="Z79" s="203">
        <v>22</v>
      </c>
      <c r="AA79" s="30">
        <v>559</v>
      </c>
      <c r="AB79" s="202">
        <f t="shared" si="19"/>
        <v>499</v>
      </c>
      <c r="AC79" s="206">
        <v>8271</v>
      </c>
      <c r="AD79" s="178">
        <v>1119</v>
      </c>
      <c r="AE79" s="228">
        <v>23</v>
      </c>
      <c r="AF79" s="238">
        <v>619</v>
      </c>
      <c r="AG79" s="180">
        <f t="shared" si="20"/>
        <v>477</v>
      </c>
      <c r="AH79" s="205"/>
      <c r="AI79" s="204"/>
      <c r="AJ79" s="203"/>
      <c r="AK79" s="32"/>
      <c r="AL79" s="202">
        <f t="shared" si="21"/>
        <v>0</v>
      </c>
    </row>
    <row r="80" spans="1:38" s="4" customFormat="1" ht="19.95" customHeight="1" x14ac:dyDescent="0.3">
      <c r="A80" s="18"/>
      <c r="B80" s="56" t="s">
        <v>220</v>
      </c>
      <c r="C80" s="207">
        <v>41649</v>
      </c>
      <c r="D80" s="205">
        <v>310</v>
      </c>
      <c r="E80" s="204">
        <v>12</v>
      </c>
      <c r="F80" s="204">
        <v>1</v>
      </c>
      <c r="G80" s="30">
        <v>9</v>
      </c>
      <c r="H80" s="202">
        <f t="shared" si="15"/>
        <v>2</v>
      </c>
      <c r="I80" s="205">
        <v>310</v>
      </c>
      <c r="J80" s="204">
        <v>12</v>
      </c>
      <c r="K80" s="203">
        <v>1</v>
      </c>
      <c r="L80" s="30">
        <v>9</v>
      </c>
      <c r="M80" s="202">
        <f t="shared" si="16"/>
        <v>2</v>
      </c>
      <c r="N80" s="205">
        <v>312</v>
      </c>
      <c r="O80" s="204">
        <v>12</v>
      </c>
      <c r="P80" s="203">
        <v>1</v>
      </c>
      <c r="Q80" s="30">
        <v>9</v>
      </c>
      <c r="R80" s="202">
        <f t="shared" si="17"/>
        <v>2</v>
      </c>
      <c r="S80" s="205"/>
      <c r="T80" s="204">
        <v>12</v>
      </c>
      <c r="U80" s="203">
        <v>1</v>
      </c>
      <c r="V80" s="30">
        <v>9</v>
      </c>
      <c r="W80" s="202">
        <f t="shared" si="18"/>
        <v>2</v>
      </c>
      <c r="X80" s="205">
        <v>315</v>
      </c>
      <c r="Y80" s="204">
        <v>13</v>
      </c>
      <c r="Z80" s="203">
        <v>1</v>
      </c>
      <c r="AA80" s="30">
        <v>10</v>
      </c>
      <c r="AB80" s="202">
        <f t="shared" si="19"/>
        <v>2</v>
      </c>
      <c r="AC80" s="206">
        <v>321</v>
      </c>
      <c r="AD80" s="178">
        <v>15</v>
      </c>
      <c r="AE80" s="228">
        <v>1</v>
      </c>
      <c r="AF80" s="238">
        <v>10</v>
      </c>
      <c r="AG80" s="180">
        <f t="shared" si="20"/>
        <v>4</v>
      </c>
      <c r="AH80" s="205"/>
      <c r="AI80" s="204"/>
      <c r="AJ80" s="203"/>
      <c r="AK80" s="32"/>
      <c r="AL80" s="202">
        <f t="shared" si="21"/>
        <v>0</v>
      </c>
    </row>
    <row r="81" spans="1:38" s="4" customFormat="1" ht="19.95" customHeight="1" x14ac:dyDescent="0.3">
      <c r="A81" s="18" t="s">
        <v>177</v>
      </c>
      <c r="B81" s="56" t="s">
        <v>221</v>
      </c>
      <c r="C81" s="207">
        <v>19236</v>
      </c>
      <c r="D81" s="205">
        <v>37</v>
      </c>
      <c r="E81" s="204">
        <v>4</v>
      </c>
      <c r="F81" s="204">
        <v>0</v>
      </c>
      <c r="G81" s="30">
        <v>1</v>
      </c>
      <c r="H81" s="202">
        <f t="shared" si="15"/>
        <v>3</v>
      </c>
      <c r="I81" s="205">
        <v>37</v>
      </c>
      <c r="J81" s="204">
        <v>4</v>
      </c>
      <c r="K81" s="203">
        <v>0</v>
      </c>
      <c r="L81" s="30">
        <v>1</v>
      </c>
      <c r="M81" s="202">
        <f t="shared" si="16"/>
        <v>3</v>
      </c>
      <c r="N81" s="205">
        <v>41</v>
      </c>
      <c r="O81" s="204">
        <v>4</v>
      </c>
      <c r="P81" s="203">
        <v>0</v>
      </c>
      <c r="Q81" s="30">
        <v>1</v>
      </c>
      <c r="R81" s="202">
        <f t="shared" si="17"/>
        <v>3</v>
      </c>
      <c r="S81" s="205"/>
      <c r="T81" s="204">
        <v>6</v>
      </c>
      <c r="U81" s="203">
        <v>0</v>
      </c>
      <c r="V81" s="30">
        <v>1</v>
      </c>
      <c r="W81" s="202">
        <f t="shared" si="18"/>
        <v>5</v>
      </c>
      <c r="X81" s="205">
        <v>53</v>
      </c>
      <c r="Y81" s="204">
        <v>6</v>
      </c>
      <c r="Z81" s="203">
        <v>0</v>
      </c>
      <c r="AA81" s="30">
        <v>1</v>
      </c>
      <c r="AB81" s="202">
        <f t="shared" si="19"/>
        <v>5</v>
      </c>
      <c r="AC81" s="206">
        <v>59</v>
      </c>
      <c r="AD81" s="178">
        <v>6</v>
      </c>
      <c r="AE81" s="228">
        <v>0</v>
      </c>
      <c r="AF81" s="238">
        <v>1</v>
      </c>
      <c r="AG81" s="180">
        <f t="shared" si="20"/>
        <v>5</v>
      </c>
      <c r="AH81" s="205"/>
      <c r="AI81" s="204"/>
      <c r="AJ81" s="203"/>
      <c r="AK81" s="32"/>
      <c r="AL81" s="202">
        <f t="shared" si="21"/>
        <v>0</v>
      </c>
    </row>
    <row r="82" spans="1:38" s="4" customFormat="1" ht="19.95" customHeight="1" x14ac:dyDescent="0.3">
      <c r="A82" s="18"/>
      <c r="B82" s="56" t="s">
        <v>222</v>
      </c>
      <c r="C82" s="207">
        <v>37727</v>
      </c>
      <c r="D82" s="205">
        <v>244</v>
      </c>
      <c r="E82" s="204">
        <v>19</v>
      </c>
      <c r="F82" s="204">
        <v>0</v>
      </c>
      <c r="G82" s="30">
        <v>6</v>
      </c>
      <c r="H82" s="202">
        <f t="shared" si="15"/>
        <v>13</v>
      </c>
      <c r="I82" s="205">
        <v>245</v>
      </c>
      <c r="J82" s="204">
        <v>19</v>
      </c>
      <c r="K82" s="203">
        <v>0</v>
      </c>
      <c r="L82" s="30">
        <v>6</v>
      </c>
      <c r="M82" s="202">
        <f t="shared" si="16"/>
        <v>13</v>
      </c>
      <c r="N82" s="205">
        <v>255</v>
      </c>
      <c r="O82" s="204">
        <v>20</v>
      </c>
      <c r="P82" s="203">
        <v>0</v>
      </c>
      <c r="Q82" s="30">
        <v>7</v>
      </c>
      <c r="R82" s="202">
        <f t="shared" si="17"/>
        <v>13</v>
      </c>
      <c r="S82" s="205"/>
      <c r="T82" s="204">
        <v>20</v>
      </c>
      <c r="U82" s="203">
        <v>0</v>
      </c>
      <c r="V82" s="30">
        <v>8</v>
      </c>
      <c r="W82" s="202">
        <f t="shared" si="18"/>
        <v>12</v>
      </c>
      <c r="X82" s="205">
        <v>281</v>
      </c>
      <c r="Y82" s="204">
        <v>22</v>
      </c>
      <c r="Z82" s="203">
        <v>1</v>
      </c>
      <c r="AA82" s="30">
        <v>10</v>
      </c>
      <c r="AB82" s="202">
        <f t="shared" si="19"/>
        <v>11</v>
      </c>
      <c r="AC82" s="206">
        <v>296</v>
      </c>
      <c r="AD82" s="178">
        <v>23</v>
      </c>
      <c r="AE82" s="228">
        <v>1</v>
      </c>
      <c r="AF82" s="238">
        <v>11</v>
      </c>
      <c r="AG82" s="180">
        <f t="shared" si="20"/>
        <v>11</v>
      </c>
      <c r="AH82" s="205"/>
      <c r="AI82" s="204"/>
      <c r="AJ82" s="203"/>
      <c r="AK82" s="32"/>
      <c r="AL82" s="202">
        <f t="shared" si="21"/>
        <v>0</v>
      </c>
    </row>
    <row r="83" spans="1:38" s="4" customFormat="1" ht="19.95" customHeight="1" x14ac:dyDescent="0.3">
      <c r="A83" s="18" t="s">
        <v>177</v>
      </c>
      <c r="B83" s="56" t="s">
        <v>120</v>
      </c>
      <c r="C83" s="207">
        <v>28422</v>
      </c>
      <c r="D83" s="205">
        <v>169</v>
      </c>
      <c r="E83" s="204">
        <v>15</v>
      </c>
      <c r="F83" s="204">
        <v>1</v>
      </c>
      <c r="G83" s="30">
        <v>9</v>
      </c>
      <c r="H83" s="202">
        <f t="shared" si="15"/>
        <v>5</v>
      </c>
      <c r="I83" s="205">
        <v>169</v>
      </c>
      <c r="J83" s="204">
        <v>15</v>
      </c>
      <c r="K83" s="203">
        <v>1</v>
      </c>
      <c r="L83" s="30">
        <v>9</v>
      </c>
      <c r="M83" s="202">
        <f t="shared" si="16"/>
        <v>5</v>
      </c>
      <c r="N83" s="205">
        <v>175</v>
      </c>
      <c r="O83" s="204">
        <v>15</v>
      </c>
      <c r="P83" s="203">
        <v>1</v>
      </c>
      <c r="Q83" s="30">
        <v>9</v>
      </c>
      <c r="R83" s="202">
        <f t="shared" si="17"/>
        <v>5</v>
      </c>
      <c r="S83" s="205"/>
      <c r="T83" s="204">
        <v>17</v>
      </c>
      <c r="U83" s="203">
        <v>1</v>
      </c>
      <c r="V83" s="30">
        <v>9</v>
      </c>
      <c r="W83" s="202">
        <f t="shared" si="18"/>
        <v>7</v>
      </c>
      <c r="X83" s="205">
        <v>183</v>
      </c>
      <c r="Y83" s="204">
        <v>17</v>
      </c>
      <c r="Z83" s="203">
        <v>1</v>
      </c>
      <c r="AA83" s="30">
        <v>9</v>
      </c>
      <c r="AB83" s="202">
        <f t="shared" si="19"/>
        <v>7</v>
      </c>
      <c r="AC83" s="206">
        <v>189</v>
      </c>
      <c r="AD83" s="178">
        <v>19</v>
      </c>
      <c r="AE83" s="228">
        <v>1</v>
      </c>
      <c r="AF83" s="238">
        <v>9</v>
      </c>
      <c r="AG83" s="180">
        <f t="shared" si="20"/>
        <v>9</v>
      </c>
      <c r="AH83" s="205"/>
      <c r="AI83" s="204"/>
      <c r="AJ83" s="203"/>
      <c r="AK83" s="32"/>
      <c r="AL83" s="202">
        <f t="shared" si="21"/>
        <v>0</v>
      </c>
    </row>
    <row r="84" spans="1:38" s="4" customFormat="1" ht="19.95" customHeight="1" x14ac:dyDescent="0.3">
      <c r="A84" s="18"/>
      <c r="B84" s="56" t="s">
        <v>223</v>
      </c>
      <c r="C84" s="207">
        <v>3913</v>
      </c>
      <c r="D84" s="205">
        <v>14</v>
      </c>
      <c r="E84" s="204">
        <v>0</v>
      </c>
      <c r="F84" s="204">
        <v>0</v>
      </c>
      <c r="G84" s="30">
        <v>0</v>
      </c>
      <c r="H84" s="202">
        <f t="shared" si="15"/>
        <v>0</v>
      </c>
      <c r="I84" s="205">
        <v>14</v>
      </c>
      <c r="J84" s="204">
        <v>0</v>
      </c>
      <c r="K84" s="203">
        <v>0</v>
      </c>
      <c r="L84" s="30">
        <v>0</v>
      </c>
      <c r="M84" s="202">
        <f t="shared" si="16"/>
        <v>0</v>
      </c>
      <c r="N84" s="205">
        <v>14</v>
      </c>
      <c r="O84" s="204">
        <v>0</v>
      </c>
      <c r="P84" s="203">
        <v>0</v>
      </c>
      <c r="Q84" s="30">
        <v>0</v>
      </c>
      <c r="R84" s="202">
        <f t="shared" si="17"/>
        <v>0</v>
      </c>
      <c r="S84" s="205"/>
      <c r="T84" s="204">
        <v>0</v>
      </c>
      <c r="U84" s="203">
        <v>0</v>
      </c>
      <c r="V84" s="30">
        <v>0</v>
      </c>
      <c r="W84" s="202">
        <f t="shared" si="18"/>
        <v>0</v>
      </c>
      <c r="X84" s="205">
        <v>14</v>
      </c>
      <c r="Y84" s="204">
        <v>0</v>
      </c>
      <c r="Z84" s="203">
        <v>0</v>
      </c>
      <c r="AA84" s="30">
        <v>0</v>
      </c>
      <c r="AB84" s="202">
        <f t="shared" si="19"/>
        <v>0</v>
      </c>
      <c r="AC84" s="206">
        <v>14</v>
      </c>
      <c r="AD84" s="178">
        <v>0</v>
      </c>
      <c r="AE84" s="228">
        <v>0</v>
      </c>
      <c r="AF84" s="238">
        <v>0</v>
      </c>
      <c r="AG84" s="180">
        <f t="shared" si="20"/>
        <v>0</v>
      </c>
      <c r="AH84" s="205"/>
      <c r="AI84" s="204"/>
      <c r="AJ84" s="203"/>
      <c r="AK84" s="32"/>
      <c r="AL84" s="202">
        <f t="shared" si="21"/>
        <v>0</v>
      </c>
    </row>
    <row r="85" spans="1:38" s="4" customFormat="1" ht="19.95" customHeight="1" x14ac:dyDescent="0.3">
      <c r="A85" s="18"/>
      <c r="B85" s="56" t="s">
        <v>224</v>
      </c>
      <c r="C85" s="207">
        <v>6688</v>
      </c>
      <c r="D85" s="205">
        <v>35</v>
      </c>
      <c r="E85" s="204">
        <v>3</v>
      </c>
      <c r="F85" s="204">
        <v>0</v>
      </c>
      <c r="G85" s="30">
        <v>2</v>
      </c>
      <c r="H85" s="202">
        <f t="shared" si="15"/>
        <v>1</v>
      </c>
      <c r="I85" s="205">
        <v>35</v>
      </c>
      <c r="J85" s="204">
        <v>3</v>
      </c>
      <c r="K85" s="203">
        <v>0</v>
      </c>
      <c r="L85" s="30">
        <v>2</v>
      </c>
      <c r="M85" s="202">
        <f t="shared" si="16"/>
        <v>1</v>
      </c>
      <c r="N85" s="205">
        <v>35</v>
      </c>
      <c r="O85" s="204">
        <v>3</v>
      </c>
      <c r="P85" s="203">
        <v>0</v>
      </c>
      <c r="Q85" s="30">
        <v>2</v>
      </c>
      <c r="R85" s="202">
        <f t="shared" si="17"/>
        <v>1</v>
      </c>
      <c r="S85" s="205"/>
      <c r="T85" s="204">
        <v>4</v>
      </c>
      <c r="U85" s="203">
        <v>0</v>
      </c>
      <c r="V85" s="30">
        <v>2</v>
      </c>
      <c r="W85" s="202">
        <f t="shared" si="18"/>
        <v>2</v>
      </c>
      <c r="X85" s="205">
        <v>64</v>
      </c>
      <c r="Y85" s="204">
        <v>4</v>
      </c>
      <c r="Z85" s="203">
        <v>0</v>
      </c>
      <c r="AA85" s="30">
        <v>2</v>
      </c>
      <c r="AB85" s="202">
        <f t="shared" si="19"/>
        <v>2</v>
      </c>
      <c r="AC85" s="206">
        <v>72</v>
      </c>
      <c r="AD85" s="178">
        <v>4</v>
      </c>
      <c r="AE85" s="228">
        <v>0</v>
      </c>
      <c r="AF85" s="238">
        <v>2</v>
      </c>
      <c r="AG85" s="180">
        <f t="shared" si="20"/>
        <v>2</v>
      </c>
      <c r="AH85" s="205"/>
      <c r="AI85" s="204"/>
      <c r="AJ85" s="203"/>
      <c r="AK85" s="32"/>
      <c r="AL85" s="202">
        <f t="shared" si="21"/>
        <v>0</v>
      </c>
    </row>
    <row r="86" spans="1:38" s="4" customFormat="1" ht="19.95" customHeight="1" x14ac:dyDescent="0.3">
      <c r="A86" s="18"/>
      <c r="B86" s="56" t="s">
        <v>225</v>
      </c>
      <c r="C86" s="207">
        <v>1365</v>
      </c>
      <c r="D86" s="205">
        <v>6</v>
      </c>
      <c r="E86" s="204">
        <v>0</v>
      </c>
      <c r="F86" s="204">
        <v>0</v>
      </c>
      <c r="G86" s="30">
        <v>0</v>
      </c>
      <c r="H86" s="202">
        <f t="shared" si="15"/>
        <v>0</v>
      </c>
      <c r="I86" s="205">
        <v>6</v>
      </c>
      <c r="J86" s="204">
        <v>0</v>
      </c>
      <c r="K86" s="203">
        <v>0</v>
      </c>
      <c r="L86" s="30">
        <v>0</v>
      </c>
      <c r="M86" s="202">
        <f t="shared" si="16"/>
        <v>0</v>
      </c>
      <c r="N86" s="205">
        <v>6</v>
      </c>
      <c r="O86" s="204">
        <v>0</v>
      </c>
      <c r="P86" s="203">
        <v>0</v>
      </c>
      <c r="Q86" s="30">
        <v>0</v>
      </c>
      <c r="R86" s="202">
        <f t="shared" si="17"/>
        <v>0</v>
      </c>
      <c r="S86" s="205"/>
      <c r="T86" s="204">
        <v>0</v>
      </c>
      <c r="U86" s="203">
        <v>0</v>
      </c>
      <c r="V86" s="30">
        <v>0</v>
      </c>
      <c r="W86" s="202">
        <f t="shared" si="18"/>
        <v>0</v>
      </c>
      <c r="X86" s="205">
        <v>7</v>
      </c>
      <c r="Y86" s="204">
        <v>0</v>
      </c>
      <c r="Z86" s="203">
        <v>0</v>
      </c>
      <c r="AA86" s="30">
        <v>0</v>
      </c>
      <c r="AB86" s="202">
        <f t="shared" si="19"/>
        <v>0</v>
      </c>
      <c r="AC86" s="206">
        <v>7</v>
      </c>
      <c r="AD86" s="178">
        <v>0</v>
      </c>
      <c r="AE86" s="228">
        <v>0</v>
      </c>
      <c r="AF86" s="238">
        <v>0</v>
      </c>
      <c r="AG86" s="180">
        <f t="shared" si="20"/>
        <v>0</v>
      </c>
      <c r="AH86" s="205"/>
      <c r="AI86" s="204"/>
      <c r="AJ86" s="203"/>
      <c r="AK86" s="32"/>
      <c r="AL86" s="202">
        <f t="shared" si="21"/>
        <v>0</v>
      </c>
    </row>
    <row r="87" spans="1:38" s="4" customFormat="1" ht="19.95" customHeight="1" x14ac:dyDescent="0.3">
      <c r="A87" s="18" t="s">
        <v>177</v>
      </c>
      <c r="B87" s="56" t="s">
        <v>78</v>
      </c>
      <c r="C87" s="207">
        <v>888595</v>
      </c>
      <c r="D87" s="205">
        <v>19050</v>
      </c>
      <c r="E87" s="204">
        <v>1079</v>
      </c>
      <c r="F87" s="204">
        <v>26</v>
      </c>
      <c r="G87" s="30">
        <v>153</v>
      </c>
      <c r="H87" s="202">
        <f t="shared" si="15"/>
        <v>900</v>
      </c>
      <c r="I87" s="205">
        <v>19088</v>
      </c>
      <c r="J87" s="204">
        <v>1133</v>
      </c>
      <c r="K87" s="203">
        <v>27</v>
      </c>
      <c r="L87" s="30">
        <v>161</v>
      </c>
      <c r="M87" s="202">
        <f t="shared" si="16"/>
        <v>945</v>
      </c>
      <c r="N87" s="205">
        <v>20360</v>
      </c>
      <c r="O87" s="204">
        <v>1183</v>
      </c>
      <c r="P87" s="203">
        <v>28</v>
      </c>
      <c r="Q87" s="30">
        <v>163</v>
      </c>
      <c r="R87" s="202">
        <f t="shared" si="17"/>
        <v>992</v>
      </c>
      <c r="S87" s="205"/>
      <c r="T87" s="204">
        <v>1187</v>
      </c>
      <c r="U87" s="203">
        <v>28</v>
      </c>
      <c r="V87" s="30">
        <v>186</v>
      </c>
      <c r="W87" s="202">
        <f t="shared" si="18"/>
        <v>973</v>
      </c>
      <c r="X87" s="205">
        <v>21352</v>
      </c>
      <c r="Y87" s="204">
        <v>1245</v>
      </c>
      <c r="Z87" s="203">
        <v>30</v>
      </c>
      <c r="AA87" s="30">
        <v>207</v>
      </c>
      <c r="AB87" s="202">
        <f t="shared" si="19"/>
        <v>1008</v>
      </c>
      <c r="AC87" s="206">
        <v>23006</v>
      </c>
      <c r="AD87" s="178">
        <v>1287</v>
      </c>
      <c r="AE87" s="228">
        <v>32</v>
      </c>
      <c r="AF87" s="238">
        <v>213</v>
      </c>
      <c r="AG87" s="180">
        <f t="shared" si="20"/>
        <v>1042</v>
      </c>
      <c r="AH87" s="205"/>
      <c r="AI87" s="204"/>
      <c r="AJ87" s="203"/>
      <c r="AK87" s="32"/>
      <c r="AL87" s="202">
        <f t="shared" si="21"/>
        <v>0</v>
      </c>
    </row>
    <row r="88" spans="1:38" s="4" customFormat="1" ht="19.95" customHeight="1" x14ac:dyDescent="0.3">
      <c r="A88" s="18"/>
      <c r="B88" s="56" t="s">
        <v>226</v>
      </c>
      <c r="C88" s="207">
        <v>11838</v>
      </c>
      <c r="D88" s="205">
        <v>9</v>
      </c>
      <c r="E88" s="204">
        <v>2</v>
      </c>
      <c r="F88" s="204">
        <v>0</v>
      </c>
      <c r="G88" s="30">
        <v>1</v>
      </c>
      <c r="H88" s="202">
        <f t="shared" si="15"/>
        <v>1</v>
      </c>
      <c r="I88" s="205">
        <v>9</v>
      </c>
      <c r="J88" s="204">
        <v>2</v>
      </c>
      <c r="K88" s="203">
        <v>0</v>
      </c>
      <c r="L88" s="30">
        <v>1</v>
      </c>
      <c r="M88" s="202">
        <f t="shared" si="16"/>
        <v>1</v>
      </c>
      <c r="N88" s="205">
        <v>9</v>
      </c>
      <c r="O88" s="204">
        <v>2</v>
      </c>
      <c r="P88" s="203">
        <v>0</v>
      </c>
      <c r="Q88" s="30">
        <v>1</v>
      </c>
      <c r="R88" s="202">
        <f t="shared" si="17"/>
        <v>1</v>
      </c>
      <c r="S88" s="205"/>
      <c r="T88" s="204">
        <v>2</v>
      </c>
      <c r="U88" s="203">
        <v>0</v>
      </c>
      <c r="V88" s="30">
        <v>1</v>
      </c>
      <c r="W88" s="202">
        <f t="shared" si="18"/>
        <v>1</v>
      </c>
      <c r="X88" s="205">
        <v>10</v>
      </c>
      <c r="Y88" s="204">
        <v>3</v>
      </c>
      <c r="Z88" s="203">
        <v>0</v>
      </c>
      <c r="AA88" s="30">
        <v>1</v>
      </c>
      <c r="AB88" s="202">
        <f t="shared" si="19"/>
        <v>2</v>
      </c>
      <c r="AC88" s="206">
        <v>15</v>
      </c>
      <c r="AD88" s="178">
        <v>3</v>
      </c>
      <c r="AE88" s="228">
        <v>0</v>
      </c>
      <c r="AF88" s="238">
        <v>1</v>
      </c>
      <c r="AG88" s="180">
        <f t="shared" si="20"/>
        <v>2</v>
      </c>
      <c r="AH88" s="205"/>
      <c r="AI88" s="204"/>
      <c r="AJ88" s="203"/>
      <c r="AK88" s="32"/>
      <c r="AL88" s="202">
        <f t="shared" si="21"/>
        <v>0</v>
      </c>
    </row>
    <row r="89" spans="1:38" s="4" customFormat="1" ht="19.95" customHeight="1" x14ac:dyDescent="0.3">
      <c r="A89" s="18" t="s">
        <v>177</v>
      </c>
      <c r="B89" s="56" t="s">
        <v>227</v>
      </c>
      <c r="C89" s="207">
        <v>21997</v>
      </c>
      <c r="D89" s="205">
        <v>67</v>
      </c>
      <c r="E89" s="204">
        <v>6</v>
      </c>
      <c r="F89" s="204">
        <v>0</v>
      </c>
      <c r="G89" s="30">
        <v>2</v>
      </c>
      <c r="H89" s="202">
        <f t="shared" si="15"/>
        <v>4</v>
      </c>
      <c r="I89" s="205">
        <v>67</v>
      </c>
      <c r="J89" s="204">
        <v>7</v>
      </c>
      <c r="K89" s="203">
        <v>0</v>
      </c>
      <c r="L89" s="30">
        <v>2</v>
      </c>
      <c r="M89" s="202">
        <f t="shared" si="16"/>
        <v>5</v>
      </c>
      <c r="N89" s="205">
        <v>70</v>
      </c>
      <c r="O89" s="204">
        <v>7</v>
      </c>
      <c r="P89" s="203">
        <v>0</v>
      </c>
      <c r="Q89" s="30">
        <v>2</v>
      </c>
      <c r="R89" s="202">
        <f t="shared" si="17"/>
        <v>5</v>
      </c>
      <c r="S89" s="205"/>
      <c r="T89" s="204">
        <v>7</v>
      </c>
      <c r="U89" s="203">
        <v>0</v>
      </c>
      <c r="V89" s="30">
        <v>2</v>
      </c>
      <c r="W89" s="202">
        <f t="shared" si="18"/>
        <v>5</v>
      </c>
      <c r="X89" s="205">
        <v>80</v>
      </c>
      <c r="Y89" s="204">
        <v>7</v>
      </c>
      <c r="Z89" s="203">
        <v>0</v>
      </c>
      <c r="AA89" s="30">
        <v>2</v>
      </c>
      <c r="AB89" s="202">
        <f t="shared" si="19"/>
        <v>5</v>
      </c>
      <c r="AC89" s="206">
        <v>85</v>
      </c>
      <c r="AD89" s="178">
        <v>7</v>
      </c>
      <c r="AE89" s="228">
        <v>0</v>
      </c>
      <c r="AF89" s="238">
        <v>2</v>
      </c>
      <c r="AG89" s="180">
        <f t="shared" si="20"/>
        <v>5</v>
      </c>
      <c r="AH89" s="205"/>
      <c r="AI89" s="204"/>
      <c r="AJ89" s="203"/>
      <c r="AK89" s="32"/>
      <c r="AL89" s="202">
        <f t="shared" si="21"/>
        <v>0</v>
      </c>
    </row>
    <row r="90" spans="1:38" s="4" customFormat="1" ht="19.95" customHeight="1" x14ac:dyDescent="0.3">
      <c r="A90" s="18"/>
      <c r="B90" s="56" t="s">
        <v>228</v>
      </c>
      <c r="C90" s="207">
        <v>20080</v>
      </c>
      <c r="D90" s="205">
        <v>95</v>
      </c>
      <c r="E90" s="204">
        <v>8</v>
      </c>
      <c r="F90" s="204">
        <v>0</v>
      </c>
      <c r="G90" s="30">
        <v>1</v>
      </c>
      <c r="H90" s="202">
        <f t="shared" si="15"/>
        <v>7</v>
      </c>
      <c r="I90" s="205">
        <v>95</v>
      </c>
      <c r="J90" s="204">
        <v>10</v>
      </c>
      <c r="K90" s="203">
        <v>0</v>
      </c>
      <c r="L90" s="30">
        <v>1</v>
      </c>
      <c r="M90" s="202">
        <f t="shared" si="16"/>
        <v>9</v>
      </c>
      <c r="N90" s="205">
        <v>95</v>
      </c>
      <c r="O90" s="204">
        <v>10</v>
      </c>
      <c r="P90" s="203">
        <v>0</v>
      </c>
      <c r="Q90" s="30">
        <v>1</v>
      </c>
      <c r="R90" s="202">
        <f t="shared" si="17"/>
        <v>9</v>
      </c>
      <c r="S90" s="205"/>
      <c r="T90" s="204">
        <v>10</v>
      </c>
      <c r="U90" s="203">
        <v>0</v>
      </c>
      <c r="V90" s="30">
        <v>1</v>
      </c>
      <c r="W90" s="202">
        <f t="shared" si="18"/>
        <v>9</v>
      </c>
      <c r="X90" s="205">
        <v>117</v>
      </c>
      <c r="Y90" s="204">
        <v>10</v>
      </c>
      <c r="Z90" s="203">
        <v>0</v>
      </c>
      <c r="AA90" s="30">
        <v>1</v>
      </c>
      <c r="AB90" s="202">
        <f t="shared" si="19"/>
        <v>9</v>
      </c>
      <c r="AC90" s="206">
        <v>132</v>
      </c>
      <c r="AD90" s="178">
        <v>25</v>
      </c>
      <c r="AE90" s="228">
        <v>0</v>
      </c>
      <c r="AF90" s="238">
        <v>1</v>
      </c>
      <c r="AG90" s="180">
        <f t="shared" si="20"/>
        <v>24</v>
      </c>
      <c r="AH90" s="205"/>
      <c r="AI90" s="204"/>
      <c r="AJ90" s="203"/>
      <c r="AK90" s="32"/>
      <c r="AL90" s="202">
        <f t="shared" si="21"/>
        <v>0</v>
      </c>
    </row>
    <row r="91" spans="1:38" s="4" customFormat="1" ht="19.95" customHeight="1" x14ac:dyDescent="0.3">
      <c r="A91" s="18"/>
      <c r="B91" s="56" t="s">
        <v>229</v>
      </c>
      <c r="C91" s="207">
        <v>21681</v>
      </c>
      <c r="D91" s="205">
        <v>37</v>
      </c>
      <c r="E91" s="204">
        <v>2</v>
      </c>
      <c r="F91" s="204">
        <v>0</v>
      </c>
      <c r="G91" s="30">
        <v>2</v>
      </c>
      <c r="H91" s="202">
        <f t="shared" si="15"/>
        <v>0</v>
      </c>
      <c r="I91" s="205">
        <v>37</v>
      </c>
      <c r="J91" s="204">
        <v>2</v>
      </c>
      <c r="K91" s="203">
        <v>0</v>
      </c>
      <c r="L91" s="30">
        <v>2</v>
      </c>
      <c r="M91" s="202">
        <f t="shared" si="16"/>
        <v>0</v>
      </c>
      <c r="N91" s="205">
        <v>37</v>
      </c>
      <c r="O91" s="204">
        <v>2</v>
      </c>
      <c r="P91" s="203">
        <v>0</v>
      </c>
      <c r="Q91" s="30">
        <v>2</v>
      </c>
      <c r="R91" s="202">
        <f t="shared" si="17"/>
        <v>0</v>
      </c>
      <c r="S91" s="205"/>
      <c r="T91" s="204">
        <v>3</v>
      </c>
      <c r="U91" s="203">
        <v>0</v>
      </c>
      <c r="V91" s="30">
        <v>2</v>
      </c>
      <c r="W91" s="202">
        <f t="shared" si="18"/>
        <v>1</v>
      </c>
      <c r="X91" s="205">
        <v>37</v>
      </c>
      <c r="Y91" s="204">
        <v>3</v>
      </c>
      <c r="Z91" s="203">
        <v>0</v>
      </c>
      <c r="AA91" s="30">
        <v>2</v>
      </c>
      <c r="AB91" s="202">
        <f t="shared" si="19"/>
        <v>1</v>
      </c>
      <c r="AC91" s="206">
        <v>38</v>
      </c>
      <c r="AD91" s="178">
        <v>3</v>
      </c>
      <c r="AE91" s="228">
        <v>0</v>
      </c>
      <c r="AF91" s="238">
        <v>2</v>
      </c>
      <c r="AG91" s="180">
        <f t="shared" si="20"/>
        <v>1</v>
      </c>
      <c r="AH91" s="205"/>
      <c r="AI91" s="204"/>
      <c r="AJ91" s="203"/>
      <c r="AK91" s="32"/>
      <c r="AL91" s="202">
        <f t="shared" si="21"/>
        <v>0</v>
      </c>
    </row>
    <row r="92" spans="1:38" s="4" customFormat="1" ht="19.95" customHeight="1" x14ac:dyDescent="0.3">
      <c r="A92" s="18" t="s">
        <v>177</v>
      </c>
      <c r="B92" s="56" t="s">
        <v>53</v>
      </c>
      <c r="C92" s="207">
        <v>335006</v>
      </c>
      <c r="D92" s="205">
        <v>4358</v>
      </c>
      <c r="E92" s="204">
        <v>614</v>
      </c>
      <c r="F92" s="204">
        <v>27</v>
      </c>
      <c r="G92" s="30">
        <v>344</v>
      </c>
      <c r="H92" s="202">
        <f t="shared" si="15"/>
        <v>243</v>
      </c>
      <c r="I92" s="205">
        <v>4369</v>
      </c>
      <c r="J92" s="204">
        <v>629</v>
      </c>
      <c r="K92" s="203">
        <v>28</v>
      </c>
      <c r="L92" s="30">
        <v>344</v>
      </c>
      <c r="M92" s="202">
        <f t="shared" si="16"/>
        <v>257</v>
      </c>
      <c r="N92" s="205">
        <v>6268</v>
      </c>
      <c r="O92" s="204">
        <v>636</v>
      </c>
      <c r="P92" s="203">
        <v>28</v>
      </c>
      <c r="Q92" s="30">
        <v>354</v>
      </c>
      <c r="R92" s="202">
        <f t="shared" si="17"/>
        <v>254</v>
      </c>
      <c r="S92" s="205"/>
      <c r="T92" s="204">
        <v>648</v>
      </c>
      <c r="U92" s="203">
        <v>28</v>
      </c>
      <c r="V92" s="30">
        <v>370</v>
      </c>
      <c r="W92" s="202">
        <f t="shared" si="18"/>
        <v>250</v>
      </c>
      <c r="X92" s="205">
        <v>9194</v>
      </c>
      <c r="Y92" s="204">
        <v>659</v>
      </c>
      <c r="Z92" s="203">
        <v>28</v>
      </c>
      <c r="AA92" s="30">
        <v>382</v>
      </c>
      <c r="AB92" s="202">
        <f t="shared" si="19"/>
        <v>249</v>
      </c>
      <c r="AC92" s="206">
        <v>10967</v>
      </c>
      <c r="AD92" s="178">
        <v>669</v>
      </c>
      <c r="AE92" s="228">
        <v>28</v>
      </c>
      <c r="AF92" s="238">
        <v>394</v>
      </c>
      <c r="AG92" s="180">
        <f t="shared" si="20"/>
        <v>247</v>
      </c>
      <c r="AH92" s="205"/>
      <c r="AI92" s="204"/>
      <c r="AJ92" s="203"/>
      <c r="AK92" s="32"/>
      <c r="AL92" s="202">
        <f t="shared" si="21"/>
        <v>0</v>
      </c>
    </row>
    <row r="93" spans="1:38" s="4" customFormat="1" ht="19.95" customHeight="1" x14ac:dyDescent="0.3">
      <c r="A93" s="18"/>
      <c r="B93" s="56" t="s">
        <v>230</v>
      </c>
      <c r="C93" s="207">
        <v>6969</v>
      </c>
      <c r="D93" s="205">
        <v>2</v>
      </c>
      <c r="E93" s="204">
        <v>3</v>
      </c>
      <c r="F93" s="204">
        <v>0</v>
      </c>
      <c r="G93" s="30">
        <v>0</v>
      </c>
      <c r="H93" s="202">
        <f t="shared" si="15"/>
        <v>3</v>
      </c>
      <c r="I93" s="205">
        <v>2</v>
      </c>
      <c r="J93" s="204">
        <v>3</v>
      </c>
      <c r="K93" s="203">
        <v>0</v>
      </c>
      <c r="L93" s="30">
        <v>0</v>
      </c>
      <c r="M93" s="202">
        <f t="shared" si="16"/>
        <v>3</v>
      </c>
      <c r="N93" s="205">
        <v>2</v>
      </c>
      <c r="O93" s="204">
        <v>3</v>
      </c>
      <c r="P93" s="203">
        <v>0</v>
      </c>
      <c r="Q93" s="30">
        <v>0</v>
      </c>
      <c r="R93" s="202">
        <f t="shared" si="17"/>
        <v>3</v>
      </c>
      <c r="S93" s="205"/>
      <c r="T93" s="204">
        <v>3</v>
      </c>
      <c r="U93" s="203">
        <v>0</v>
      </c>
      <c r="V93" s="30">
        <v>0</v>
      </c>
      <c r="W93" s="202">
        <f t="shared" si="18"/>
        <v>3</v>
      </c>
      <c r="X93" s="205">
        <v>2</v>
      </c>
      <c r="Y93" s="204">
        <v>3</v>
      </c>
      <c r="Z93" s="203">
        <v>0</v>
      </c>
      <c r="AA93" s="30">
        <v>0</v>
      </c>
      <c r="AB93" s="202">
        <f t="shared" si="19"/>
        <v>3</v>
      </c>
      <c r="AC93" s="206">
        <v>2</v>
      </c>
      <c r="AD93" s="178">
        <v>3</v>
      </c>
      <c r="AE93" s="228">
        <v>0</v>
      </c>
      <c r="AF93" s="238">
        <v>0</v>
      </c>
      <c r="AG93" s="180">
        <f t="shared" si="20"/>
        <v>3</v>
      </c>
      <c r="AH93" s="205"/>
      <c r="AI93" s="204"/>
      <c r="AJ93" s="203"/>
      <c r="AK93" s="32"/>
      <c r="AL93" s="202">
        <f t="shared" si="21"/>
        <v>0</v>
      </c>
    </row>
    <row r="94" spans="1:38" s="4" customFormat="1" ht="19.95" customHeight="1" x14ac:dyDescent="0.3">
      <c r="A94" s="18"/>
      <c r="B94" s="56" t="s">
        <v>231</v>
      </c>
      <c r="C94" s="207">
        <v>29929</v>
      </c>
      <c r="D94" s="205">
        <v>130</v>
      </c>
      <c r="E94" s="204">
        <v>3</v>
      </c>
      <c r="F94" s="204">
        <v>0</v>
      </c>
      <c r="G94" s="30">
        <v>1</v>
      </c>
      <c r="H94" s="202">
        <f t="shared" si="15"/>
        <v>2</v>
      </c>
      <c r="I94" s="205">
        <v>130</v>
      </c>
      <c r="J94" s="204">
        <v>3</v>
      </c>
      <c r="K94" s="203">
        <v>0</v>
      </c>
      <c r="L94" s="30">
        <v>1</v>
      </c>
      <c r="M94" s="202">
        <f t="shared" si="16"/>
        <v>2</v>
      </c>
      <c r="N94" s="205">
        <v>137</v>
      </c>
      <c r="O94" s="204">
        <v>4</v>
      </c>
      <c r="P94" s="203">
        <v>0</v>
      </c>
      <c r="Q94" s="30">
        <v>1</v>
      </c>
      <c r="R94" s="202">
        <f t="shared" si="17"/>
        <v>3</v>
      </c>
      <c r="S94" s="205"/>
      <c r="T94" s="204">
        <v>4</v>
      </c>
      <c r="U94" s="203">
        <v>0</v>
      </c>
      <c r="V94" s="30">
        <v>1</v>
      </c>
      <c r="W94" s="202">
        <f t="shared" si="18"/>
        <v>3</v>
      </c>
      <c r="X94" s="205">
        <v>138</v>
      </c>
      <c r="Y94" s="204">
        <v>4</v>
      </c>
      <c r="Z94" s="203">
        <v>0</v>
      </c>
      <c r="AA94" s="30">
        <v>1</v>
      </c>
      <c r="AB94" s="202">
        <f t="shared" si="19"/>
        <v>3</v>
      </c>
      <c r="AC94" s="206">
        <v>158</v>
      </c>
      <c r="AD94" s="178">
        <v>4</v>
      </c>
      <c r="AE94" s="228">
        <v>0</v>
      </c>
      <c r="AF94" s="238">
        <v>1</v>
      </c>
      <c r="AG94" s="180">
        <f t="shared" si="20"/>
        <v>3</v>
      </c>
      <c r="AH94" s="205"/>
      <c r="AI94" s="204"/>
      <c r="AJ94" s="203"/>
      <c r="AK94" s="32"/>
      <c r="AL94" s="202">
        <f t="shared" si="21"/>
        <v>0</v>
      </c>
    </row>
    <row r="95" spans="1:38" s="4" customFormat="1" ht="19.95" customHeight="1" x14ac:dyDescent="0.3">
      <c r="A95" s="18"/>
      <c r="B95" s="56" t="s">
        <v>232</v>
      </c>
      <c r="C95" s="207">
        <v>1351</v>
      </c>
      <c r="D95" s="205">
        <v>1</v>
      </c>
      <c r="E95" s="204">
        <v>1</v>
      </c>
      <c r="F95" s="204">
        <v>0</v>
      </c>
      <c r="G95" s="30">
        <v>0</v>
      </c>
      <c r="H95" s="202">
        <f t="shared" si="15"/>
        <v>1</v>
      </c>
      <c r="I95" s="205">
        <v>1</v>
      </c>
      <c r="J95" s="204">
        <v>1</v>
      </c>
      <c r="K95" s="203">
        <v>0</v>
      </c>
      <c r="L95" s="30">
        <v>0</v>
      </c>
      <c r="M95" s="202">
        <f t="shared" si="16"/>
        <v>1</v>
      </c>
      <c r="N95" s="205">
        <v>1</v>
      </c>
      <c r="O95" s="204">
        <v>1</v>
      </c>
      <c r="P95" s="203">
        <v>0</v>
      </c>
      <c r="Q95" s="30">
        <v>0</v>
      </c>
      <c r="R95" s="202">
        <f t="shared" si="17"/>
        <v>1</v>
      </c>
      <c r="S95" s="205"/>
      <c r="T95" s="204">
        <v>1</v>
      </c>
      <c r="U95" s="203">
        <v>0</v>
      </c>
      <c r="V95" s="30">
        <v>0</v>
      </c>
      <c r="W95" s="202">
        <f t="shared" si="18"/>
        <v>1</v>
      </c>
      <c r="X95" s="205">
        <v>1</v>
      </c>
      <c r="Y95" s="204">
        <v>1</v>
      </c>
      <c r="Z95" s="203">
        <v>0</v>
      </c>
      <c r="AA95" s="30">
        <v>0</v>
      </c>
      <c r="AB95" s="202">
        <f t="shared" si="19"/>
        <v>1</v>
      </c>
      <c r="AC95" s="206">
        <v>1</v>
      </c>
      <c r="AD95" s="178">
        <v>1</v>
      </c>
      <c r="AE95" s="228">
        <v>0</v>
      </c>
      <c r="AF95" s="238">
        <v>0</v>
      </c>
      <c r="AG95" s="180">
        <f t="shared" si="20"/>
        <v>1</v>
      </c>
      <c r="AH95" s="205"/>
      <c r="AI95" s="204"/>
      <c r="AJ95" s="203"/>
      <c r="AK95" s="32"/>
      <c r="AL95" s="202">
        <f t="shared" si="21"/>
        <v>0</v>
      </c>
    </row>
    <row r="96" spans="1:38" s="4" customFormat="1" ht="19.95" customHeight="1" x14ac:dyDescent="0.3">
      <c r="A96" s="18"/>
      <c r="B96" s="56" t="s">
        <v>233</v>
      </c>
      <c r="C96" s="207">
        <v>8518</v>
      </c>
      <c r="D96" s="205">
        <v>51</v>
      </c>
      <c r="E96" s="204">
        <v>7</v>
      </c>
      <c r="F96" s="204">
        <v>0</v>
      </c>
      <c r="G96" s="30">
        <v>4</v>
      </c>
      <c r="H96" s="202">
        <f t="shared" si="15"/>
        <v>3</v>
      </c>
      <c r="I96" s="205">
        <v>51</v>
      </c>
      <c r="J96" s="204">
        <v>7</v>
      </c>
      <c r="K96" s="203">
        <v>0</v>
      </c>
      <c r="L96" s="30">
        <v>4</v>
      </c>
      <c r="M96" s="202">
        <f t="shared" si="16"/>
        <v>3</v>
      </c>
      <c r="N96" s="205">
        <v>54</v>
      </c>
      <c r="O96" s="204">
        <v>7</v>
      </c>
      <c r="P96" s="203">
        <v>0</v>
      </c>
      <c r="Q96" s="30">
        <v>4</v>
      </c>
      <c r="R96" s="202">
        <f t="shared" si="17"/>
        <v>3</v>
      </c>
      <c r="S96" s="205"/>
      <c r="T96" s="204">
        <v>7</v>
      </c>
      <c r="U96" s="203">
        <v>0</v>
      </c>
      <c r="V96" s="30">
        <v>5</v>
      </c>
      <c r="W96" s="202">
        <f t="shared" si="18"/>
        <v>2</v>
      </c>
      <c r="X96" s="205">
        <v>67</v>
      </c>
      <c r="Y96" s="204">
        <v>7</v>
      </c>
      <c r="Z96" s="203">
        <v>0</v>
      </c>
      <c r="AA96" s="30">
        <v>5</v>
      </c>
      <c r="AB96" s="202">
        <f t="shared" si="19"/>
        <v>2</v>
      </c>
      <c r="AC96" s="206">
        <v>71</v>
      </c>
      <c r="AD96" s="178">
        <v>7</v>
      </c>
      <c r="AE96" s="228">
        <v>0</v>
      </c>
      <c r="AF96" s="238">
        <v>5</v>
      </c>
      <c r="AG96" s="180">
        <f t="shared" si="20"/>
        <v>2</v>
      </c>
      <c r="AH96" s="205"/>
      <c r="AI96" s="204"/>
      <c r="AJ96" s="203"/>
      <c r="AK96" s="32"/>
      <c r="AL96" s="202">
        <f t="shared" si="21"/>
        <v>0</v>
      </c>
    </row>
    <row r="97" spans="1:38" s="4" customFormat="1" ht="19.95" customHeight="1" x14ac:dyDescent="0.3">
      <c r="A97" s="18"/>
      <c r="B97" s="56" t="s">
        <v>234</v>
      </c>
      <c r="C97" s="207">
        <v>22345</v>
      </c>
      <c r="D97" s="205">
        <v>98</v>
      </c>
      <c r="E97" s="204">
        <v>23</v>
      </c>
      <c r="F97" s="204">
        <v>2</v>
      </c>
      <c r="G97" s="30">
        <v>2</v>
      </c>
      <c r="H97" s="202">
        <f t="shared" si="15"/>
        <v>19</v>
      </c>
      <c r="I97" s="205">
        <v>98</v>
      </c>
      <c r="J97" s="204">
        <v>27</v>
      </c>
      <c r="K97" s="203">
        <v>2</v>
      </c>
      <c r="L97" s="30">
        <v>2</v>
      </c>
      <c r="M97" s="202">
        <f t="shared" si="16"/>
        <v>23</v>
      </c>
      <c r="N97" s="205">
        <v>99</v>
      </c>
      <c r="O97" s="204">
        <v>30</v>
      </c>
      <c r="P97" s="203">
        <v>2</v>
      </c>
      <c r="Q97" s="30">
        <v>2</v>
      </c>
      <c r="R97" s="202">
        <f t="shared" si="17"/>
        <v>26</v>
      </c>
      <c r="S97" s="205"/>
      <c r="T97" s="204">
        <v>31</v>
      </c>
      <c r="U97" s="203">
        <v>2</v>
      </c>
      <c r="V97" s="30">
        <v>2</v>
      </c>
      <c r="W97" s="202">
        <f t="shared" si="18"/>
        <v>27</v>
      </c>
      <c r="X97" s="205">
        <v>123</v>
      </c>
      <c r="Y97" s="204">
        <v>31</v>
      </c>
      <c r="Z97" s="203">
        <v>2</v>
      </c>
      <c r="AA97" s="30">
        <v>3</v>
      </c>
      <c r="AB97" s="202">
        <f t="shared" si="19"/>
        <v>26</v>
      </c>
      <c r="AC97" s="206">
        <v>131</v>
      </c>
      <c r="AD97" s="178">
        <v>31</v>
      </c>
      <c r="AE97" s="228">
        <v>2</v>
      </c>
      <c r="AF97" s="238">
        <v>3</v>
      </c>
      <c r="AG97" s="180">
        <f t="shared" si="20"/>
        <v>26</v>
      </c>
      <c r="AH97" s="205"/>
      <c r="AI97" s="204"/>
      <c r="AJ97" s="203"/>
      <c r="AK97" s="32"/>
      <c r="AL97" s="202">
        <f t="shared" si="21"/>
        <v>0</v>
      </c>
    </row>
    <row r="98" spans="1:38" s="4" customFormat="1" ht="19.95" customHeight="1" x14ac:dyDescent="0.3">
      <c r="A98" s="18"/>
      <c r="B98" s="56" t="s">
        <v>235</v>
      </c>
      <c r="C98" s="207">
        <v>24928</v>
      </c>
      <c r="D98" s="205">
        <v>58</v>
      </c>
      <c r="E98" s="204">
        <v>58</v>
      </c>
      <c r="F98" s="204">
        <v>0</v>
      </c>
      <c r="G98" s="30">
        <v>14</v>
      </c>
      <c r="H98" s="202">
        <f t="shared" si="15"/>
        <v>44</v>
      </c>
      <c r="I98" s="205">
        <v>58</v>
      </c>
      <c r="J98" s="204">
        <v>58</v>
      </c>
      <c r="K98" s="203">
        <v>0</v>
      </c>
      <c r="L98" s="30">
        <v>14</v>
      </c>
      <c r="M98" s="202">
        <f t="shared" si="16"/>
        <v>44</v>
      </c>
      <c r="N98" s="205">
        <v>63</v>
      </c>
      <c r="O98" s="204">
        <v>67</v>
      </c>
      <c r="P98" s="203">
        <v>0</v>
      </c>
      <c r="Q98" s="30">
        <v>14</v>
      </c>
      <c r="R98" s="202">
        <f t="shared" si="17"/>
        <v>53</v>
      </c>
      <c r="S98" s="205"/>
      <c r="T98" s="204">
        <v>68</v>
      </c>
      <c r="U98" s="203">
        <v>0</v>
      </c>
      <c r="V98" s="30">
        <v>16</v>
      </c>
      <c r="W98" s="202">
        <f t="shared" si="18"/>
        <v>52</v>
      </c>
      <c r="X98" s="205">
        <v>69</v>
      </c>
      <c r="Y98" s="204">
        <v>71</v>
      </c>
      <c r="Z98" s="203">
        <v>0</v>
      </c>
      <c r="AA98" s="30">
        <v>19</v>
      </c>
      <c r="AB98" s="202">
        <f t="shared" si="19"/>
        <v>52</v>
      </c>
      <c r="AC98" s="206">
        <v>83</v>
      </c>
      <c r="AD98" s="178">
        <v>73</v>
      </c>
      <c r="AE98" s="228">
        <v>0</v>
      </c>
      <c r="AF98" s="238">
        <v>23</v>
      </c>
      <c r="AG98" s="180">
        <f t="shared" si="20"/>
        <v>50</v>
      </c>
      <c r="AH98" s="205"/>
      <c r="AI98" s="204"/>
      <c r="AJ98" s="203"/>
      <c r="AK98" s="32"/>
      <c r="AL98" s="202">
        <f t="shared" si="21"/>
        <v>0</v>
      </c>
    </row>
    <row r="99" spans="1:38" s="4" customFormat="1" ht="19.95" customHeight="1" x14ac:dyDescent="0.3">
      <c r="A99" s="18" t="s">
        <v>177</v>
      </c>
      <c r="B99" s="56" t="s">
        <v>236</v>
      </c>
      <c r="C99" s="207">
        <v>133647</v>
      </c>
      <c r="D99" s="205">
        <v>964</v>
      </c>
      <c r="E99" s="204">
        <v>38</v>
      </c>
      <c r="F99" s="204">
        <v>0</v>
      </c>
      <c r="G99" s="30">
        <v>18</v>
      </c>
      <c r="H99" s="202">
        <f t="shared" si="15"/>
        <v>20</v>
      </c>
      <c r="I99" s="205">
        <v>968</v>
      </c>
      <c r="J99" s="204">
        <v>41</v>
      </c>
      <c r="K99" s="203">
        <v>0</v>
      </c>
      <c r="L99" s="30">
        <v>18</v>
      </c>
      <c r="M99" s="202">
        <f t="shared" si="16"/>
        <v>23</v>
      </c>
      <c r="N99" s="205">
        <v>1062</v>
      </c>
      <c r="O99" s="204">
        <v>49</v>
      </c>
      <c r="P99" s="203">
        <v>0</v>
      </c>
      <c r="Q99" s="30">
        <v>18</v>
      </c>
      <c r="R99" s="202">
        <f t="shared" si="17"/>
        <v>31</v>
      </c>
      <c r="S99" s="205"/>
      <c r="T99" s="204">
        <v>53</v>
      </c>
      <c r="U99" s="203">
        <v>0</v>
      </c>
      <c r="V99" s="30">
        <v>18</v>
      </c>
      <c r="W99" s="202">
        <f t="shared" si="18"/>
        <v>35</v>
      </c>
      <c r="X99" s="205">
        <v>1244</v>
      </c>
      <c r="Y99" s="204">
        <v>58</v>
      </c>
      <c r="Z99" s="203">
        <v>0</v>
      </c>
      <c r="AA99" s="30">
        <v>19</v>
      </c>
      <c r="AB99" s="202">
        <f t="shared" si="19"/>
        <v>39</v>
      </c>
      <c r="AC99" s="206">
        <v>1383</v>
      </c>
      <c r="AD99" s="178">
        <v>60</v>
      </c>
      <c r="AE99" s="228">
        <v>0</v>
      </c>
      <c r="AF99" s="238">
        <v>26</v>
      </c>
      <c r="AG99" s="180">
        <f t="shared" si="20"/>
        <v>34</v>
      </c>
      <c r="AH99" s="205"/>
      <c r="AI99" s="204"/>
      <c r="AJ99" s="203"/>
      <c r="AK99" s="32"/>
      <c r="AL99" s="202">
        <f t="shared" si="21"/>
        <v>0</v>
      </c>
    </row>
    <row r="100" spans="1:38" s="4" customFormat="1" ht="19.95" customHeight="1" x14ac:dyDescent="0.3">
      <c r="A100" s="18"/>
      <c r="B100" s="56" t="s">
        <v>237</v>
      </c>
      <c r="C100" s="207">
        <v>136671</v>
      </c>
      <c r="D100" s="205">
        <v>1432</v>
      </c>
      <c r="E100" s="204">
        <v>87</v>
      </c>
      <c r="F100" s="204">
        <v>0</v>
      </c>
      <c r="G100" s="30">
        <v>41</v>
      </c>
      <c r="H100" s="202">
        <f t="shared" si="15"/>
        <v>46</v>
      </c>
      <c r="I100" s="205">
        <v>1427</v>
      </c>
      <c r="J100" s="204">
        <v>87</v>
      </c>
      <c r="K100" s="203">
        <v>0</v>
      </c>
      <c r="L100" s="30">
        <v>42</v>
      </c>
      <c r="M100" s="202">
        <f t="shared" si="16"/>
        <v>45</v>
      </c>
      <c r="N100" s="205">
        <v>1464</v>
      </c>
      <c r="O100" s="204">
        <v>87</v>
      </c>
      <c r="P100" s="203">
        <v>0</v>
      </c>
      <c r="Q100" s="30">
        <v>42</v>
      </c>
      <c r="R100" s="202">
        <f t="shared" si="17"/>
        <v>45</v>
      </c>
      <c r="S100" s="205"/>
      <c r="T100" s="204">
        <v>97</v>
      </c>
      <c r="U100" s="203">
        <v>0</v>
      </c>
      <c r="V100" s="30">
        <v>43</v>
      </c>
      <c r="W100" s="202">
        <f t="shared" si="18"/>
        <v>54</v>
      </c>
      <c r="X100" s="205">
        <v>1596</v>
      </c>
      <c r="Y100" s="204">
        <v>107</v>
      </c>
      <c r="Z100" s="203">
        <v>0</v>
      </c>
      <c r="AA100" s="30">
        <v>45</v>
      </c>
      <c r="AB100" s="202">
        <f t="shared" si="19"/>
        <v>62</v>
      </c>
      <c r="AC100" s="206">
        <v>1727</v>
      </c>
      <c r="AD100" s="178">
        <v>109</v>
      </c>
      <c r="AE100" s="228">
        <v>0</v>
      </c>
      <c r="AF100" s="238">
        <v>47</v>
      </c>
      <c r="AG100" s="180">
        <f t="shared" si="20"/>
        <v>62</v>
      </c>
      <c r="AH100" s="205"/>
      <c r="AI100" s="204"/>
      <c r="AJ100" s="203"/>
      <c r="AK100" s="32"/>
      <c r="AL100" s="202">
        <f t="shared" si="21"/>
        <v>0</v>
      </c>
    </row>
    <row r="101" spans="1:38" s="4" customFormat="1" ht="19.95" customHeight="1" x14ac:dyDescent="0.3">
      <c r="A101" s="18" t="s">
        <v>177</v>
      </c>
      <c r="B101" s="56" t="s">
        <v>124</v>
      </c>
      <c r="C101" s="207">
        <v>30863</v>
      </c>
      <c r="D101" s="205">
        <v>139</v>
      </c>
      <c r="E101" s="204">
        <v>21</v>
      </c>
      <c r="F101" s="204">
        <v>1</v>
      </c>
      <c r="G101" s="30">
        <v>5</v>
      </c>
      <c r="H101" s="202">
        <f t="shared" si="15"/>
        <v>15</v>
      </c>
      <c r="I101" s="205">
        <v>140</v>
      </c>
      <c r="J101" s="204">
        <v>22</v>
      </c>
      <c r="K101" s="203">
        <v>1</v>
      </c>
      <c r="L101" s="30">
        <v>5</v>
      </c>
      <c r="M101" s="202">
        <f t="shared" si="16"/>
        <v>16</v>
      </c>
      <c r="N101" s="205">
        <v>146</v>
      </c>
      <c r="O101" s="204">
        <v>22</v>
      </c>
      <c r="P101" s="203">
        <v>1</v>
      </c>
      <c r="Q101" s="30">
        <v>5</v>
      </c>
      <c r="R101" s="202">
        <f t="shared" si="17"/>
        <v>16</v>
      </c>
      <c r="S101" s="205"/>
      <c r="T101" s="204">
        <v>22</v>
      </c>
      <c r="U101" s="203">
        <v>1</v>
      </c>
      <c r="V101" s="30">
        <v>5</v>
      </c>
      <c r="W101" s="202">
        <f t="shared" si="18"/>
        <v>16</v>
      </c>
      <c r="X101" s="205">
        <v>157</v>
      </c>
      <c r="Y101" s="204">
        <v>25</v>
      </c>
      <c r="Z101" s="203">
        <v>1</v>
      </c>
      <c r="AA101" s="30">
        <v>5</v>
      </c>
      <c r="AB101" s="202">
        <f t="shared" si="19"/>
        <v>19</v>
      </c>
      <c r="AC101" s="206">
        <v>165</v>
      </c>
      <c r="AD101" s="178">
        <v>25</v>
      </c>
      <c r="AE101" s="228">
        <v>1</v>
      </c>
      <c r="AF101" s="238">
        <v>5</v>
      </c>
      <c r="AG101" s="180">
        <f t="shared" si="20"/>
        <v>19</v>
      </c>
      <c r="AH101" s="205"/>
      <c r="AI101" s="204"/>
      <c r="AJ101" s="203"/>
      <c r="AK101" s="32"/>
      <c r="AL101" s="202">
        <f t="shared" si="21"/>
        <v>0</v>
      </c>
    </row>
    <row r="102" spans="1:38" s="4" customFormat="1" ht="19.95" customHeight="1" x14ac:dyDescent="0.3">
      <c r="A102" s="18"/>
      <c r="B102" s="56" t="s">
        <v>238</v>
      </c>
      <c r="C102" s="207">
        <v>182526</v>
      </c>
      <c r="D102" s="205">
        <v>615</v>
      </c>
      <c r="E102" s="204">
        <v>85</v>
      </c>
      <c r="F102" s="204">
        <v>0</v>
      </c>
      <c r="G102" s="30">
        <v>45</v>
      </c>
      <c r="H102" s="202">
        <f t="shared" si="15"/>
        <v>40</v>
      </c>
      <c r="I102" s="205">
        <v>615</v>
      </c>
      <c r="J102" s="204">
        <v>85</v>
      </c>
      <c r="K102" s="203">
        <v>0</v>
      </c>
      <c r="L102" s="30">
        <v>49</v>
      </c>
      <c r="M102" s="202">
        <f t="shared" si="16"/>
        <v>36</v>
      </c>
      <c r="N102" s="205">
        <v>637</v>
      </c>
      <c r="O102" s="204">
        <v>86</v>
      </c>
      <c r="P102" s="203">
        <v>0</v>
      </c>
      <c r="Q102" s="30">
        <v>50</v>
      </c>
      <c r="R102" s="202">
        <f t="shared" si="17"/>
        <v>36</v>
      </c>
      <c r="S102" s="205"/>
      <c r="T102" s="204">
        <v>87</v>
      </c>
      <c r="U102" s="203">
        <v>0</v>
      </c>
      <c r="V102" s="30">
        <v>53</v>
      </c>
      <c r="W102" s="202">
        <f t="shared" si="18"/>
        <v>34</v>
      </c>
      <c r="X102" s="205">
        <v>641</v>
      </c>
      <c r="Y102" s="204">
        <v>88</v>
      </c>
      <c r="Z102" s="203">
        <v>0</v>
      </c>
      <c r="AA102" s="30">
        <v>56</v>
      </c>
      <c r="AB102" s="202">
        <f t="shared" si="19"/>
        <v>32</v>
      </c>
      <c r="AC102" s="206">
        <v>674</v>
      </c>
      <c r="AD102" s="178">
        <v>90</v>
      </c>
      <c r="AE102" s="228">
        <v>0</v>
      </c>
      <c r="AF102" s="238">
        <v>57</v>
      </c>
      <c r="AG102" s="180">
        <f t="shared" si="20"/>
        <v>33</v>
      </c>
      <c r="AH102" s="205"/>
      <c r="AI102" s="204"/>
      <c r="AJ102" s="203"/>
      <c r="AK102" s="32"/>
      <c r="AL102" s="202">
        <f t="shared" si="21"/>
        <v>0</v>
      </c>
    </row>
    <row r="103" spans="1:38" s="4" customFormat="1" ht="19.95" customHeight="1" x14ac:dyDescent="0.3">
      <c r="A103" s="18" t="s">
        <v>177</v>
      </c>
      <c r="B103" s="56" t="s">
        <v>239</v>
      </c>
      <c r="C103" s="207">
        <v>38415</v>
      </c>
      <c r="D103" s="205">
        <v>79</v>
      </c>
      <c r="E103" s="204">
        <v>26</v>
      </c>
      <c r="F103" s="204">
        <v>4</v>
      </c>
      <c r="G103" s="30">
        <v>15</v>
      </c>
      <c r="H103" s="202">
        <f t="shared" si="15"/>
        <v>7</v>
      </c>
      <c r="I103" s="205">
        <v>79</v>
      </c>
      <c r="J103" s="204">
        <v>29</v>
      </c>
      <c r="K103" s="203">
        <v>4</v>
      </c>
      <c r="L103" s="30">
        <v>15</v>
      </c>
      <c r="M103" s="202">
        <f t="shared" si="16"/>
        <v>10</v>
      </c>
      <c r="N103" s="205">
        <v>84</v>
      </c>
      <c r="O103" s="204">
        <v>29</v>
      </c>
      <c r="P103" s="203">
        <v>4</v>
      </c>
      <c r="Q103" s="30">
        <v>15</v>
      </c>
      <c r="R103" s="202">
        <f t="shared" si="17"/>
        <v>10</v>
      </c>
      <c r="S103" s="205"/>
      <c r="T103" s="204">
        <v>29</v>
      </c>
      <c r="U103" s="203">
        <v>4</v>
      </c>
      <c r="V103" s="30">
        <v>15</v>
      </c>
      <c r="W103" s="202">
        <f t="shared" si="18"/>
        <v>10</v>
      </c>
      <c r="X103" s="205">
        <v>87</v>
      </c>
      <c r="Y103" s="204">
        <v>31</v>
      </c>
      <c r="Z103" s="203">
        <v>4</v>
      </c>
      <c r="AA103" s="30">
        <v>18</v>
      </c>
      <c r="AB103" s="202">
        <f t="shared" si="19"/>
        <v>9</v>
      </c>
      <c r="AC103" s="206">
        <v>91</v>
      </c>
      <c r="AD103" s="178">
        <v>37</v>
      </c>
      <c r="AE103" s="228">
        <v>4</v>
      </c>
      <c r="AF103" s="238">
        <v>18</v>
      </c>
      <c r="AG103" s="180">
        <f t="shared" si="20"/>
        <v>15</v>
      </c>
      <c r="AH103" s="205"/>
      <c r="AI103" s="204"/>
      <c r="AJ103" s="203"/>
      <c r="AK103" s="32"/>
      <c r="AL103" s="202">
        <f t="shared" si="21"/>
        <v>0</v>
      </c>
    </row>
    <row r="104" spans="1:38" s="4" customFormat="1" ht="19.95" customHeight="1" x14ac:dyDescent="0.3">
      <c r="A104" s="18"/>
      <c r="B104" s="56" t="s">
        <v>240</v>
      </c>
      <c r="C104" s="207">
        <v>3320</v>
      </c>
      <c r="D104" s="205">
        <v>13</v>
      </c>
      <c r="E104" s="204">
        <v>0</v>
      </c>
      <c r="F104" s="204">
        <v>0</v>
      </c>
      <c r="G104" s="30">
        <v>0</v>
      </c>
      <c r="H104" s="202">
        <f t="shared" si="15"/>
        <v>0</v>
      </c>
      <c r="I104" s="205">
        <v>13</v>
      </c>
      <c r="J104" s="204">
        <v>0</v>
      </c>
      <c r="K104" s="203">
        <v>0</v>
      </c>
      <c r="L104" s="30">
        <v>0</v>
      </c>
      <c r="M104" s="202">
        <f t="shared" si="16"/>
        <v>0</v>
      </c>
      <c r="N104" s="205">
        <v>13</v>
      </c>
      <c r="O104" s="204">
        <v>0</v>
      </c>
      <c r="P104" s="203">
        <v>0</v>
      </c>
      <c r="Q104" s="30">
        <v>0</v>
      </c>
      <c r="R104" s="202">
        <f t="shared" si="17"/>
        <v>0</v>
      </c>
      <c r="S104" s="205"/>
      <c r="T104" s="204">
        <v>0</v>
      </c>
      <c r="U104" s="203">
        <v>0</v>
      </c>
      <c r="V104" s="30">
        <v>0</v>
      </c>
      <c r="W104" s="202">
        <f t="shared" si="18"/>
        <v>0</v>
      </c>
      <c r="X104" s="205">
        <v>15</v>
      </c>
      <c r="Y104" s="204">
        <v>0</v>
      </c>
      <c r="Z104" s="203">
        <v>0</v>
      </c>
      <c r="AA104" s="30">
        <v>0</v>
      </c>
      <c r="AB104" s="202">
        <f t="shared" si="19"/>
        <v>0</v>
      </c>
      <c r="AC104" s="206">
        <v>15</v>
      </c>
      <c r="AD104" s="178">
        <v>0</v>
      </c>
      <c r="AE104" s="228">
        <v>0</v>
      </c>
      <c r="AF104" s="238">
        <v>0</v>
      </c>
      <c r="AG104" s="180">
        <f t="shared" si="20"/>
        <v>0</v>
      </c>
      <c r="AH104" s="205"/>
      <c r="AI104" s="204"/>
      <c r="AJ104" s="203"/>
      <c r="AK104" s="32"/>
      <c r="AL104" s="202">
        <f t="shared" si="21"/>
        <v>0</v>
      </c>
    </row>
    <row r="105" spans="1:38" s="4" customFormat="1" ht="19.95" customHeight="1" x14ac:dyDescent="0.3">
      <c r="A105" s="18" t="s">
        <v>177</v>
      </c>
      <c r="B105" s="56" t="s">
        <v>241</v>
      </c>
      <c r="C105" s="207">
        <v>8802</v>
      </c>
      <c r="D105" s="205">
        <v>115</v>
      </c>
      <c r="E105" s="204">
        <v>5</v>
      </c>
      <c r="F105" s="204">
        <v>0</v>
      </c>
      <c r="G105" s="30">
        <v>4</v>
      </c>
      <c r="H105" s="202">
        <f t="shared" si="15"/>
        <v>1</v>
      </c>
      <c r="I105" s="205">
        <v>115</v>
      </c>
      <c r="J105" s="204">
        <v>5</v>
      </c>
      <c r="K105" s="203">
        <v>0</v>
      </c>
      <c r="L105" s="30">
        <v>4</v>
      </c>
      <c r="M105" s="202">
        <f t="shared" si="16"/>
        <v>1</v>
      </c>
      <c r="N105" s="205">
        <v>122</v>
      </c>
      <c r="O105" s="204">
        <v>5</v>
      </c>
      <c r="P105" s="203">
        <v>0</v>
      </c>
      <c r="Q105" s="30">
        <v>4</v>
      </c>
      <c r="R105" s="202">
        <f t="shared" si="17"/>
        <v>1</v>
      </c>
      <c r="S105" s="205"/>
      <c r="T105" s="204">
        <v>5</v>
      </c>
      <c r="U105" s="203">
        <v>0</v>
      </c>
      <c r="V105" s="30">
        <v>4</v>
      </c>
      <c r="W105" s="202">
        <f t="shared" si="18"/>
        <v>1</v>
      </c>
      <c r="X105" s="205">
        <v>124</v>
      </c>
      <c r="Y105" s="204">
        <v>5</v>
      </c>
      <c r="Z105" s="203">
        <v>0</v>
      </c>
      <c r="AA105" s="30">
        <v>4</v>
      </c>
      <c r="AB105" s="202">
        <f t="shared" si="19"/>
        <v>1</v>
      </c>
      <c r="AC105" s="206">
        <v>128</v>
      </c>
      <c r="AD105" s="178">
        <v>5</v>
      </c>
      <c r="AE105" s="228">
        <v>0</v>
      </c>
      <c r="AF105" s="238">
        <v>1</v>
      </c>
      <c r="AG105" s="180">
        <f t="shared" si="20"/>
        <v>4</v>
      </c>
      <c r="AH105" s="205"/>
      <c r="AI105" s="204"/>
      <c r="AJ105" s="203"/>
      <c r="AK105" s="32"/>
      <c r="AL105" s="202">
        <f t="shared" si="21"/>
        <v>0</v>
      </c>
    </row>
    <row r="106" spans="1:38" s="4" customFormat="1" ht="19.95" customHeight="1" x14ac:dyDescent="0.3">
      <c r="A106" s="18"/>
      <c r="B106" s="56" t="s">
        <v>242</v>
      </c>
      <c r="C106" s="207">
        <v>6513</v>
      </c>
      <c r="D106" s="205">
        <v>6</v>
      </c>
      <c r="E106" s="204">
        <v>6</v>
      </c>
      <c r="F106" s="204">
        <v>0</v>
      </c>
      <c r="G106" s="30">
        <v>1</v>
      </c>
      <c r="H106" s="202">
        <f t="shared" si="15"/>
        <v>5</v>
      </c>
      <c r="I106" s="205">
        <v>6</v>
      </c>
      <c r="J106" s="204">
        <v>7</v>
      </c>
      <c r="K106" s="203">
        <v>0</v>
      </c>
      <c r="L106" s="30">
        <v>1</v>
      </c>
      <c r="M106" s="202">
        <f t="shared" si="16"/>
        <v>6</v>
      </c>
      <c r="N106" s="205">
        <v>7</v>
      </c>
      <c r="O106" s="204">
        <v>7</v>
      </c>
      <c r="P106" s="203">
        <v>1</v>
      </c>
      <c r="Q106" s="30">
        <v>1</v>
      </c>
      <c r="R106" s="202">
        <f t="shared" si="17"/>
        <v>5</v>
      </c>
      <c r="S106" s="205"/>
      <c r="T106" s="204">
        <v>11</v>
      </c>
      <c r="U106" s="203">
        <v>2</v>
      </c>
      <c r="V106" s="30">
        <v>1</v>
      </c>
      <c r="W106" s="202">
        <f t="shared" si="18"/>
        <v>8</v>
      </c>
      <c r="X106" s="205">
        <v>8</v>
      </c>
      <c r="Y106" s="204">
        <v>11</v>
      </c>
      <c r="Z106" s="203">
        <v>2</v>
      </c>
      <c r="AA106" s="30">
        <v>1</v>
      </c>
      <c r="AB106" s="202">
        <f t="shared" si="19"/>
        <v>8</v>
      </c>
      <c r="AC106" s="206">
        <v>11</v>
      </c>
      <c r="AD106" s="178">
        <v>11</v>
      </c>
      <c r="AE106" s="228">
        <v>2</v>
      </c>
      <c r="AF106" s="238">
        <v>2</v>
      </c>
      <c r="AG106" s="180">
        <f t="shared" si="20"/>
        <v>7</v>
      </c>
      <c r="AH106" s="205"/>
      <c r="AI106" s="204"/>
      <c r="AJ106" s="203"/>
      <c r="AK106" s="32"/>
      <c r="AL106" s="202">
        <f t="shared" si="21"/>
        <v>0</v>
      </c>
    </row>
    <row r="107" spans="1:38" s="4" customFormat="1" ht="19.95" customHeight="1" x14ac:dyDescent="0.3">
      <c r="A107" s="18"/>
      <c r="B107" s="56" t="s">
        <v>243</v>
      </c>
      <c r="C107" s="207">
        <v>4456</v>
      </c>
      <c r="D107" s="205">
        <v>16</v>
      </c>
      <c r="E107" s="204">
        <v>0</v>
      </c>
      <c r="F107" s="204">
        <v>0</v>
      </c>
      <c r="G107" s="30">
        <v>0</v>
      </c>
      <c r="H107" s="202">
        <f t="shared" si="15"/>
        <v>0</v>
      </c>
      <c r="I107" s="205">
        <v>16</v>
      </c>
      <c r="J107" s="204">
        <v>0</v>
      </c>
      <c r="K107" s="203">
        <v>0</v>
      </c>
      <c r="L107" s="30">
        <v>0</v>
      </c>
      <c r="M107" s="202">
        <f t="shared" si="16"/>
        <v>0</v>
      </c>
      <c r="N107" s="205">
        <v>16</v>
      </c>
      <c r="O107" s="204">
        <v>0</v>
      </c>
      <c r="P107" s="203">
        <v>0</v>
      </c>
      <c r="Q107" s="30">
        <v>0</v>
      </c>
      <c r="R107" s="202">
        <f t="shared" si="17"/>
        <v>0</v>
      </c>
      <c r="S107" s="205"/>
      <c r="T107" s="204">
        <v>0</v>
      </c>
      <c r="U107" s="203">
        <v>0</v>
      </c>
      <c r="V107" s="30">
        <v>0</v>
      </c>
      <c r="W107" s="202">
        <f t="shared" si="18"/>
        <v>0</v>
      </c>
      <c r="X107" s="205">
        <v>16</v>
      </c>
      <c r="Y107" s="204">
        <v>0</v>
      </c>
      <c r="Z107" s="203">
        <v>0</v>
      </c>
      <c r="AA107" s="30">
        <v>0</v>
      </c>
      <c r="AB107" s="202">
        <f t="shared" si="19"/>
        <v>0</v>
      </c>
      <c r="AC107" s="206">
        <v>17</v>
      </c>
      <c r="AD107" s="178">
        <v>0</v>
      </c>
      <c r="AE107" s="228">
        <v>0</v>
      </c>
      <c r="AF107" s="238">
        <v>0</v>
      </c>
      <c r="AG107" s="180">
        <f t="shared" si="20"/>
        <v>0</v>
      </c>
      <c r="AH107" s="205"/>
      <c r="AI107" s="204"/>
      <c r="AJ107" s="203"/>
      <c r="AK107" s="32"/>
      <c r="AL107" s="202">
        <f t="shared" si="21"/>
        <v>0</v>
      </c>
    </row>
    <row r="108" spans="1:38" s="4" customFormat="1" ht="19.95" customHeight="1" x14ac:dyDescent="0.3">
      <c r="A108" s="18"/>
      <c r="B108" s="56" t="s">
        <v>244</v>
      </c>
      <c r="C108" s="207">
        <v>62163</v>
      </c>
      <c r="D108" s="205">
        <v>154</v>
      </c>
      <c r="E108" s="204">
        <v>103</v>
      </c>
      <c r="F108" s="204">
        <v>3</v>
      </c>
      <c r="G108" s="30">
        <v>54</v>
      </c>
      <c r="H108" s="202">
        <f t="shared" si="15"/>
        <v>46</v>
      </c>
      <c r="I108" s="205">
        <v>154</v>
      </c>
      <c r="J108" s="204">
        <v>103</v>
      </c>
      <c r="K108" s="203">
        <v>3</v>
      </c>
      <c r="L108" s="30">
        <v>59</v>
      </c>
      <c r="M108" s="202">
        <f t="shared" si="16"/>
        <v>41</v>
      </c>
      <c r="N108" s="205">
        <v>160</v>
      </c>
      <c r="O108" s="204">
        <v>103</v>
      </c>
      <c r="P108" s="203">
        <v>3</v>
      </c>
      <c r="Q108" s="30">
        <v>59</v>
      </c>
      <c r="R108" s="202">
        <f t="shared" si="17"/>
        <v>41</v>
      </c>
      <c r="S108" s="205"/>
      <c r="T108" s="204">
        <v>112</v>
      </c>
      <c r="U108" s="203">
        <v>3</v>
      </c>
      <c r="V108" s="30">
        <v>69</v>
      </c>
      <c r="W108" s="202">
        <f t="shared" si="18"/>
        <v>40</v>
      </c>
      <c r="X108" s="205">
        <v>170</v>
      </c>
      <c r="Y108" s="204">
        <v>112</v>
      </c>
      <c r="Z108" s="203">
        <v>3</v>
      </c>
      <c r="AA108" s="30">
        <v>72</v>
      </c>
      <c r="AB108" s="202">
        <f t="shared" si="19"/>
        <v>37</v>
      </c>
      <c r="AC108" s="206">
        <v>185</v>
      </c>
      <c r="AD108" s="178">
        <v>113</v>
      </c>
      <c r="AE108" s="228">
        <v>3</v>
      </c>
      <c r="AF108" s="238">
        <v>76</v>
      </c>
      <c r="AG108" s="180">
        <f t="shared" si="20"/>
        <v>34</v>
      </c>
      <c r="AH108" s="205"/>
      <c r="AI108" s="204"/>
      <c r="AJ108" s="203"/>
      <c r="AK108" s="32"/>
      <c r="AL108" s="202">
        <f t="shared" si="21"/>
        <v>0</v>
      </c>
    </row>
    <row r="109" spans="1:38" s="4" customFormat="1" ht="19.95" customHeight="1" x14ac:dyDescent="0.3">
      <c r="A109" s="18" t="s">
        <v>177</v>
      </c>
      <c r="B109" s="56" t="s">
        <v>73</v>
      </c>
      <c r="C109" s="207">
        <v>4885616</v>
      </c>
      <c r="D109" s="205">
        <v>56863</v>
      </c>
      <c r="E109" s="204">
        <v>6551</v>
      </c>
      <c r="F109" s="204">
        <v>122</v>
      </c>
      <c r="G109" s="30">
        <v>2364</v>
      </c>
      <c r="H109" s="202">
        <f t="shared" si="15"/>
        <v>4065</v>
      </c>
      <c r="I109" s="205">
        <v>57165</v>
      </c>
      <c r="J109" s="204">
        <v>6708</v>
      </c>
      <c r="K109" s="203">
        <v>129</v>
      </c>
      <c r="L109" s="30">
        <v>2442</v>
      </c>
      <c r="M109" s="202">
        <f t="shared" si="16"/>
        <v>4137</v>
      </c>
      <c r="N109" s="205">
        <v>60198</v>
      </c>
      <c r="O109" s="204">
        <v>6838</v>
      </c>
      <c r="P109" s="203">
        <v>133</v>
      </c>
      <c r="Q109" s="30">
        <v>2504</v>
      </c>
      <c r="R109" s="202">
        <f t="shared" si="17"/>
        <v>4201</v>
      </c>
      <c r="S109" s="205"/>
      <c r="T109" s="204">
        <v>6967</v>
      </c>
      <c r="U109" s="203">
        <v>140</v>
      </c>
      <c r="V109" s="30">
        <v>2612</v>
      </c>
      <c r="W109" s="202">
        <f t="shared" si="18"/>
        <v>4215</v>
      </c>
      <c r="X109" s="205">
        <v>64530</v>
      </c>
      <c r="Y109" s="204">
        <v>7128</v>
      </c>
      <c r="Z109" s="203">
        <v>144</v>
      </c>
      <c r="AA109" s="30">
        <v>2685</v>
      </c>
      <c r="AB109" s="202">
        <f t="shared" si="19"/>
        <v>4299</v>
      </c>
      <c r="AC109" s="206">
        <v>68957</v>
      </c>
      <c r="AD109" s="178">
        <v>7244</v>
      </c>
      <c r="AE109" s="228">
        <v>150</v>
      </c>
      <c r="AF109" s="238">
        <v>2779</v>
      </c>
      <c r="AG109" s="180">
        <f t="shared" si="20"/>
        <v>4315</v>
      </c>
      <c r="AH109" s="205"/>
      <c r="AI109" s="204"/>
      <c r="AJ109" s="203"/>
      <c r="AK109" s="32"/>
      <c r="AL109" s="202">
        <f t="shared" si="21"/>
        <v>0</v>
      </c>
    </row>
    <row r="110" spans="1:38" s="4" customFormat="1" ht="19.95" customHeight="1" x14ac:dyDescent="0.3">
      <c r="A110" s="18"/>
      <c r="B110" s="56" t="s">
        <v>97</v>
      </c>
      <c r="C110" s="207">
        <v>72253</v>
      </c>
      <c r="D110" s="205">
        <v>358</v>
      </c>
      <c r="E110" s="204">
        <v>121</v>
      </c>
      <c r="F110" s="204">
        <v>6</v>
      </c>
      <c r="G110" s="30">
        <v>33</v>
      </c>
      <c r="H110" s="202">
        <f t="shared" si="15"/>
        <v>82</v>
      </c>
      <c r="I110" s="205">
        <v>358</v>
      </c>
      <c r="J110" s="204">
        <v>140</v>
      </c>
      <c r="K110" s="203">
        <v>6</v>
      </c>
      <c r="L110" s="30">
        <v>35</v>
      </c>
      <c r="M110" s="202">
        <f t="shared" si="16"/>
        <v>99</v>
      </c>
      <c r="N110" s="205">
        <v>397</v>
      </c>
      <c r="O110" s="204">
        <v>140</v>
      </c>
      <c r="P110" s="203">
        <v>6</v>
      </c>
      <c r="Q110" s="30">
        <v>38</v>
      </c>
      <c r="R110" s="202">
        <f t="shared" si="17"/>
        <v>96</v>
      </c>
      <c r="S110" s="205"/>
      <c r="T110" s="204">
        <v>149</v>
      </c>
      <c r="U110" s="203">
        <v>6</v>
      </c>
      <c r="V110" s="30">
        <v>46</v>
      </c>
      <c r="W110" s="202">
        <f t="shared" si="18"/>
        <v>97</v>
      </c>
      <c r="X110" s="205">
        <v>401</v>
      </c>
      <c r="Y110" s="204">
        <v>160</v>
      </c>
      <c r="Z110" s="203">
        <v>6</v>
      </c>
      <c r="AA110" s="30">
        <v>47</v>
      </c>
      <c r="AB110" s="202">
        <f t="shared" si="19"/>
        <v>107</v>
      </c>
      <c r="AC110" s="206">
        <v>441</v>
      </c>
      <c r="AD110" s="178">
        <v>167</v>
      </c>
      <c r="AE110" s="228">
        <v>6</v>
      </c>
      <c r="AF110" s="238">
        <v>49</v>
      </c>
      <c r="AG110" s="180">
        <f t="shared" si="20"/>
        <v>112</v>
      </c>
      <c r="AH110" s="205"/>
      <c r="AI110" s="204"/>
      <c r="AJ110" s="203"/>
      <c r="AK110" s="32"/>
      <c r="AL110" s="202">
        <f t="shared" si="21"/>
        <v>0</v>
      </c>
    </row>
    <row r="111" spans="1:38" s="4" customFormat="1" ht="19.95" customHeight="1" x14ac:dyDescent="0.3">
      <c r="A111" s="18"/>
      <c r="B111" s="56" t="s">
        <v>245</v>
      </c>
      <c r="C111" s="207">
        <v>6321</v>
      </c>
      <c r="D111" s="205">
        <v>12</v>
      </c>
      <c r="E111" s="204">
        <v>5</v>
      </c>
      <c r="F111" s="204">
        <v>0</v>
      </c>
      <c r="G111" s="30">
        <v>0</v>
      </c>
      <c r="H111" s="202">
        <f t="shared" si="15"/>
        <v>5</v>
      </c>
      <c r="I111" s="205">
        <v>12</v>
      </c>
      <c r="J111" s="204">
        <v>5</v>
      </c>
      <c r="K111" s="203">
        <v>0</v>
      </c>
      <c r="L111" s="30">
        <v>0</v>
      </c>
      <c r="M111" s="202">
        <f t="shared" si="16"/>
        <v>5</v>
      </c>
      <c r="N111" s="205">
        <v>12</v>
      </c>
      <c r="O111" s="204">
        <v>5</v>
      </c>
      <c r="P111" s="203">
        <v>0</v>
      </c>
      <c r="Q111" s="30">
        <v>1</v>
      </c>
      <c r="R111" s="202">
        <f t="shared" si="17"/>
        <v>4</v>
      </c>
      <c r="S111" s="205"/>
      <c r="T111" s="204">
        <v>7</v>
      </c>
      <c r="U111" s="203">
        <v>1</v>
      </c>
      <c r="V111" s="30">
        <v>1</v>
      </c>
      <c r="W111" s="202">
        <f t="shared" si="18"/>
        <v>5</v>
      </c>
      <c r="X111" s="205">
        <v>12</v>
      </c>
      <c r="Y111" s="204">
        <v>7</v>
      </c>
      <c r="Z111" s="203">
        <v>2</v>
      </c>
      <c r="AA111" s="30">
        <v>1</v>
      </c>
      <c r="AB111" s="202">
        <f t="shared" si="19"/>
        <v>4</v>
      </c>
      <c r="AC111" s="206">
        <v>12</v>
      </c>
      <c r="AD111" s="178">
        <v>7</v>
      </c>
      <c r="AE111" s="228">
        <v>2</v>
      </c>
      <c r="AF111" s="238">
        <v>2</v>
      </c>
      <c r="AG111" s="180">
        <f t="shared" si="20"/>
        <v>3</v>
      </c>
      <c r="AH111" s="205"/>
      <c r="AI111" s="204"/>
      <c r="AJ111" s="203"/>
      <c r="AK111" s="32"/>
      <c r="AL111" s="202">
        <f t="shared" si="21"/>
        <v>0</v>
      </c>
    </row>
    <row r="112" spans="1:38" s="4" customFormat="1" ht="19.95" customHeight="1" x14ac:dyDescent="0.3">
      <c r="A112" s="18"/>
      <c r="B112" s="56" t="s">
        <v>246</v>
      </c>
      <c r="C112" s="207">
        <v>6072</v>
      </c>
      <c r="D112" s="205">
        <v>24</v>
      </c>
      <c r="E112" s="204">
        <v>0</v>
      </c>
      <c r="F112" s="204">
        <v>0</v>
      </c>
      <c r="G112" s="30">
        <v>0</v>
      </c>
      <c r="H112" s="202">
        <f t="shared" si="15"/>
        <v>0</v>
      </c>
      <c r="I112" s="205">
        <v>24</v>
      </c>
      <c r="J112" s="204">
        <v>0</v>
      </c>
      <c r="K112" s="203">
        <v>0</v>
      </c>
      <c r="L112" s="30">
        <v>0</v>
      </c>
      <c r="M112" s="202">
        <f t="shared" si="16"/>
        <v>0</v>
      </c>
      <c r="N112" s="205">
        <v>25</v>
      </c>
      <c r="O112" s="204">
        <v>0</v>
      </c>
      <c r="P112" s="203">
        <v>0</v>
      </c>
      <c r="Q112" s="30">
        <v>0</v>
      </c>
      <c r="R112" s="202">
        <f t="shared" si="17"/>
        <v>0</v>
      </c>
      <c r="S112" s="205"/>
      <c r="T112" s="204">
        <v>0</v>
      </c>
      <c r="U112" s="203">
        <v>0</v>
      </c>
      <c r="V112" s="30">
        <v>0</v>
      </c>
      <c r="W112" s="202">
        <f t="shared" si="18"/>
        <v>0</v>
      </c>
      <c r="X112" s="205">
        <v>25</v>
      </c>
      <c r="Y112" s="204">
        <v>0</v>
      </c>
      <c r="Z112" s="203">
        <v>0</v>
      </c>
      <c r="AA112" s="30">
        <v>0</v>
      </c>
      <c r="AB112" s="202">
        <f t="shared" si="19"/>
        <v>0</v>
      </c>
      <c r="AC112" s="206">
        <v>25</v>
      </c>
      <c r="AD112" s="178">
        <v>0</v>
      </c>
      <c r="AE112" s="228">
        <v>0</v>
      </c>
      <c r="AF112" s="238">
        <v>0</v>
      </c>
      <c r="AG112" s="180">
        <f t="shared" si="20"/>
        <v>0</v>
      </c>
      <c r="AH112" s="205"/>
      <c r="AI112" s="204"/>
      <c r="AJ112" s="203"/>
      <c r="AK112" s="32"/>
      <c r="AL112" s="202">
        <f t="shared" si="21"/>
        <v>0</v>
      </c>
    </row>
    <row r="113" spans="1:38" s="4" customFormat="1" ht="19.95" customHeight="1" x14ac:dyDescent="0.3">
      <c r="A113" s="18" t="s">
        <v>177</v>
      </c>
      <c r="B113" s="56" t="s">
        <v>93</v>
      </c>
      <c r="C113" s="207">
        <v>246119</v>
      </c>
      <c r="D113" s="205">
        <v>2118</v>
      </c>
      <c r="E113" s="204">
        <v>167</v>
      </c>
      <c r="F113" s="204">
        <v>1</v>
      </c>
      <c r="G113" s="30">
        <v>97</v>
      </c>
      <c r="H113" s="202">
        <f t="shared" si="15"/>
        <v>69</v>
      </c>
      <c r="I113" s="205">
        <v>2119</v>
      </c>
      <c r="J113" s="204">
        <v>167</v>
      </c>
      <c r="K113" s="203">
        <v>1</v>
      </c>
      <c r="L113" s="30">
        <v>100</v>
      </c>
      <c r="M113" s="202">
        <f t="shared" si="16"/>
        <v>66</v>
      </c>
      <c r="N113" s="205">
        <v>2229</v>
      </c>
      <c r="O113" s="204">
        <v>168</v>
      </c>
      <c r="P113" s="203">
        <v>1</v>
      </c>
      <c r="Q113" s="30">
        <v>110</v>
      </c>
      <c r="R113" s="202">
        <f t="shared" si="17"/>
        <v>57</v>
      </c>
      <c r="S113" s="205"/>
      <c r="T113" s="204">
        <v>176</v>
      </c>
      <c r="U113" s="203">
        <v>1</v>
      </c>
      <c r="V113" s="30">
        <v>110</v>
      </c>
      <c r="W113" s="202">
        <f t="shared" si="18"/>
        <v>65</v>
      </c>
      <c r="X113" s="205">
        <v>2251</v>
      </c>
      <c r="Y113" s="204">
        <v>176</v>
      </c>
      <c r="Z113" s="203">
        <v>1</v>
      </c>
      <c r="AA113" s="30">
        <v>110</v>
      </c>
      <c r="AB113" s="202">
        <f t="shared" si="19"/>
        <v>65</v>
      </c>
      <c r="AC113" s="206">
        <v>2317</v>
      </c>
      <c r="AD113" s="178">
        <v>176</v>
      </c>
      <c r="AE113" s="228">
        <v>1</v>
      </c>
      <c r="AF113" s="238">
        <v>117</v>
      </c>
      <c r="AG113" s="180">
        <f t="shared" si="20"/>
        <v>58</v>
      </c>
      <c r="AH113" s="205"/>
      <c r="AI113" s="204"/>
      <c r="AJ113" s="203"/>
      <c r="AK113" s="32"/>
      <c r="AL113" s="202">
        <f t="shared" si="21"/>
        <v>0</v>
      </c>
    </row>
    <row r="114" spans="1:38" s="4" customFormat="1" ht="19.95" customHeight="1" x14ac:dyDescent="0.3">
      <c r="A114" s="18"/>
      <c r="B114" s="56" t="s">
        <v>247</v>
      </c>
      <c r="C114" s="207">
        <v>4389</v>
      </c>
      <c r="D114" s="205">
        <v>44</v>
      </c>
      <c r="E114" s="204">
        <v>1</v>
      </c>
      <c r="F114" s="204">
        <v>0</v>
      </c>
      <c r="G114" s="30">
        <v>1</v>
      </c>
      <c r="H114" s="202">
        <f t="shared" si="15"/>
        <v>0</v>
      </c>
      <c r="I114" s="205">
        <v>44</v>
      </c>
      <c r="J114" s="204">
        <v>1</v>
      </c>
      <c r="K114" s="203">
        <v>0</v>
      </c>
      <c r="L114" s="30">
        <v>1</v>
      </c>
      <c r="M114" s="202">
        <f t="shared" si="16"/>
        <v>0</v>
      </c>
      <c r="N114" s="205">
        <v>44</v>
      </c>
      <c r="O114" s="204">
        <v>1</v>
      </c>
      <c r="P114" s="203">
        <v>0</v>
      </c>
      <c r="Q114" s="30">
        <v>1</v>
      </c>
      <c r="R114" s="202">
        <f t="shared" si="17"/>
        <v>0</v>
      </c>
      <c r="S114" s="205"/>
      <c r="T114" s="204">
        <v>1</v>
      </c>
      <c r="U114" s="203">
        <v>0</v>
      </c>
      <c r="V114" s="30">
        <v>1</v>
      </c>
      <c r="W114" s="202">
        <f t="shared" si="18"/>
        <v>0</v>
      </c>
      <c r="X114" s="205">
        <v>47</v>
      </c>
      <c r="Y114" s="204">
        <v>1</v>
      </c>
      <c r="Z114" s="203">
        <v>0</v>
      </c>
      <c r="AA114" s="30">
        <v>1</v>
      </c>
      <c r="AB114" s="202">
        <f t="shared" si="19"/>
        <v>0</v>
      </c>
      <c r="AC114" s="206">
        <v>49</v>
      </c>
      <c r="AD114" s="178">
        <v>1</v>
      </c>
      <c r="AE114" s="228">
        <v>0</v>
      </c>
      <c r="AF114" s="238">
        <v>1</v>
      </c>
      <c r="AG114" s="180">
        <f t="shared" si="20"/>
        <v>0</v>
      </c>
      <c r="AH114" s="205"/>
      <c r="AI114" s="204"/>
      <c r="AJ114" s="203"/>
      <c r="AK114" s="32"/>
      <c r="AL114" s="202">
        <f t="shared" si="21"/>
        <v>0</v>
      </c>
    </row>
    <row r="115" spans="1:38" s="4" customFormat="1" ht="19.95" customHeight="1" x14ac:dyDescent="0.3">
      <c r="A115" s="18"/>
      <c r="B115" s="56" t="s">
        <v>248</v>
      </c>
      <c r="C115" s="207">
        <v>84178</v>
      </c>
      <c r="D115" s="205">
        <v>208</v>
      </c>
      <c r="E115" s="204">
        <v>28</v>
      </c>
      <c r="F115" s="204">
        <v>0</v>
      </c>
      <c r="G115" s="30">
        <v>10</v>
      </c>
      <c r="H115" s="202">
        <f t="shared" si="15"/>
        <v>18</v>
      </c>
      <c r="I115" s="205">
        <v>208</v>
      </c>
      <c r="J115" s="204">
        <v>28</v>
      </c>
      <c r="K115" s="203">
        <v>0</v>
      </c>
      <c r="L115" s="30">
        <v>11</v>
      </c>
      <c r="M115" s="202">
        <f t="shared" si="16"/>
        <v>17</v>
      </c>
      <c r="N115" s="205">
        <v>219</v>
      </c>
      <c r="O115" s="204">
        <v>28</v>
      </c>
      <c r="P115" s="203">
        <v>0</v>
      </c>
      <c r="Q115" s="30">
        <v>11</v>
      </c>
      <c r="R115" s="202">
        <f t="shared" si="17"/>
        <v>17</v>
      </c>
      <c r="S115" s="205"/>
      <c r="T115" s="204">
        <v>32</v>
      </c>
      <c r="U115" s="203">
        <v>0</v>
      </c>
      <c r="V115" s="30">
        <v>12</v>
      </c>
      <c r="W115" s="202">
        <f t="shared" si="18"/>
        <v>20</v>
      </c>
      <c r="X115" s="205">
        <v>235</v>
      </c>
      <c r="Y115" s="204">
        <v>33</v>
      </c>
      <c r="Z115" s="203">
        <v>0</v>
      </c>
      <c r="AA115" s="30">
        <v>15</v>
      </c>
      <c r="AB115" s="202">
        <f t="shared" si="19"/>
        <v>18</v>
      </c>
      <c r="AC115" s="206">
        <v>247</v>
      </c>
      <c r="AD115" s="178">
        <v>34</v>
      </c>
      <c r="AE115" s="228">
        <v>0</v>
      </c>
      <c r="AF115" s="238">
        <v>18</v>
      </c>
      <c r="AG115" s="180">
        <f t="shared" si="20"/>
        <v>16</v>
      </c>
      <c r="AH115" s="205"/>
      <c r="AI115" s="204"/>
      <c r="AJ115" s="203"/>
      <c r="AK115" s="32"/>
      <c r="AL115" s="202">
        <f t="shared" si="21"/>
        <v>0</v>
      </c>
    </row>
    <row r="116" spans="1:38" s="4" customFormat="1" ht="19.95" customHeight="1" x14ac:dyDescent="0.3">
      <c r="A116" s="18" t="s">
        <v>177</v>
      </c>
      <c r="B116" s="56" t="s">
        <v>85</v>
      </c>
      <c r="C116" s="207">
        <v>1005539</v>
      </c>
      <c r="D116" s="205">
        <v>3741</v>
      </c>
      <c r="E116" s="204">
        <v>339</v>
      </c>
      <c r="F116" s="204">
        <v>6</v>
      </c>
      <c r="G116" s="30">
        <v>196</v>
      </c>
      <c r="H116" s="202">
        <f t="shared" si="15"/>
        <v>137</v>
      </c>
      <c r="I116" s="205">
        <v>3742</v>
      </c>
      <c r="J116" s="204">
        <v>340</v>
      </c>
      <c r="K116" s="203">
        <v>6</v>
      </c>
      <c r="L116" s="30">
        <v>196</v>
      </c>
      <c r="M116" s="202">
        <f t="shared" si="16"/>
        <v>138</v>
      </c>
      <c r="N116" s="205">
        <v>4451</v>
      </c>
      <c r="O116" s="204">
        <v>341</v>
      </c>
      <c r="P116" s="203">
        <v>6</v>
      </c>
      <c r="Q116" s="30">
        <v>203</v>
      </c>
      <c r="R116" s="202">
        <f t="shared" si="17"/>
        <v>132</v>
      </c>
      <c r="S116" s="205"/>
      <c r="T116" s="204">
        <v>353</v>
      </c>
      <c r="U116" s="203">
        <v>7</v>
      </c>
      <c r="V116" s="30">
        <v>215</v>
      </c>
      <c r="W116" s="202">
        <f t="shared" si="18"/>
        <v>131</v>
      </c>
      <c r="X116" s="205">
        <v>4703</v>
      </c>
      <c r="Y116" s="204">
        <v>353</v>
      </c>
      <c r="Z116" s="203">
        <v>7</v>
      </c>
      <c r="AA116" s="30">
        <v>216</v>
      </c>
      <c r="AB116" s="202">
        <f t="shared" si="19"/>
        <v>130</v>
      </c>
      <c r="AC116" s="206">
        <v>4994</v>
      </c>
      <c r="AD116" s="178">
        <v>359</v>
      </c>
      <c r="AE116" s="228">
        <v>7</v>
      </c>
      <c r="AF116" s="238">
        <v>218</v>
      </c>
      <c r="AG116" s="180">
        <f t="shared" si="20"/>
        <v>134</v>
      </c>
      <c r="AH116" s="205"/>
      <c r="AI116" s="204"/>
      <c r="AJ116" s="203"/>
      <c r="AK116" s="32"/>
      <c r="AL116" s="202">
        <f t="shared" si="21"/>
        <v>0</v>
      </c>
    </row>
    <row r="117" spans="1:38" s="4" customFormat="1" ht="19.95" customHeight="1" x14ac:dyDescent="0.3">
      <c r="A117" s="18" t="s">
        <v>177</v>
      </c>
      <c r="B117" s="56" t="s">
        <v>249</v>
      </c>
      <c r="C117" s="207">
        <v>39349</v>
      </c>
      <c r="D117" s="205">
        <v>238</v>
      </c>
      <c r="E117" s="204">
        <v>16</v>
      </c>
      <c r="F117" s="204">
        <v>1</v>
      </c>
      <c r="G117" s="30">
        <v>5</v>
      </c>
      <c r="H117" s="202">
        <f t="shared" si="15"/>
        <v>10</v>
      </c>
      <c r="I117" s="205">
        <v>238</v>
      </c>
      <c r="J117" s="204">
        <v>17</v>
      </c>
      <c r="K117" s="203">
        <v>1</v>
      </c>
      <c r="L117" s="30">
        <v>5</v>
      </c>
      <c r="M117" s="202">
        <f t="shared" si="16"/>
        <v>11</v>
      </c>
      <c r="N117" s="205">
        <v>249</v>
      </c>
      <c r="O117" s="204">
        <v>17</v>
      </c>
      <c r="P117" s="203">
        <v>1</v>
      </c>
      <c r="Q117" s="30">
        <v>5</v>
      </c>
      <c r="R117" s="202">
        <f t="shared" si="17"/>
        <v>11</v>
      </c>
      <c r="S117" s="205"/>
      <c r="T117" s="204">
        <v>18</v>
      </c>
      <c r="U117" s="203">
        <v>1</v>
      </c>
      <c r="V117" s="30">
        <v>5</v>
      </c>
      <c r="W117" s="202">
        <f t="shared" si="18"/>
        <v>12</v>
      </c>
      <c r="X117" s="205">
        <v>264</v>
      </c>
      <c r="Y117" s="204">
        <v>18</v>
      </c>
      <c r="Z117" s="203">
        <v>1</v>
      </c>
      <c r="AA117" s="30">
        <v>5</v>
      </c>
      <c r="AB117" s="202">
        <f t="shared" si="19"/>
        <v>12</v>
      </c>
      <c r="AC117" s="206">
        <v>285</v>
      </c>
      <c r="AD117" s="178">
        <v>18</v>
      </c>
      <c r="AE117" s="228">
        <v>1</v>
      </c>
      <c r="AF117" s="238">
        <v>8</v>
      </c>
      <c r="AG117" s="180">
        <f t="shared" si="20"/>
        <v>9</v>
      </c>
      <c r="AH117" s="205"/>
      <c r="AI117" s="204"/>
      <c r="AJ117" s="203"/>
      <c r="AK117" s="32"/>
      <c r="AL117" s="202">
        <f t="shared" si="21"/>
        <v>0</v>
      </c>
    </row>
    <row r="118" spans="1:38" s="4" customFormat="1" ht="19.95" customHeight="1" x14ac:dyDescent="0.3">
      <c r="A118" s="18"/>
      <c r="B118" s="56" t="s">
        <v>250</v>
      </c>
      <c r="C118" s="207">
        <v>24916</v>
      </c>
      <c r="D118" s="205">
        <v>9</v>
      </c>
      <c r="E118" s="204">
        <v>20</v>
      </c>
      <c r="F118" s="204">
        <v>1</v>
      </c>
      <c r="G118" s="30">
        <v>13</v>
      </c>
      <c r="H118" s="202">
        <f t="shared" si="15"/>
        <v>6</v>
      </c>
      <c r="I118" s="205">
        <v>9</v>
      </c>
      <c r="J118" s="204">
        <v>20</v>
      </c>
      <c r="K118" s="203">
        <v>1</v>
      </c>
      <c r="L118" s="30">
        <v>13</v>
      </c>
      <c r="M118" s="202">
        <f t="shared" si="16"/>
        <v>6</v>
      </c>
      <c r="N118" s="205">
        <v>9</v>
      </c>
      <c r="O118" s="204">
        <v>20</v>
      </c>
      <c r="P118" s="203">
        <v>1</v>
      </c>
      <c r="Q118" s="30">
        <v>13</v>
      </c>
      <c r="R118" s="202">
        <f t="shared" si="17"/>
        <v>6</v>
      </c>
      <c r="S118" s="205"/>
      <c r="T118" s="204">
        <v>20</v>
      </c>
      <c r="U118" s="203">
        <v>1</v>
      </c>
      <c r="V118" s="30">
        <v>13</v>
      </c>
      <c r="W118" s="202">
        <f t="shared" si="18"/>
        <v>6</v>
      </c>
      <c r="X118" s="205">
        <v>10</v>
      </c>
      <c r="Y118" s="204">
        <v>20</v>
      </c>
      <c r="Z118" s="203">
        <v>1</v>
      </c>
      <c r="AA118" s="30">
        <v>14</v>
      </c>
      <c r="AB118" s="202">
        <f t="shared" si="19"/>
        <v>5</v>
      </c>
      <c r="AC118" s="206">
        <v>11</v>
      </c>
      <c r="AD118" s="178">
        <v>19</v>
      </c>
      <c r="AE118" s="228">
        <v>1</v>
      </c>
      <c r="AF118" s="238">
        <v>15</v>
      </c>
      <c r="AG118" s="180">
        <f t="shared" si="20"/>
        <v>3</v>
      </c>
      <c r="AH118" s="205"/>
      <c r="AI118" s="204"/>
      <c r="AJ118" s="203"/>
      <c r="AK118" s="32"/>
      <c r="AL118" s="202">
        <f t="shared" si="21"/>
        <v>0</v>
      </c>
    </row>
    <row r="119" spans="1:38" s="4" customFormat="1" ht="19.95" customHeight="1" x14ac:dyDescent="0.3">
      <c r="A119" s="18"/>
      <c r="B119" s="56" t="s">
        <v>251</v>
      </c>
      <c r="C119" s="207">
        <v>61274</v>
      </c>
      <c r="D119" s="205">
        <v>219</v>
      </c>
      <c r="E119" s="204">
        <v>20</v>
      </c>
      <c r="F119" s="204">
        <v>3</v>
      </c>
      <c r="G119" s="30">
        <v>12</v>
      </c>
      <c r="H119" s="202">
        <f t="shared" si="15"/>
        <v>5</v>
      </c>
      <c r="I119" s="205">
        <v>219</v>
      </c>
      <c r="J119" s="204">
        <v>20</v>
      </c>
      <c r="K119" s="203">
        <v>3</v>
      </c>
      <c r="L119" s="30">
        <v>12</v>
      </c>
      <c r="M119" s="202">
        <f t="shared" si="16"/>
        <v>5</v>
      </c>
      <c r="N119" s="205">
        <v>222</v>
      </c>
      <c r="O119" s="204">
        <v>20</v>
      </c>
      <c r="P119" s="203">
        <v>3</v>
      </c>
      <c r="Q119" s="30">
        <v>12</v>
      </c>
      <c r="R119" s="202">
        <f t="shared" si="17"/>
        <v>5</v>
      </c>
      <c r="S119" s="205"/>
      <c r="T119" s="204">
        <v>19</v>
      </c>
      <c r="U119" s="203">
        <v>3</v>
      </c>
      <c r="V119" s="30">
        <v>12</v>
      </c>
      <c r="W119" s="202">
        <f t="shared" si="18"/>
        <v>4</v>
      </c>
      <c r="X119" s="205">
        <v>233</v>
      </c>
      <c r="Y119" s="204">
        <v>19</v>
      </c>
      <c r="Z119" s="203">
        <v>3</v>
      </c>
      <c r="AA119" s="30">
        <v>12</v>
      </c>
      <c r="AB119" s="202">
        <f t="shared" si="19"/>
        <v>4</v>
      </c>
      <c r="AC119" s="206">
        <v>273</v>
      </c>
      <c r="AD119" s="178">
        <v>19</v>
      </c>
      <c r="AE119" s="228">
        <v>3</v>
      </c>
      <c r="AF119" s="238">
        <v>12</v>
      </c>
      <c r="AG119" s="180">
        <f t="shared" si="20"/>
        <v>4</v>
      </c>
      <c r="AH119" s="205"/>
      <c r="AI119" s="204"/>
      <c r="AJ119" s="203"/>
      <c r="AK119" s="32"/>
      <c r="AL119" s="202">
        <f t="shared" si="21"/>
        <v>0</v>
      </c>
    </row>
    <row r="120" spans="1:38" s="4" customFormat="1" ht="19.95" customHeight="1" x14ac:dyDescent="0.3">
      <c r="A120" s="18"/>
      <c r="B120" s="56" t="s">
        <v>252</v>
      </c>
      <c r="C120" s="207">
        <v>38504</v>
      </c>
      <c r="D120" s="205">
        <v>46</v>
      </c>
      <c r="E120" s="204">
        <v>6</v>
      </c>
      <c r="F120" s="204">
        <v>0</v>
      </c>
      <c r="G120" s="30">
        <v>4</v>
      </c>
      <c r="H120" s="202">
        <f t="shared" si="15"/>
        <v>2</v>
      </c>
      <c r="I120" s="205">
        <v>46</v>
      </c>
      <c r="J120" s="204">
        <v>6</v>
      </c>
      <c r="K120" s="203">
        <v>0</v>
      </c>
      <c r="L120" s="30">
        <v>4</v>
      </c>
      <c r="M120" s="202">
        <f t="shared" si="16"/>
        <v>2</v>
      </c>
      <c r="N120" s="205">
        <v>48</v>
      </c>
      <c r="O120" s="204">
        <v>6</v>
      </c>
      <c r="P120" s="203">
        <v>0</v>
      </c>
      <c r="Q120" s="30">
        <v>4</v>
      </c>
      <c r="R120" s="202">
        <f t="shared" si="17"/>
        <v>2</v>
      </c>
      <c r="S120" s="205"/>
      <c r="T120" s="204">
        <v>6</v>
      </c>
      <c r="U120" s="203">
        <v>0</v>
      </c>
      <c r="V120" s="30">
        <v>4</v>
      </c>
      <c r="W120" s="202">
        <f t="shared" si="18"/>
        <v>2</v>
      </c>
      <c r="X120" s="205">
        <v>49</v>
      </c>
      <c r="Y120" s="204">
        <v>6</v>
      </c>
      <c r="Z120" s="203">
        <v>0</v>
      </c>
      <c r="AA120" s="30">
        <v>4</v>
      </c>
      <c r="AB120" s="202">
        <f t="shared" si="19"/>
        <v>2</v>
      </c>
      <c r="AC120" s="206">
        <v>56</v>
      </c>
      <c r="AD120" s="178">
        <v>7</v>
      </c>
      <c r="AE120" s="228">
        <v>0</v>
      </c>
      <c r="AF120" s="238">
        <v>4</v>
      </c>
      <c r="AG120" s="180">
        <f t="shared" si="20"/>
        <v>3</v>
      </c>
      <c r="AH120" s="205"/>
      <c r="AI120" s="204"/>
      <c r="AJ120" s="203"/>
      <c r="AK120" s="32"/>
      <c r="AL120" s="202">
        <f t="shared" si="21"/>
        <v>0</v>
      </c>
    </row>
    <row r="121" spans="1:38" s="4" customFormat="1" ht="19.95" customHeight="1" x14ac:dyDescent="0.3">
      <c r="A121" s="18"/>
      <c r="B121" s="56" t="s">
        <v>51</v>
      </c>
      <c r="C121" s="207">
        <v>25147</v>
      </c>
      <c r="D121" s="205">
        <v>125</v>
      </c>
      <c r="E121" s="204">
        <v>7</v>
      </c>
      <c r="F121" s="204">
        <v>0</v>
      </c>
      <c r="G121" s="30">
        <v>0</v>
      </c>
      <c r="H121" s="202">
        <f t="shared" si="15"/>
        <v>7</v>
      </c>
      <c r="I121" s="205">
        <v>125</v>
      </c>
      <c r="J121" s="204">
        <v>7</v>
      </c>
      <c r="K121" s="203">
        <v>0</v>
      </c>
      <c r="L121" s="30">
        <v>1</v>
      </c>
      <c r="M121" s="202">
        <f t="shared" si="16"/>
        <v>6</v>
      </c>
      <c r="N121" s="205">
        <v>145</v>
      </c>
      <c r="O121" s="204">
        <v>7</v>
      </c>
      <c r="P121" s="203">
        <v>0</v>
      </c>
      <c r="Q121" s="30">
        <v>1</v>
      </c>
      <c r="R121" s="202">
        <f t="shared" si="17"/>
        <v>6</v>
      </c>
      <c r="S121" s="205"/>
      <c r="T121" s="204">
        <v>8</v>
      </c>
      <c r="U121" s="203">
        <v>0</v>
      </c>
      <c r="V121" s="30">
        <v>1</v>
      </c>
      <c r="W121" s="202">
        <f t="shared" si="18"/>
        <v>7</v>
      </c>
      <c r="X121" s="205">
        <v>152</v>
      </c>
      <c r="Y121" s="204">
        <v>9</v>
      </c>
      <c r="Z121" s="203">
        <v>0</v>
      </c>
      <c r="AA121" s="30">
        <v>1</v>
      </c>
      <c r="AB121" s="202">
        <f t="shared" si="19"/>
        <v>8</v>
      </c>
      <c r="AC121" s="206">
        <v>159</v>
      </c>
      <c r="AD121" s="178">
        <v>10</v>
      </c>
      <c r="AE121" s="228">
        <v>0</v>
      </c>
      <c r="AF121" s="238">
        <v>3</v>
      </c>
      <c r="AG121" s="180">
        <f t="shared" si="20"/>
        <v>7</v>
      </c>
      <c r="AH121" s="205"/>
      <c r="AI121" s="204"/>
      <c r="AJ121" s="203"/>
      <c r="AK121" s="32"/>
      <c r="AL121" s="202">
        <f t="shared" si="21"/>
        <v>0</v>
      </c>
    </row>
    <row r="122" spans="1:38" s="4" customFormat="1" ht="19.95" customHeight="1" x14ac:dyDescent="0.3">
      <c r="A122" s="18"/>
      <c r="B122" s="56" t="s">
        <v>253</v>
      </c>
      <c r="C122" s="207">
        <v>37715</v>
      </c>
      <c r="D122" s="205">
        <v>67</v>
      </c>
      <c r="E122" s="204">
        <v>4</v>
      </c>
      <c r="F122" s="204">
        <v>1</v>
      </c>
      <c r="G122" s="30">
        <v>0</v>
      </c>
      <c r="H122" s="202">
        <f t="shared" si="15"/>
        <v>3</v>
      </c>
      <c r="I122" s="205">
        <v>67</v>
      </c>
      <c r="J122" s="204">
        <v>4</v>
      </c>
      <c r="K122" s="203">
        <v>1</v>
      </c>
      <c r="L122" s="30">
        <v>0</v>
      </c>
      <c r="M122" s="202">
        <f t="shared" si="16"/>
        <v>3</v>
      </c>
      <c r="N122" s="205">
        <v>70</v>
      </c>
      <c r="O122" s="204">
        <v>4</v>
      </c>
      <c r="P122" s="203">
        <v>1</v>
      </c>
      <c r="Q122" s="30">
        <v>0</v>
      </c>
      <c r="R122" s="202">
        <f t="shared" si="17"/>
        <v>3</v>
      </c>
      <c r="S122" s="205"/>
      <c r="T122" s="204">
        <v>5</v>
      </c>
      <c r="U122" s="203">
        <v>1</v>
      </c>
      <c r="V122" s="30">
        <v>0</v>
      </c>
      <c r="W122" s="202">
        <f t="shared" si="18"/>
        <v>4</v>
      </c>
      <c r="X122" s="205">
        <v>73</v>
      </c>
      <c r="Y122" s="204">
        <v>6</v>
      </c>
      <c r="Z122" s="203">
        <v>1</v>
      </c>
      <c r="AA122" s="30">
        <v>0</v>
      </c>
      <c r="AB122" s="202">
        <f t="shared" si="19"/>
        <v>5</v>
      </c>
      <c r="AC122" s="206">
        <v>75</v>
      </c>
      <c r="AD122" s="178">
        <v>6</v>
      </c>
      <c r="AE122" s="228">
        <v>1</v>
      </c>
      <c r="AF122" s="238">
        <v>1</v>
      </c>
      <c r="AG122" s="180">
        <f t="shared" si="20"/>
        <v>4</v>
      </c>
      <c r="AH122" s="205"/>
      <c r="AI122" s="204"/>
      <c r="AJ122" s="203"/>
      <c r="AK122" s="32"/>
      <c r="AL122" s="202">
        <f t="shared" si="21"/>
        <v>0</v>
      </c>
    </row>
    <row r="123" spans="1:38" s="4" customFormat="1" ht="19.95" customHeight="1" x14ac:dyDescent="0.3">
      <c r="A123" s="18"/>
      <c r="B123" s="56" t="s">
        <v>254</v>
      </c>
      <c r="C123" s="207">
        <v>3981</v>
      </c>
      <c r="D123" s="205">
        <v>7</v>
      </c>
      <c r="E123" s="204">
        <v>0</v>
      </c>
      <c r="F123" s="204">
        <v>0</v>
      </c>
      <c r="G123" s="30">
        <v>0</v>
      </c>
      <c r="H123" s="202">
        <f t="shared" si="15"/>
        <v>0</v>
      </c>
      <c r="I123" s="205">
        <v>7</v>
      </c>
      <c r="J123" s="204">
        <v>0</v>
      </c>
      <c r="K123" s="203">
        <v>0</v>
      </c>
      <c r="L123" s="30">
        <v>0</v>
      </c>
      <c r="M123" s="202">
        <f t="shared" si="16"/>
        <v>0</v>
      </c>
      <c r="N123" s="205">
        <v>11</v>
      </c>
      <c r="O123" s="204">
        <v>0</v>
      </c>
      <c r="P123" s="203">
        <v>0</v>
      </c>
      <c r="Q123" s="30">
        <v>0</v>
      </c>
      <c r="R123" s="202">
        <f t="shared" si="17"/>
        <v>0</v>
      </c>
      <c r="S123" s="205"/>
      <c r="T123" s="204">
        <v>0</v>
      </c>
      <c r="U123" s="203">
        <v>0</v>
      </c>
      <c r="V123" s="30">
        <v>0</v>
      </c>
      <c r="W123" s="202">
        <f t="shared" si="18"/>
        <v>0</v>
      </c>
      <c r="X123" s="205">
        <v>11</v>
      </c>
      <c r="Y123" s="204">
        <v>0</v>
      </c>
      <c r="Z123" s="203">
        <v>0</v>
      </c>
      <c r="AA123" s="30">
        <v>0</v>
      </c>
      <c r="AB123" s="202">
        <f t="shared" si="19"/>
        <v>0</v>
      </c>
      <c r="AC123" s="206">
        <v>12</v>
      </c>
      <c r="AD123" s="178">
        <v>0</v>
      </c>
      <c r="AE123" s="228">
        <v>0</v>
      </c>
      <c r="AF123" s="238">
        <v>0</v>
      </c>
      <c r="AG123" s="180">
        <f t="shared" si="20"/>
        <v>0</v>
      </c>
      <c r="AH123" s="205"/>
      <c r="AI123" s="204"/>
      <c r="AJ123" s="203"/>
      <c r="AK123" s="32"/>
      <c r="AL123" s="202">
        <f t="shared" si="21"/>
        <v>0</v>
      </c>
    </row>
    <row r="124" spans="1:38" s="4" customFormat="1" ht="19.95" customHeight="1" x14ac:dyDescent="0.3">
      <c r="A124" s="18" t="s">
        <v>177</v>
      </c>
      <c r="B124" s="56" t="s">
        <v>121</v>
      </c>
      <c r="C124" s="207">
        <v>101894</v>
      </c>
      <c r="D124" s="205">
        <v>955</v>
      </c>
      <c r="E124" s="204">
        <v>48</v>
      </c>
      <c r="F124" s="204">
        <v>2</v>
      </c>
      <c r="G124" s="30">
        <v>23</v>
      </c>
      <c r="H124" s="202">
        <f t="shared" si="15"/>
        <v>23</v>
      </c>
      <c r="I124" s="205">
        <v>955</v>
      </c>
      <c r="J124" s="204">
        <v>49</v>
      </c>
      <c r="K124" s="203">
        <v>2</v>
      </c>
      <c r="L124" s="30">
        <v>32</v>
      </c>
      <c r="M124" s="202">
        <f t="shared" si="16"/>
        <v>15</v>
      </c>
      <c r="N124" s="205">
        <v>977</v>
      </c>
      <c r="O124" s="204">
        <v>49</v>
      </c>
      <c r="P124" s="203">
        <v>3</v>
      </c>
      <c r="Q124" s="30">
        <v>32</v>
      </c>
      <c r="R124" s="202">
        <f t="shared" si="17"/>
        <v>14</v>
      </c>
      <c r="S124" s="205"/>
      <c r="T124" s="204">
        <v>52</v>
      </c>
      <c r="U124" s="203">
        <v>3</v>
      </c>
      <c r="V124" s="30">
        <v>32</v>
      </c>
      <c r="W124" s="202">
        <f t="shared" si="18"/>
        <v>17</v>
      </c>
      <c r="X124" s="205">
        <v>1000</v>
      </c>
      <c r="Y124" s="204">
        <v>54</v>
      </c>
      <c r="Z124" s="203">
        <v>3</v>
      </c>
      <c r="AA124" s="30">
        <v>32</v>
      </c>
      <c r="AB124" s="202">
        <f t="shared" si="19"/>
        <v>19</v>
      </c>
      <c r="AC124" s="206">
        <v>1062</v>
      </c>
      <c r="AD124" s="178">
        <v>54</v>
      </c>
      <c r="AE124" s="228">
        <v>3</v>
      </c>
      <c r="AF124" s="238">
        <v>32</v>
      </c>
      <c r="AG124" s="180">
        <f t="shared" si="20"/>
        <v>19</v>
      </c>
      <c r="AH124" s="205"/>
      <c r="AI124" s="204"/>
      <c r="AJ124" s="203"/>
      <c r="AK124" s="32"/>
      <c r="AL124" s="202">
        <f t="shared" si="21"/>
        <v>0</v>
      </c>
    </row>
    <row r="125" spans="1:38" s="4" customFormat="1" ht="19.95" customHeight="1" x14ac:dyDescent="0.3">
      <c r="A125" s="18"/>
      <c r="B125" s="56" t="s">
        <v>255</v>
      </c>
      <c r="C125" s="207">
        <v>22540</v>
      </c>
      <c r="D125" s="205">
        <v>112</v>
      </c>
      <c r="E125" s="204">
        <v>14</v>
      </c>
      <c r="F125" s="204">
        <v>0</v>
      </c>
      <c r="G125" s="30">
        <v>6</v>
      </c>
      <c r="H125" s="202">
        <f t="shared" si="15"/>
        <v>8</v>
      </c>
      <c r="I125" s="205">
        <v>112</v>
      </c>
      <c r="J125" s="204">
        <v>16</v>
      </c>
      <c r="K125" s="203">
        <v>0</v>
      </c>
      <c r="L125" s="30">
        <v>6</v>
      </c>
      <c r="M125" s="202">
        <f t="shared" si="16"/>
        <v>10</v>
      </c>
      <c r="N125" s="205">
        <v>114</v>
      </c>
      <c r="O125" s="204">
        <v>16</v>
      </c>
      <c r="P125" s="203">
        <v>0</v>
      </c>
      <c r="Q125" s="30">
        <v>6</v>
      </c>
      <c r="R125" s="202">
        <f t="shared" si="17"/>
        <v>10</v>
      </c>
      <c r="S125" s="205"/>
      <c r="T125" s="204">
        <v>19</v>
      </c>
      <c r="U125" s="203">
        <v>0</v>
      </c>
      <c r="V125" s="30">
        <v>6</v>
      </c>
      <c r="W125" s="202">
        <f t="shared" si="18"/>
        <v>13</v>
      </c>
      <c r="X125" s="205">
        <v>118</v>
      </c>
      <c r="Y125" s="204">
        <v>20</v>
      </c>
      <c r="Z125" s="203">
        <v>0</v>
      </c>
      <c r="AA125" s="30">
        <v>7</v>
      </c>
      <c r="AB125" s="202">
        <f t="shared" si="19"/>
        <v>13</v>
      </c>
      <c r="AC125" s="206">
        <v>123</v>
      </c>
      <c r="AD125" s="178">
        <v>19</v>
      </c>
      <c r="AE125" s="228">
        <v>0</v>
      </c>
      <c r="AF125" s="238">
        <v>8</v>
      </c>
      <c r="AG125" s="180">
        <f t="shared" si="20"/>
        <v>11</v>
      </c>
      <c r="AH125" s="205"/>
      <c r="AI125" s="204"/>
      <c r="AJ125" s="203"/>
      <c r="AK125" s="32"/>
      <c r="AL125" s="202">
        <f t="shared" si="21"/>
        <v>0</v>
      </c>
    </row>
    <row r="126" spans="1:38" s="4" customFormat="1" ht="19.95" customHeight="1" x14ac:dyDescent="0.3">
      <c r="A126" s="18"/>
      <c r="B126" s="56" t="s">
        <v>256</v>
      </c>
      <c r="C126" s="207">
        <v>1712</v>
      </c>
      <c r="D126" s="205">
        <v>0</v>
      </c>
      <c r="E126" s="204">
        <v>0</v>
      </c>
      <c r="F126" s="204">
        <v>0</v>
      </c>
      <c r="G126" s="30">
        <v>0</v>
      </c>
      <c r="H126" s="202">
        <f t="shared" si="15"/>
        <v>0</v>
      </c>
      <c r="I126" s="205">
        <v>0</v>
      </c>
      <c r="J126" s="204">
        <v>0</v>
      </c>
      <c r="K126" s="203">
        <v>0</v>
      </c>
      <c r="L126" s="30">
        <v>0</v>
      </c>
      <c r="M126" s="202">
        <f t="shared" si="16"/>
        <v>0</v>
      </c>
      <c r="N126" s="205">
        <v>0</v>
      </c>
      <c r="O126" s="204">
        <v>0</v>
      </c>
      <c r="P126" s="203">
        <v>0</v>
      </c>
      <c r="Q126" s="30">
        <v>0</v>
      </c>
      <c r="R126" s="202">
        <f t="shared" si="17"/>
        <v>0</v>
      </c>
      <c r="S126" s="205"/>
      <c r="T126" s="204">
        <v>0</v>
      </c>
      <c r="U126" s="203">
        <v>0</v>
      </c>
      <c r="V126" s="30">
        <v>0</v>
      </c>
      <c r="W126" s="202">
        <f t="shared" si="18"/>
        <v>0</v>
      </c>
      <c r="X126" s="205">
        <v>0</v>
      </c>
      <c r="Y126" s="204">
        <v>0</v>
      </c>
      <c r="Z126" s="203">
        <v>0</v>
      </c>
      <c r="AA126" s="30">
        <v>0</v>
      </c>
      <c r="AB126" s="202">
        <f t="shared" si="19"/>
        <v>0</v>
      </c>
      <c r="AC126" s="206">
        <v>0</v>
      </c>
      <c r="AD126" s="178">
        <v>0</v>
      </c>
      <c r="AE126" s="228">
        <v>0</v>
      </c>
      <c r="AF126" s="238">
        <v>0</v>
      </c>
      <c r="AG126" s="180">
        <f t="shared" si="20"/>
        <v>0</v>
      </c>
      <c r="AH126" s="205"/>
      <c r="AI126" s="204"/>
      <c r="AJ126" s="203"/>
      <c r="AK126" s="32"/>
      <c r="AL126" s="202">
        <f t="shared" si="21"/>
        <v>0</v>
      </c>
    </row>
    <row r="127" spans="1:38" s="4" customFormat="1" ht="19.95" customHeight="1" x14ac:dyDescent="0.3">
      <c r="A127" s="18"/>
      <c r="B127" s="56" t="s">
        <v>257</v>
      </c>
      <c r="C127" s="207">
        <v>9689</v>
      </c>
      <c r="D127" s="205">
        <v>38</v>
      </c>
      <c r="E127" s="204">
        <v>4</v>
      </c>
      <c r="F127" s="204">
        <v>0</v>
      </c>
      <c r="G127" s="30">
        <v>2</v>
      </c>
      <c r="H127" s="202">
        <f t="shared" si="15"/>
        <v>2</v>
      </c>
      <c r="I127" s="205">
        <v>38</v>
      </c>
      <c r="J127" s="204">
        <v>4</v>
      </c>
      <c r="K127" s="203">
        <v>0</v>
      </c>
      <c r="L127" s="30">
        <v>2</v>
      </c>
      <c r="M127" s="202">
        <f t="shared" si="16"/>
        <v>2</v>
      </c>
      <c r="N127" s="205">
        <v>38</v>
      </c>
      <c r="O127" s="204">
        <v>4</v>
      </c>
      <c r="P127" s="203">
        <v>0</v>
      </c>
      <c r="Q127" s="30">
        <v>2</v>
      </c>
      <c r="R127" s="202">
        <f t="shared" si="17"/>
        <v>2</v>
      </c>
      <c r="S127" s="205"/>
      <c r="T127" s="204">
        <v>4</v>
      </c>
      <c r="U127" s="203">
        <v>0</v>
      </c>
      <c r="V127" s="30">
        <v>3</v>
      </c>
      <c r="W127" s="202">
        <f t="shared" si="18"/>
        <v>1</v>
      </c>
      <c r="X127" s="205">
        <v>38</v>
      </c>
      <c r="Y127" s="204">
        <v>4</v>
      </c>
      <c r="Z127" s="203">
        <v>0</v>
      </c>
      <c r="AA127" s="30">
        <v>3</v>
      </c>
      <c r="AB127" s="202">
        <f t="shared" si="19"/>
        <v>1</v>
      </c>
      <c r="AC127" s="206">
        <v>39</v>
      </c>
      <c r="AD127" s="178">
        <v>4</v>
      </c>
      <c r="AE127" s="228">
        <v>0</v>
      </c>
      <c r="AF127" s="238">
        <v>3</v>
      </c>
      <c r="AG127" s="180">
        <f t="shared" si="20"/>
        <v>1</v>
      </c>
      <c r="AH127" s="205"/>
      <c r="AI127" s="204"/>
      <c r="AJ127" s="203"/>
      <c r="AK127" s="32"/>
      <c r="AL127" s="202">
        <f t="shared" si="21"/>
        <v>0</v>
      </c>
    </row>
    <row r="128" spans="1:38" s="4" customFormat="1" ht="19.95" customHeight="1" x14ac:dyDescent="0.3">
      <c r="A128" s="18"/>
      <c r="B128" s="56" t="s">
        <v>258</v>
      </c>
      <c r="C128" s="207">
        <v>14356</v>
      </c>
      <c r="D128" s="205">
        <v>203</v>
      </c>
      <c r="E128" s="204">
        <v>10</v>
      </c>
      <c r="F128" s="204">
        <v>0</v>
      </c>
      <c r="G128" s="30">
        <v>3</v>
      </c>
      <c r="H128" s="202">
        <f t="shared" si="15"/>
        <v>7</v>
      </c>
      <c r="I128" s="205">
        <v>203</v>
      </c>
      <c r="J128" s="204">
        <v>14</v>
      </c>
      <c r="K128" s="203">
        <v>0</v>
      </c>
      <c r="L128" s="30">
        <v>3</v>
      </c>
      <c r="M128" s="202">
        <f t="shared" si="16"/>
        <v>11</v>
      </c>
      <c r="N128" s="205">
        <v>213</v>
      </c>
      <c r="O128" s="204">
        <v>14</v>
      </c>
      <c r="P128" s="203">
        <v>0</v>
      </c>
      <c r="Q128" s="30">
        <v>4</v>
      </c>
      <c r="R128" s="202">
        <f t="shared" si="17"/>
        <v>10</v>
      </c>
      <c r="S128" s="205"/>
      <c r="T128" s="204">
        <v>14</v>
      </c>
      <c r="U128" s="203">
        <v>0</v>
      </c>
      <c r="V128" s="30">
        <v>5</v>
      </c>
      <c r="W128" s="202">
        <f t="shared" si="18"/>
        <v>9</v>
      </c>
      <c r="X128" s="205">
        <v>222</v>
      </c>
      <c r="Y128" s="204">
        <v>14</v>
      </c>
      <c r="Z128" s="203">
        <v>0</v>
      </c>
      <c r="AA128" s="30">
        <v>5</v>
      </c>
      <c r="AB128" s="202">
        <f t="shared" si="19"/>
        <v>9</v>
      </c>
      <c r="AC128" s="206">
        <v>237</v>
      </c>
      <c r="AD128" s="178">
        <v>14</v>
      </c>
      <c r="AE128" s="228">
        <v>0</v>
      </c>
      <c r="AF128" s="238">
        <v>5</v>
      </c>
      <c r="AG128" s="180">
        <f t="shared" si="20"/>
        <v>9</v>
      </c>
      <c r="AH128" s="205"/>
      <c r="AI128" s="204"/>
      <c r="AJ128" s="203"/>
      <c r="AK128" s="32"/>
      <c r="AL128" s="202">
        <f t="shared" si="21"/>
        <v>0</v>
      </c>
    </row>
    <row r="129" spans="1:38" s="4" customFormat="1" ht="19.95" customHeight="1" x14ac:dyDescent="0.3">
      <c r="A129" s="18"/>
      <c r="B129" s="56" t="s">
        <v>259</v>
      </c>
      <c r="C129" s="207">
        <v>37167</v>
      </c>
      <c r="D129" s="205">
        <v>86</v>
      </c>
      <c r="E129" s="204">
        <v>18</v>
      </c>
      <c r="F129" s="204">
        <v>1</v>
      </c>
      <c r="G129" s="30">
        <v>5</v>
      </c>
      <c r="H129" s="202">
        <f t="shared" si="15"/>
        <v>12</v>
      </c>
      <c r="I129" s="205">
        <v>86</v>
      </c>
      <c r="J129" s="204">
        <v>18</v>
      </c>
      <c r="K129" s="203">
        <v>1</v>
      </c>
      <c r="L129" s="30">
        <v>5</v>
      </c>
      <c r="M129" s="202">
        <f t="shared" si="16"/>
        <v>12</v>
      </c>
      <c r="N129" s="205">
        <v>89</v>
      </c>
      <c r="O129" s="204">
        <v>18</v>
      </c>
      <c r="P129" s="203">
        <v>1</v>
      </c>
      <c r="Q129" s="30">
        <v>6</v>
      </c>
      <c r="R129" s="202">
        <f t="shared" si="17"/>
        <v>11</v>
      </c>
      <c r="S129" s="205"/>
      <c r="T129" s="204">
        <v>18</v>
      </c>
      <c r="U129" s="203">
        <v>1</v>
      </c>
      <c r="V129" s="30">
        <v>8</v>
      </c>
      <c r="W129" s="202">
        <f t="shared" si="18"/>
        <v>9</v>
      </c>
      <c r="X129" s="205">
        <v>95</v>
      </c>
      <c r="Y129" s="204">
        <v>18</v>
      </c>
      <c r="Z129" s="203">
        <v>1</v>
      </c>
      <c r="AA129" s="30">
        <v>8</v>
      </c>
      <c r="AB129" s="202">
        <f t="shared" si="19"/>
        <v>9</v>
      </c>
      <c r="AC129" s="206">
        <v>110</v>
      </c>
      <c r="AD129" s="178">
        <v>18</v>
      </c>
      <c r="AE129" s="228">
        <v>1</v>
      </c>
      <c r="AF129" s="238">
        <v>8</v>
      </c>
      <c r="AG129" s="180">
        <f t="shared" si="20"/>
        <v>9</v>
      </c>
      <c r="AH129" s="205"/>
      <c r="AI129" s="204"/>
      <c r="AJ129" s="203"/>
      <c r="AK129" s="32"/>
      <c r="AL129" s="202">
        <f t="shared" si="21"/>
        <v>0</v>
      </c>
    </row>
    <row r="130" spans="1:38" s="4" customFormat="1" ht="19.95" customHeight="1" x14ac:dyDescent="0.3">
      <c r="A130" s="18"/>
      <c r="B130" s="56" t="s">
        <v>260</v>
      </c>
      <c r="C130" s="207">
        <v>2478</v>
      </c>
      <c r="D130" s="205">
        <v>0</v>
      </c>
      <c r="E130" s="204">
        <v>0</v>
      </c>
      <c r="F130" s="204">
        <v>0</v>
      </c>
      <c r="G130" s="30">
        <v>0</v>
      </c>
      <c r="H130" s="202">
        <f t="shared" si="15"/>
        <v>0</v>
      </c>
      <c r="I130" s="205">
        <v>0</v>
      </c>
      <c r="J130" s="204">
        <v>0</v>
      </c>
      <c r="K130" s="203">
        <v>0</v>
      </c>
      <c r="L130" s="30">
        <v>0</v>
      </c>
      <c r="M130" s="202">
        <f t="shared" si="16"/>
        <v>0</v>
      </c>
      <c r="N130" s="205">
        <v>0</v>
      </c>
      <c r="O130" s="204">
        <v>0</v>
      </c>
      <c r="P130" s="203">
        <v>0</v>
      </c>
      <c r="Q130" s="30">
        <v>0</v>
      </c>
      <c r="R130" s="202">
        <f t="shared" si="17"/>
        <v>0</v>
      </c>
      <c r="S130" s="205"/>
      <c r="T130" s="204">
        <v>0</v>
      </c>
      <c r="U130" s="203">
        <v>0</v>
      </c>
      <c r="V130" s="30">
        <v>0</v>
      </c>
      <c r="W130" s="202">
        <f t="shared" si="18"/>
        <v>0</v>
      </c>
      <c r="X130" s="205">
        <v>0</v>
      </c>
      <c r="Y130" s="204">
        <v>0</v>
      </c>
      <c r="Z130" s="203">
        <v>0</v>
      </c>
      <c r="AA130" s="30">
        <v>0</v>
      </c>
      <c r="AB130" s="202">
        <f t="shared" si="19"/>
        <v>0</v>
      </c>
      <c r="AC130" s="206">
        <v>0</v>
      </c>
      <c r="AD130" s="178">
        <v>0</v>
      </c>
      <c r="AE130" s="228">
        <v>0</v>
      </c>
      <c r="AF130" s="238">
        <v>0</v>
      </c>
      <c r="AG130" s="180">
        <f t="shared" si="20"/>
        <v>0</v>
      </c>
      <c r="AH130" s="205"/>
      <c r="AI130" s="204"/>
      <c r="AJ130" s="203"/>
      <c r="AK130" s="32"/>
      <c r="AL130" s="202">
        <f t="shared" si="21"/>
        <v>0</v>
      </c>
    </row>
    <row r="131" spans="1:38" s="4" customFormat="1" ht="19.95" customHeight="1" x14ac:dyDescent="0.3">
      <c r="A131" s="18"/>
      <c r="B131" s="56" t="s">
        <v>87</v>
      </c>
      <c r="C131" s="207">
        <v>268231</v>
      </c>
      <c r="D131" s="205">
        <v>4491</v>
      </c>
      <c r="E131" s="204">
        <v>318</v>
      </c>
      <c r="F131" s="204">
        <v>22</v>
      </c>
      <c r="G131" s="30">
        <v>130</v>
      </c>
      <c r="H131" s="202">
        <f t="shared" si="15"/>
        <v>166</v>
      </c>
      <c r="I131" s="205">
        <v>4494</v>
      </c>
      <c r="J131" s="204">
        <v>319</v>
      </c>
      <c r="K131" s="203">
        <v>22</v>
      </c>
      <c r="L131" s="30">
        <v>132</v>
      </c>
      <c r="M131" s="202">
        <f t="shared" si="16"/>
        <v>165</v>
      </c>
      <c r="N131" s="205">
        <v>4541</v>
      </c>
      <c r="O131" s="204">
        <v>325</v>
      </c>
      <c r="P131" s="203">
        <v>23</v>
      </c>
      <c r="Q131" s="30">
        <v>142</v>
      </c>
      <c r="R131" s="202">
        <f t="shared" si="17"/>
        <v>160</v>
      </c>
      <c r="S131" s="205"/>
      <c r="T131" s="204">
        <v>333</v>
      </c>
      <c r="U131" s="203">
        <v>23</v>
      </c>
      <c r="V131" s="30">
        <v>157</v>
      </c>
      <c r="W131" s="202">
        <f t="shared" si="18"/>
        <v>153</v>
      </c>
      <c r="X131" s="205">
        <v>4842</v>
      </c>
      <c r="Y131" s="204">
        <v>335</v>
      </c>
      <c r="Z131" s="203">
        <v>23</v>
      </c>
      <c r="AA131" s="30">
        <v>163</v>
      </c>
      <c r="AB131" s="202">
        <f t="shared" si="19"/>
        <v>149</v>
      </c>
      <c r="AC131" s="206">
        <v>5523</v>
      </c>
      <c r="AD131" s="178">
        <v>336</v>
      </c>
      <c r="AE131" s="228">
        <v>23</v>
      </c>
      <c r="AF131" s="238">
        <v>179</v>
      </c>
      <c r="AG131" s="180">
        <f t="shared" si="20"/>
        <v>134</v>
      </c>
      <c r="AH131" s="205"/>
      <c r="AI131" s="204"/>
      <c r="AJ131" s="203"/>
      <c r="AK131" s="32"/>
      <c r="AL131" s="202">
        <f t="shared" si="21"/>
        <v>0</v>
      </c>
    </row>
    <row r="132" spans="1:38" s="4" customFormat="1" ht="19.95" customHeight="1" x14ac:dyDescent="0.3">
      <c r="A132" s="18"/>
      <c r="B132" s="56" t="s">
        <v>261</v>
      </c>
      <c r="C132" s="207">
        <v>5735</v>
      </c>
      <c r="D132" s="205">
        <v>41</v>
      </c>
      <c r="E132" s="204">
        <v>3</v>
      </c>
      <c r="F132" s="204">
        <v>0</v>
      </c>
      <c r="G132" s="30">
        <v>0</v>
      </c>
      <c r="H132" s="202">
        <f t="shared" si="15"/>
        <v>3</v>
      </c>
      <c r="I132" s="205">
        <v>41</v>
      </c>
      <c r="J132" s="204">
        <v>3</v>
      </c>
      <c r="K132" s="203">
        <v>0</v>
      </c>
      <c r="L132" s="30">
        <v>0</v>
      </c>
      <c r="M132" s="202">
        <f t="shared" si="16"/>
        <v>3</v>
      </c>
      <c r="N132" s="205">
        <v>41</v>
      </c>
      <c r="O132" s="204">
        <v>3</v>
      </c>
      <c r="P132" s="203">
        <v>0</v>
      </c>
      <c r="Q132" s="30">
        <v>0</v>
      </c>
      <c r="R132" s="202">
        <f t="shared" si="17"/>
        <v>3</v>
      </c>
      <c r="S132" s="205"/>
      <c r="T132" s="204">
        <v>3</v>
      </c>
      <c r="U132" s="203">
        <v>0</v>
      </c>
      <c r="V132" s="30">
        <v>0</v>
      </c>
      <c r="W132" s="202">
        <f t="shared" si="18"/>
        <v>3</v>
      </c>
      <c r="X132" s="205">
        <v>43</v>
      </c>
      <c r="Y132" s="204">
        <v>3</v>
      </c>
      <c r="Z132" s="203">
        <v>0</v>
      </c>
      <c r="AA132" s="30">
        <v>0</v>
      </c>
      <c r="AB132" s="202">
        <f t="shared" si="19"/>
        <v>3</v>
      </c>
      <c r="AC132" s="206">
        <v>43</v>
      </c>
      <c r="AD132" s="178">
        <v>3</v>
      </c>
      <c r="AE132" s="228">
        <v>0</v>
      </c>
      <c r="AF132" s="238">
        <v>1</v>
      </c>
      <c r="AG132" s="180">
        <f t="shared" si="20"/>
        <v>2</v>
      </c>
      <c r="AH132" s="205"/>
      <c r="AI132" s="204"/>
      <c r="AJ132" s="203"/>
      <c r="AK132" s="32"/>
      <c r="AL132" s="202">
        <f t="shared" si="21"/>
        <v>0</v>
      </c>
    </row>
    <row r="133" spans="1:38" s="4" customFormat="1" ht="19.95" customHeight="1" x14ac:dyDescent="0.3">
      <c r="A133" s="18"/>
      <c r="B133" s="56" t="s">
        <v>262</v>
      </c>
      <c r="C133" s="207">
        <v>44487</v>
      </c>
      <c r="D133" s="205">
        <v>170</v>
      </c>
      <c r="E133" s="204">
        <v>4</v>
      </c>
      <c r="F133" s="204">
        <v>0</v>
      </c>
      <c r="G133" s="30">
        <v>2</v>
      </c>
      <c r="H133" s="202">
        <f t="shared" si="15"/>
        <v>2</v>
      </c>
      <c r="I133" s="205">
        <v>170</v>
      </c>
      <c r="J133" s="204">
        <v>5</v>
      </c>
      <c r="K133" s="203">
        <v>0</v>
      </c>
      <c r="L133" s="30">
        <v>2</v>
      </c>
      <c r="M133" s="202">
        <f t="shared" si="16"/>
        <v>3</v>
      </c>
      <c r="N133" s="205">
        <v>176</v>
      </c>
      <c r="O133" s="204">
        <v>5</v>
      </c>
      <c r="P133" s="203">
        <v>0</v>
      </c>
      <c r="Q133" s="30">
        <v>2</v>
      </c>
      <c r="R133" s="202">
        <f t="shared" si="17"/>
        <v>3</v>
      </c>
      <c r="S133" s="205"/>
      <c r="T133" s="204">
        <v>5</v>
      </c>
      <c r="U133" s="203">
        <v>0</v>
      </c>
      <c r="V133" s="30">
        <v>2</v>
      </c>
      <c r="W133" s="202">
        <f t="shared" si="18"/>
        <v>3</v>
      </c>
      <c r="X133" s="205">
        <v>177</v>
      </c>
      <c r="Y133" s="204">
        <v>5</v>
      </c>
      <c r="Z133" s="203">
        <v>0</v>
      </c>
      <c r="AA133" s="30">
        <v>2</v>
      </c>
      <c r="AB133" s="202">
        <f t="shared" si="19"/>
        <v>3</v>
      </c>
      <c r="AC133" s="206">
        <v>184</v>
      </c>
      <c r="AD133" s="178">
        <v>5</v>
      </c>
      <c r="AE133" s="228">
        <v>0</v>
      </c>
      <c r="AF133" s="238">
        <v>2</v>
      </c>
      <c r="AG133" s="180">
        <f t="shared" si="20"/>
        <v>3</v>
      </c>
      <c r="AH133" s="205"/>
      <c r="AI133" s="204"/>
      <c r="AJ133" s="203"/>
      <c r="AK133" s="32"/>
      <c r="AL133" s="202">
        <f t="shared" si="21"/>
        <v>0</v>
      </c>
    </row>
    <row r="134" spans="1:38" s="4" customFormat="1" ht="19.95" customHeight="1" x14ac:dyDescent="0.3">
      <c r="A134" s="18"/>
      <c r="B134" s="56" t="s">
        <v>263</v>
      </c>
      <c r="C134" s="207">
        <v>186847</v>
      </c>
      <c r="D134" s="205">
        <v>1263</v>
      </c>
      <c r="E134" s="204">
        <v>82</v>
      </c>
      <c r="F134" s="204">
        <v>4</v>
      </c>
      <c r="G134" s="30">
        <v>32</v>
      </c>
      <c r="H134" s="202">
        <f t="shared" si="15"/>
        <v>46</v>
      </c>
      <c r="I134" s="205">
        <v>1263</v>
      </c>
      <c r="J134" s="204">
        <v>82</v>
      </c>
      <c r="K134" s="203">
        <v>4</v>
      </c>
      <c r="L134" s="30">
        <v>33</v>
      </c>
      <c r="M134" s="202">
        <f t="shared" si="16"/>
        <v>45</v>
      </c>
      <c r="N134" s="205">
        <v>1293</v>
      </c>
      <c r="O134" s="204">
        <v>83</v>
      </c>
      <c r="P134" s="203">
        <v>4</v>
      </c>
      <c r="Q134" s="30">
        <v>35</v>
      </c>
      <c r="R134" s="202">
        <f t="shared" si="17"/>
        <v>44</v>
      </c>
      <c r="S134" s="205"/>
      <c r="T134" s="204">
        <v>87</v>
      </c>
      <c r="U134" s="203">
        <v>4</v>
      </c>
      <c r="V134" s="30">
        <v>38</v>
      </c>
      <c r="W134" s="202">
        <f t="shared" si="18"/>
        <v>45</v>
      </c>
      <c r="X134" s="205">
        <v>1411</v>
      </c>
      <c r="Y134" s="204">
        <v>95</v>
      </c>
      <c r="Z134" s="203">
        <v>4</v>
      </c>
      <c r="AA134" s="30">
        <v>41</v>
      </c>
      <c r="AB134" s="202">
        <f t="shared" si="19"/>
        <v>50</v>
      </c>
      <c r="AC134" s="206">
        <v>1510</v>
      </c>
      <c r="AD134" s="178">
        <v>97</v>
      </c>
      <c r="AE134" s="228">
        <v>4</v>
      </c>
      <c r="AF134" s="238">
        <v>43</v>
      </c>
      <c r="AG134" s="180">
        <f t="shared" si="20"/>
        <v>50</v>
      </c>
      <c r="AH134" s="205"/>
      <c r="AI134" s="204"/>
      <c r="AJ134" s="203"/>
      <c r="AK134" s="32"/>
      <c r="AL134" s="202">
        <f t="shared" si="21"/>
        <v>0</v>
      </c>
    </row>
    <row r="135" spans="1:38" s="4" customFormat="1" ht="19.95" customHeight="1" x14ac:dyDescent="0.3">
      <c r="A135" s="18"/>
      <c r="B135" s="56" t="s">
        <v>264</v>
      </c>
      <c r="C135" s="207">
        <v>22286</v>
      </c>
      <c r="D135" s="205">
        <v>58</v>
      </c>
      <c r="E135" s="204">
        <v>62</v>
      </c>
      <c r="F135" s="204">
        <v>0</v>
      </c>
      <c r="G135" s="30">
        <v>2</v>
      </c>
      <c r="H135" s="202">
        <f t="shared" si="15"/>
        <v>60</v>
      </c>
      <c r="I135" s="205">
        <v>58</v>
      </c>
      <c r="J135" s="204">
        <v>62</v>
      </c>
      <c r="K135" s="203">
        <v>0</v>
      </c>
      <c r="L135" s="30">
        <v>2</v>
      </c>
      <c r="M135" s="202">
        <f t="shared" si="16"/>
        <v>60</v>
      </c>
      <c r="N135" s="205">
        <v>58</v>
      </c>
      <c r="O135" s="204">
        <v>78</v>
      </c>
      <c r="P135" s="203">
        <v>0</v>
      </c>
      <c r="Q135" s="30">
        <v>2</v>
      </c>
      <c r="R135" s="202">
        <f t="shared" si="17"/>
        <v>76</v>
      </c>
      <c r="S135" s="205"/>
      <c r="T135" s="204">
        <v>78</v>
      </c>
      <c r="U135" s="203">
        <v>0</v>
      </c>
      <c r="V135" s="30">
        <v>2</v>
      </c>
      <c r="W135" s="202">
        <f t="shared" si="18"/>
        <v>76</v>
      </c>
      <c r="X135" s="205">
        <v>65</v>
      </c>
      <c r="Y135" s="204">
        <v>84</v>
      </c>
      <c r="Z135" s="203">
        <v>0</v>
      </c>
      <c r="AA135" s="30">
        <v>2</v>
      </c>
      <c r="AB135" s="202">
        <f t="shared" si="19"/>
        <v>82</v>
      </c>
      <c r="AC135" s="206">
        <v>82</v>
      </c>
      <c r="AD135" s="178">
        <v>84</v>
      </c>
      <c r="AE135" s="228">
        <v>0</v>
      </c>
      <c r="AF135" s="238">
        <v>3</v>
      </c>
      <c r="AG135" s="180">
        <f t="shared" si="20"/>
        <v>81</v>
      </c>
      <c r="AH135" s="205"/>
      <c r="AI135" s="204"/>
      <c r="AJ135" s="203"/>
      <c r="AK135" s="32"/>
      <c r="AL135" s="202">
        <f t="shared" si="21"/>
        <v>0</v>
      </c>
    </row>
    <row r="136" spans="1:38" s="4" customFormat="1" ht="19.95" customHeight="1" x14ac:dyDescent="0.3">
      <c r="A136" s="18"/>
      <c r="B136" s="56" t="s">
        <v>265</v>
      </c>
      <c r="C136" s="207">
        <v>16265</v>
      </c>
      <c r="D136" s="205">
        <v>38</v>
      </c>
      <c r="E136" s="204">
        <v>3</v>
      </c>
      <c r="F136" s="204">
        <v>0</v>
      </c>
      <c r="G136" s="30">
        <v>3</v>
      </c>
      <c r="H136" s="202">
        <f t="shared" si="15"/>
        <v>0</v>
      </c>
      <c r="I136" s="205">
        <v>38</v>
      </c>
      <c r="J136" s="204">
        <v>3</v>
      </c>
      <c r="K136" s="203">
        <v>0</v>
      </c>
      <c r="L136" s="30">
        <v>3</v>
      </c>
      <c r="M136" s="202">
        <f t="shared" si="16"/>
        <v>0</v>
      </c>
      <c r="N136" s="205">
        <v>39</v>
      </c>
      <c r="O136" s="204">
        <v>3</v>
      </c>
      <c r="P136" s="203">
        <v>0</v>
      </c>
      <c r="Q136" s="30">
        <v>3</v>
      </c>
      <c r="R136" s="202">
        <f t="shared" si="17"/>
        <v>0</v>
      </c>
      <c r="S136" s="205"/>
      <c r="T136" s="204">
        <v>3</v>
      </c>
      <c r="U136" s="203">
        <v>0</v>
      </c>
      <c r="V136" s="30">
        <v>3</v>
      </c>
      <c r="W136" s="202">
        <f t="shared" si="18"/>
        <v>0</v>
      </c>
      <c r="X136" s="205">
        <v>40</v>
      </c>
      <c r="Y136" s="204">
        <v>3</v>
      </c>
      <c r="Z136" s="203">
        <v>0</v>
      </c>
      <c r="AA136" s="30">
        <v>3</v>
      </c>
      <c r="AB136" s="202">
        <f t="shared" si="19"/>
        <v>0</v>
      </c>
      <c r="AC136" s="206">
        <v>47</v>
      </c>
      <c r="AD136" s="178">
        <v>3</v>
      </c>
      <c r="AE136" s="228">
        <v>0</v>
      </c>
      <c r="AF136" s="238">
        <v>3</v>
      </c>
      <c r="AG136" s="180">
        <f t="shared" si="20"/>
        <v>0</v>
      </c>
      <c r="AH136" s="205"/>
      <c r="AI136" s="204"/>
      <c r="AJ136" s="203"/>
      <c r="AK136" s="32"/>
      <c r="AL136" s="202">
        <f t="shared" si="21"/>
        <v>0</v>
      </c>
    </row>
    <row r="137" spans="1:38" s="4" customFormat="1" ht="19.95" customHeight="1" x14ac:dyDescent="0.3">
      <c r="A137" s="18"/>
      <c r="B137" s="56" t="s">
        <v>113</v>
      </c>
      <c r="C137" s="207">
        <v>149063</v>
      </c>
      <c r="D137" s="205">
        <v>899</v>
      </c>
      <c r="E137" s="204">
        <v>87</v>
      </c>
      <c r="F137" s="204">
        <v>1</v>
      </c>
      <c r="G137" s="30">
        <v>34</v>
      </c>
      <c r="H137" s="202">
        <f t="shared" ref="H137:H200" si="22">E137-(F137+G137)</f>
        <v>52</v>
      </c>
      <c r="I137" s="205">
        <v>898</v>
      </c>
      <c r="J137" s="204">
        <v>87</v>
      </c>
      <c r="K137" s="203">
        <v>1</v>
      </c>
      <c r="L137" s="30">
        <v>34</v>
      </c>
      <c r="M137" s="202">
        <f t="shared" ref="M137:M200" si="23">J137-(K137+L137)</f>
        <v>52</v>
      </c>
      <c r="N137" s="205">
        <v>924</v>
      </c>
      <c r="O137" s="204">
        <v>90</v>
      </c>
      <c r="P137" s="203">
        <v>1</v>
      </c>
      <c r="Q137" s="30">
        <v>36</v>
      </c>
      <c r="R137" s="202">
        <f t="shared" ref="R137:R200" si="24">O137-(P137+Q137)</f>
        <v>53</v>
      </c>
      <c r="S137" s="205"/>
      <c r="T137" s="204">
        <v>96</v>
      </c>
      <c r="U137" s="203">
        <v>1</v>
      </c>
      <c r="V137" s="30">
        <v>40</v>
      </c>
      <c r="W137" s="202">
        <f t="shared" ref="W137:W200" si="25">T137-(U137+V137)</f>
        <v>55</v>
      </c>
      <c r="X137" s="205">
        <v>976</v>
      </c>
      <c r="Y137" s="204">
        <v>101</v>
      </c>
      <c r="Z137" s="203">
        <v>1</v>
      </c>
      <c r="AA137" s="30">
        <v>43</v>
      </c>
      <c r="AB137" s="202">
        <f t="shared" ref="AB137:AB200" si="26">Y137-(Z137+AA137)</f>
        <v>57</v>
      </c>
      <c r="AC137" s="206">
        <v>1058</v>
      </c>
      <c r="AD137" s="178">
        <v>106</v>
      </c>
      <c r="AE137" s="228">
        <v>1</v>
      </c>
      <c r="AF137" s="238">
        <v>48</v>
      </c>
      <c r="AG137" s="180">
        <f t="shared" ref="AG137:AG200" si="27">AD137-(AE137+AF137)</f>
        <v>57</v>
      </c>
      <c r="AH137" s="205"/>
      <c r="AI137" s="204"/>
      <c r="AJ137" s="203"/>
      <c r="AK137" s="32"/>
      <c r="AL137" s="202">
        <f t="shared" ref="AL137:AL200" si="28">AI137-(AJ137+AK137)</f>
        <v>0</v>
      </c>
    </row>
    <row r="138" spans="1:38" s="4" customFormat="1" ht="19.95" customHeight="1" x14ac:dyDescent="0.3">
      <c r="A138" s="18"/>
      <c r="B138" s="56" t="s">
        <v>266</v>
      </c>
      <c r="C138" s="207">
        <v>44958</v>
      </c>
      <c r="D138" s="205">
        <v>296</v>
      </c>
      <c r="E138" s="204">
        <v>16</v>
      </c>
      <c r="F138" s="204">
        <v>0</v>
      </c>
      <c r="G138" s="30">
        <v>13</v>
      </c>
      <c r="H138" s="202">
        <f t="shared" si="22"/>
        <v>3</v>
      </c>
      <c r="I138" s="205">
        <v>296</v>
      </c>
      <c r="J138" s="204">
        <v>16</v>
      </c>
      <c r="K138" s="203">
        <v>0</v>
      </c>
      <c r="L138" s="30">
        <v>13</v>
      </c>
      <c r="M138" s="202">
        <f t="shared" si="23"/>
        <v>3</v>
      </c>
      <c r="N138" s="205">
        <v>299</v>
      </c>
      <c r="O138" s="204">
        <v>16</v>
      </c>
      <c r="P138" s="203">
        <v>0</v>
      </c>
      <c r="Q138" s="30">
        <v>13</v>
      </c>
      <c r="R138" s="202">
        <f t="shared" si="24"/>
        <v>3</v>
      </c>
      <c r="S138" s="205"/>
      <c r="T138" s="204">
        <v>17</v>
      </c>
      <c r="U138" s="203">
        <v>0</v>
      </c>
      <c r="V138" s="30">
        <v>13</v>
      </c>
      <c r="W138" s="202">
        <f t="shared" si="25"/>
        <v>4</v>
      </c>
      <c r="X138" s="205">
        <v>301</v>
      </c>
      <c r="Y138" s="204">
        <v>17</v>
      </c>
      <c r="Z138" s="203">
        <v>0</v>
      </c>
      <c r="AA138" s="30">
        <v>13</v>
      </c>
      <c r="AB138" s="202">
        <f t="shared" si="26"/>
        <v>4</v>
      </c>
      <c r="AC138" s="206">
        <v>311</v>
      </c>
      <c r="AD138" s="178">
        <v>18</v>
      </c>
      <c r="AE138" s="228">
        <v>0</v>
      </c>
      <c r="AF138" s="238">
        <v>14</v>
      </c>
      <c r="AG138" s="180">
        <f t="shared" si="27"/>
        <v>4</v>
      </c>
      <c r="AH138" s="205"/>
      <c r="AI138" s="204"/>
      <c r="AJ138" s="203"/>
      <c r="AK138" s="32"/>
      <c r="AL138" s="202">
        <f t="shared" si="28"/>
        <v>0</v>
      </c>
    </row>
    <row r="139" spans="1:38" s="4" customFormat="1" ht="19.95" customHeight="1" x14ac:dyDescent="0.3">
      <c r="A139" s="18"/>
      <c r="B139" s="56" t="s">
        <v>267</v>
      </c>
      <c r="C139" s="207">
        <v>462</v>
      </c>
      <c r="D139" s="205">
        <v>0</v>
      </c>
      <c r="E139" s="204">
        <v>0</v>
      </c>
      <c r="F139" s="204">
        <v>0</v>
      </c>
      <c r="G139" s="30">
        <v>0</v>
      </c>
      <c r="H139" s="202">
        <f t="shared" si="22"/>
        <v>0</v>
      </c>
      <c r="I139" s="205">
        <v>0</v>
      </c>
      <c r="J139" s="204">
        <v>0</v>
      </c>
      <c r="K139" s="203">
        <v>0</v>
      </c>
      <c r="L139" s="30">
        <v>0</v>
      </c>
      <c r="M139" s="202">
        <f t="shared" si="23"/>
        <v>0</v>
      </c>
      <c r="N139" s="205">
        <v>0</v>
      </c>
      <c r="O139" s="204">
        <v>0</v>
      </c>
      <c r="P139" s="203">
        <v>0</v>
      </c>
      <c r="Q139" s="30">
        <v>0</v>
      </c>
      <c r="R139" s="202">
        <f t="shared" si="24"/>
        <v>0</v>
      </c>
      <c r="S139" s="205"/>
      <c r="T139" s="204">
        <v>0</v>
      </c>
      <c r="U139" s="203">
        <v>0</v>
      </c>
      <c r="V139" s="30">
        <v>0</v>
      </c>
      <c r="W139" s="202">
        <f t="shared" si="25"/>
        <v>0</v>
      </c>
      <c r="X139" s="205">
        <v>0</v>
      </c>
      <c r="Y139" s="204">
        <v>0</v>
      </c>
      <c r="Z139" s="203">
        <v>0</v>
      </c>
      <c r="AA139" s="30">
        <v>0</v>
      </c>
      <c r="AB139" s="202">
        <f t="shared" si="26"/>
        <v>0</v>
      </c>
      <c r="AC139" s="206">
        <v>0</v>
      </c>
      <c r="AD139" s="178">
        <v>0</v>
      </c>
      <c r="AE139" s="228">
        <v>0</v>
      </c>
      <c r="AF139" s="238">
        <v>0</v>
      </c>
      <c r="AG139" s="180">
        <f t="shared" si="27"/>
        <v>0</v>
      </c>
      <c r="AH139" s="205"/>
      <c r="AI139" s="204"/>
      <c r="AJ139" s="203"/>
      <c r="AK139" s="32"/>
      <c r="AL139" s="202">
        <f t="shared" si="28"/>
        <v>0</v>
      </c>
    </row>
    <row r="140" spans="1:38" s="4" customFormat="1" ht="19.95" customHeight="1" x14ac:dyDescent="0.3">
      <c r="A140" s="18"/>
      <c r="B140" s="56" t="s">
        <v>268</v>
      </c>
      <c r="C140" s="207">
        <v>809</v>
      </c>
      <c r="D140" s="205">
        <v>1</v>
      </c>
      <c r="E140" s="204">
        <v>0</v>
      </c>
      <c r="F140" s="204">
        <v>0</v>
      </c>
      <c r="G140" s="30">
        <v>0</v>
      </c>
      <c r="H140" s="202">
        <f t="shared" si="22"/>
        <v>0</v>
      </c>
      <c r="I140" s="205">
        <v>1</v>
      </c>
      <c r="J140" s="204">
        <v>0</v>
      </c>
      <c r="K140" s="203">
        <v>0</v>
      </c>
      <c r="L140" s="30">
        <v>0</v>
      </c>
      <c r="M140" s="202">
        <f t="shared" si="23"/>
        <v>0</v>
      </c>
      <c r="N140" s="205">
        <v>1</v>
      </c>
      <c r="O140" s="204">
        <v>0</v>
      </c>
      <c r="P140" s="203">
        <v>0</v>
      </c>
      <c r="Q140" s="30">
        <v>0</v>
      </c>
      <c r="R140" s="202">
        <f t="shared" si="24"/>
        <v>0</v>
      </c>
      <c r="S140" s="205"/>
      <c r="T140" s="204">
        <v>0</v>
      </c>
      <c r="U140" s="203">
        <v>0</v>
      </c>
      <c r="V140" s="30">
        <v>0</v>
      </c>
      <c r="W140" s="202">
        <f t="shared" si="25"/>
        <v>0</v>
      </c>
      <c r="X140" s="205">
        <v>1</v>
      </c>
      <c r="Y140" s="204">
        <v>0</v>
      </c>
      <c r="Z140" s="203">
        <v>0</v>
      </c>
      <c r="AA140" s="30">
        <v>0</v>
      </c>
      <c r="AB140" s="202">
        <f t="shared" si="26"/>
        <v>0</v>
      </c>
      <c r="AC140" s="206">
        <v>1</v>
      </c>
      <c r="AD140" s="178">
        <v>0</v>
      </c>
      <c r="AE140" s="228">
        <v>0</v>
      </c>
      <c r="AF140" s="238">
        <v>0</v>
      </c>
      <c r="AG140" s="180">
        <f t="shared" si="27"/>
        <v>0</v>
      </c>
      <c r="AH140" s="205"/>
      <c r="AI140" s="204"/>
      <c r="AJ140" s="203"/>
      <c r="AK140" s="32"/>
      <c r="AL140" s="202">
        <f t="shared" si="28"/>
        <v>0</v>
      </c>
    </row>
    <row r="141" spans="1:38" s="4" customFormat="1" ht="19.95" customHeight="1" x14ac:dyDescent="0.3">
      <c r="A141" s="18"/>
      <c r="B141" s="56" t="s">
        <v>269</v>
      </c>
      <c r="C141" s="207">
        <v>57004</v>
      </c>
      <c r="D141" s="205">
        <v>369</v>
      </c>
      <c r="E141" s="204">
        <v>5</v>
      </c>
      <c r="F141" s="204">
        <v>0</v>
      </c>
      <c r="G141" s="30">
        <v>3</v>
      </c>
      <c r="H141" s="202">
        <f t="shared" si="22"/>
        <v>2</v>
      </c>
      <c r="I141" s="205">
        <v>369</v>
      </c>
      <c r="J141" s="204">
        <v>5</v>
      </c>
      <c r="K141" s="203">
        <v>0</v>
      </c>
      <c r="L141" s="30">
        <v>3</v>
      </c>
      <c r="M141" s="202">
        <f t="shared" si="23"/>
        <v>2</v>
      </c>
      <c r="N141" s="205">
        <v>381</v>
      </c>
      <c r="O141" s="204">
        <v>5</v>
      </c>
      <c r="P141" s="203">
        <v>0</v>
      </c>
      <c r="Q141" s="30">
        <v>3</v>
      </c>
      <c r="R141" s="202">
        <f t="shared" si="24"/>
        <v>2</v>
      </c>
      <c r="S141" s="205"/>
      <c r="T141" s="204">
        <v>5</v>
      </c>
      <c r="U141" s="203">
        <v>0</v>
      </c>
      <c r="V141" s="30">
        <v>4</v>
      </c>
      <c r="W141" s="202">
        <f t="shared" si="25"/>
        <v>1</v>
      </c>
      <c r="X141" s="205">
        <v>386</v>
      </c>
      <c r="Y141" s="204">
        <v>6</v>
      </c>
      <c r="Z141" s="203">
        <v>0</v>
      </c>
      <c r="AA141" s="30">
        <v>4</v>
      </c>
      <c r="AB141" s="202">
        <f t="shared" si="26"/>
        <v>2</v>
      </c>
      <c r="AC141" s="206">
        <v>418</v>
      </c>
      <c r="AD141" s="178">
        <v>6</v>
      </c>
      <c r="AE141" s="228">
        <v>0</v>
      </c>
      <c r="AF141" s="238">
        <v>4</v>
      </c>
      <c r="AG141" s="180">
        <f t="shared" si="27"/>
        <v>2</v>
      </c>
      <c r="AH141" s="205"/>
      <c r="AI141" s="204"/>
      <c r="AJ141" s="203"/>
      <c r="AK141" s="32"/>
      <c r="AL141" s="202">
        <f t="shared" si="28"/>
        <v>0</v>
      </c>
    </row>
    <row r="142" spans="1:38" s="4" customFormat="1" ht="19.95" customHeight="1" x14ac:dyDescent="0.3">
      <c r="A142" s="18"/>
      <c r="B142" s="56" t="s">
        <v>270</v>
      </c>
      <c r="C142" s="207">
        <v>5052</v>
      </c>
      <c r="D142" s="205">
        <v>7</v>
      </c>
      <c r="E142" s="204">
        <v>0</v>
      </c>
      <c r="F142" s="204">
        <v>0</v>
      </c>
      <c r="G142" s="30">
        <v>0</v>
      </c>
      <c r="H142" s="202">
        <f t="shared" si="22"/>
        <v>0</v>
      </c>
      <c r="I142" s="205">
        <v>7</v>
      </c>
      <c r="J142" s="204">
        <v>0</v>
      </c>
      <c r="K142" s="203">
        <v>0</v>
      </c>
      <c r="L142" s="30">
        <v>0</v>
      </c>
      <c r="M142" s="202">
        <f t="shared" si="23"/>
        <v>0</v>
      </c>
      <c r="N142" s="205">
        <v>8</v>
      </c>
      <c r="O142" s="204">
        <v>0</v>
      </c>
      <c r="P142" s="203">
        <v>0</v>
      </c>
      <c r="Q142" s="30">
        <v>0</v>
      </c>
      <c r="R142" s="202">
        <f t="shared" si="24"/>
        <v>0</v>
      </c>
      <c r="S142" s="205"/>
      <c r="T142" s="204">
        <v>0</v>
      </c>
      <c r="U142" s="203">
        <v>0</v>
      </c>
      <c r="V142" s="30">
        <v>0</v>
      </c>
      <c r="W142" s="202">
        <f t="shared" si="25"/>
        <v>0</v>
      </c>
      <c r="X142" s="205">
        <v>8</v>
      </c>
      <c r="Y142" s="204">
        <v>0</v>
      </c>
      <c r="Z142" s="203">
        <v>0</v>
      </c>
      <c r="AA142" s="30">
        <v>0</v>
      </c>
      <c r="AB142" s="202">
        <f t="shared" si="26"/>
        <v>0</v>
      </c>
      <c r="AC142" s="206">
        <v>9</v>
      </c>
      <c r="AD142" s="178">
        <v>0</v>
      </c>
      <c r="AE142" s="228">
        <v>0</v>
      </c>
      <c r="AF142" s="238">
        <v>0</v>
      </c>
      <c r="AG142" s="180">
        <f t="shared" si="27"/>
        <v>0</v>
      </c>
      <c r="AH142" s="205"/>
      <c r="AI142" s="204"/>
      <c r="AJ142" s="203"/>
      <c r="AK142" s="32"/>
      <c r="AL142" s="202">
        <f t="shared" si="28"/>
        <v>0</v>
      </c>
    </row>
    <row r="143" spans="1:38" s="4" customFormat="1" ht="19.95" customHeight="1" x14ac:dyDescent="0.3">
      <c r="A143" s="18"/>
      <c r="B143" s="56" t="s">
        <v>271</v>
      </c>
      <c r="C143" s="207">
        <v>299</v>
      </c>
      <c r="D143" s="205">
        <v>0</v>
      </c>
      <c r="E143" s="204">
        <v>0</v>
      </c>
      <c r="F143" s="204">
        <v>0</v>
      </c>
      <c r="G143" s="30">
        <v>0</v>
      </c>
      <c r="H143" s="202">
        <f t="shared" si="22"/>
        <v>0</v>
      </c>
      <c r="I143" s="205">
        <v>0</v>
      </c>
      <c r="J143" s="204">
        <v>0</v>
      </c>
      <c r="K143" s="203">
        <v>0</v>
      </c>
      <c r="L143" s="30">
        <v>0</v>
      </c>
      <c r="M143" s="202">
        <f t="shared" si="23"/>
        <v>0</v>
      </c>
      <c r="N143" s="205">
        <v>0</v>
      </c>
      <c r="O143" s="204">
        <v>0</v>
      </c>
      <c r="P143" s="203">
        <v>0</v>
      </c>
      <c r="Q143" s="30">
        <v>0</v>
      </c>
      <c r="R143" s="202">
        <f t="shared" si="24"/>
        <v>0</v>
      </c>
      <c r="S143" s="205"/>
      <c r="T143" s="204">
        <v>0</v>
      </c>
      <c r="U143" s="203">
        <v>0</v>
      </c>
      <c r="V143" s="30">
        <v>0</v>
      </c>
      <c r="W143" s="202">
        <f t="shared" si="25"/>
        <v>0</v>
      </c>
      <c r="X143" s="205">
        <v>0</v>
      </c>
      <c r="Y143" s="204">
        <v>0</v>
      </c>
      <c r="Z143" s="203">
        <v>0</v>
      </c>
      <c r="AA143" s="30">
        <v>0</v>
      </c>
      <c r="AB143" s="202">
        <f t="shared" si="26"/>
        <v>0</v>
      </c>
      <c r="AC143" s="206">
        <v>0</v>
      </c>
      <c r="AD143" s="178">
        <v>0</v>
      </c>
      <c r="AE143" s="228">
        <v>0</v>
      </c>
      <c r="AF143" s="238">
        <v>0</v>
      </c>
      <c r="AG143" s="180">
        <f t="shared" si="27"/>
        <v>0</v>
      </c>
      <c r="AH143" s="205"/>
      <c r="AI143" s="204"/>
      <c r="AJ143" s="203"/>
      <c r="AK143" s="32"/>
      <c r="AL143" s="202">
        <f t="shared" si="28"/>
        <v>0</v>
      </c>
    </row>
    <row r="144" spans="1:38" s="4" customFormat="1" ht="19.95" customHeight="1" x14ac:dyDescent="0.3">
      <c r="A144" s="18"/>
      <c r="B144" s="56" t="s">
        <v>272</v>
      </c>
      <c r="C144" s="207">
        <v>3816</v>
      </c>
      <c r="D144" s="205">
        <v>4</v>
      </c>
      <c r="E144" s="204">
        <v>0</v>
      </c>
      <c r="F144" s="204">
        <v>0</v>
      </c>
      <c r="G144" s="30">
        <v>0</v>
      </c>
      <c r="H144" s="202">
        <f t="shared" si="22"/>
        <v>0</v>
      </c>
      <c r="I144" s="205">
        <v>4</v>
      </c>
      <c r="J144" s="204">
        <v>0</v>
      </c>
      <c r="K144" s="203">
        <v>0</v>
      </c>
      <c r="L144" s="30">
        <v>0</v>
      </c>
      <c r="M144" s="202">
        <f t="shared" si="23"/>
        <v>0</v>
      </c>
      <c r="N144" s="205">
        <v>4</v>
      </c>
      <c r="O144" s="204">
        <v>0</v>
      </c>
      <c r="P144" s="203">
        <v>0</v>
      </c>
      <c r="Q144" s="30">
        <v>0</v>
      </c>
      <c r="R144" s="202">
        <f t="shared" si="24"/>
        <v>0</v>
      </c>
      <c r="S144" s="205"/>
      <c r="T144" s="204">
        <v>0</v>
      </c>
      <c r="U144" s="203">
        <v>0</v>
      </c>
      <c r="V144" s="30">
        <v>0</v>
      </c>
      <c r="W144" s="202">
        <f t="shared" si="25"/>
        <v>0</v>
      </c>
      <c r="X144" s="205">
        <v>4</v>
      </c>
      <c r="Y144" s="204">
        <v>0</v>
      </c>
      <c r="Z144" s="203">
        <v>0</v>
      </c>
      <c r="AA144" s="30">
        <v>0</v>
      </c>
      <c r="AB144" s="202">
        <f t="shared" si="26"/>
        <v>0</v>
      </c>
      <c r="AC144" s="206">
        <v>4</v>
      </c>
      <c r="AD144" s="178">
        <v>0</v>
      </c>
      <c r="AE144" s="228">
        <v>0</v>
      </c>
      <c r="AF144" s="238">
        <v>0</v>
      </c>
      <c r="AG144" s="180">
        <f t="shared" si="27"/>
        <v>0</v>
      </c>
      <c r="AH144" s="205"/>
      <c r="AI144" s="204"/>
      <c r="AJ144" s="203"/>
      <c r="AK144" s="32"/>
      <c r="AL144" s="202">
        <f t="shared" si="28"/>
        <v>0</v>
      </c>
    </row>
    <row r="145" spans="1:38" s="4" customFormat="1" ht="19.95" customHeight="1" x14ac:dyDescent="0.3">
      <c r="A145" s="18"/>
      <c r="B145" s="56" t="s">
        <v>273</v>
      </c>
      <c r="C145" s="207">
        <v>35499</v>
      </c>
      <c r="D145" s="205">
        <v>172</v>
      </c>
      <c r="E145" s="204">
        <v>10</v>
      </c>
      <c r="F145" s="204">
        <v>1</v>
      </c>
      <c r="G145" s="30">
        <v>3</v>
      </c>
      <c r="H145" s="202">
        <f t="shared" si="22"/>
        <v>6</v>
      </c>
      <c r="I145" s="205">
        <v>172</v>
      </c>
      <c r="J145" s="204">
        <v>10</v>
      </c>
      <c r="K145" s="203">
        <v>1</v>
      </c>
      <c r="L145" s="30">
        <v>4</v>
      </c>
      <c r="M145" s="202">
        <f t="shared" si="23"/>
        <v>5</v>
      </c>
      <c r="N145" s="205">
        <v>176</v>
      </c>
      <c r="O145" s="204">
        <v>10</v>
      </c>
      <c r="P145" s="203">
        <v>1</v>
      </c>
      <c r="Q145" s="30">
        <v>4</v>
      </c>
      <c r="R145" s="202">
        <f t="shared" si="24"/>
        <v>5</v>
      </c>
      <c r="S145" s="205"/>
      <c r="T145" s="204">
        <v>10</v>
      </c>
      <c r="U145" s="203">
        <v>1</v>
      </c>
      <c r="V145" s="30">
        <v>4</v>
      </c>
      <c r="W145" s="202">
        <f t="shared" si="25"/>
        <v>5</v>
      </c>
      <c r="X145" s="205">
        <v>181</v>
      </c>
      <c r="Y145" s="204">
        <v>10</v>
      </c>
      <c r="Z145" s="203">
        <v>1</v>
      </c>
      <c r="AA145" s="30">
        <v>5</v>
      </c>
      <c r="AB145" s="202">
        <f t="shared" si="26"/>
        <v>4</v>
      </c>
      <c r="AC145" s="206">
        <v>190</v>
      </c>
      <c r="AD145" s="178">
        <v>10</v>
      </c>
      <c r="AE145" s="228">
        <v>1</v>
      </c>
      <c r="AF145" s="238">
        <v>5</v>
      </c>
      <c r="AG145" s="180">
        <f t="shared" si="27"/>
        <v>4</v>
      </c>
      <c r="AH145" s="205"/>
      <c r="AI145" s="204"/>
      <c r="AJ145" s="203"/>
      <c r="AK145" s="32"/>
      <c r="AL145" s="202">
        <f t="shared" si="28"/>
        <v>0</v>
      </c>
    </row>
    <row r="146" spans="1:38" s="4" customFormat="1" ht="19.95" customHeight="1" x14ac:dyDescent="0.3">
      <c r="A146" s="18"/>
      <c r="B146" s="56" t="s">
        <v>274</v>
      </c>
      <c r="C146" s="207">
        <v>3762</v>
      </c>
      <c r="D146" s="205">
        <v>17</v>
      </c>
      <c r="E146" s="204">
        <v>1</v>
      </c>
      <c r="F146" s="204">
        <v>0</v>
      </c>
      <c r="G146" s="30">
        <v>1</v>
      </c>
      <c r="H146" s="202">
        <f t="shared" si="22"/>
        <v>0</v>
      </c>
      <c r="I146" s="205">
        <v>17</v>
      </c>
      <c r="J146" s="204">
        <v>1</v>
      </c>
      <c r="K146" s="203">
        <v>0</v>
      </c>
      <c r="L146" s="30">
        <v>1</v>
      </c>
      <c r="M146" s="202">
        <f t="shared" si="23"/>
        <v>0</v>
      </c>
      <c r="N146" s="205">
        <v>17</v>
      </c>
      <c r="O146" s="204">
        <v>1</v>
      </c>
      <c r="P146" s="203">
        <v>0</v>
      </c>
      <c r="Q146" s="30">
        <v>1</v>
      </c>
      <c r="R146" s="202">
        <f t="shared" si="24"/>
        <v>0</v>
      </c>
      <c r="S146" s="205"/>
      <c r="T146" s="204">
        <v>1</v>
      </c>
      <c r="U146" s="203">
        <v>0</v>
      </c>
      <c r="V146" s="30">
        <v>1</v>
      </c>
      <c r="W146" s="202">
        <f t="shared" si="25"/>
        <v>0</v>
      </c>
      <c r="X146" s="205">
        <v>17</v>
      </c>
      <c r="Y146" s="204">
        <v>1</v>
      </c>
      <c r="Z146" s="203">
        <v>0</v>
      </c>
      <c r="AA146" s="30">
        <v>1</v>
      </c>
      <c r="AB146" s="202">
        <f t="shared" si="26"/>
        <v>0</v>
      </c>
      <c r="AC146" s="206">
        <v>17</v>
      </c>
      <c r="AD146" s="178">
        <v>1</v>
      </c>
      <c r="AE146" s="228">
        <v>0</v>
      </c>
      <c r="AF146" s="238">
        <v>1</v>
      </c>
      <c r="AG146" s="180">
        <f t="shared" si="27"/>
        <v>0</v>
      </c>
      <c r="AH146" s="205"/>
      <c r="AI146" s="204"/>
      <c r="AJ146" s="203"/>
      <c r="AK146" s="32"/>
      <c r="AL146" s="202">
        <f t="shared" si="28"/>
        <v>0</v>
      </c>
    </row>
    <row r="147" spans="1:38" s="4" customFormat="1" ht="19.95" customHeight="1" x14ac:dyDescent="0.3">
      <c r="A147" s="18"/>
      <c r="B147" s="56" t="s">
        <v>275</v>
      </c>
      <c r="C147" s="207">
        <v>53136</v>
      </c>
      <c r="D147" s="205">
        <v>222</v>
      </c>
      <c r="E147" s="204">
        <v>67</v>
      </c>
      <c r="F147" s="204">
        <v>0</v>
      </c>
      <c r="G147" s="30">
        <v>6</v>
      </c>
      <c r="H147" s="202">
        <f t="shared" si="22"/>
        <v>61</v>
      </c>
      <c r="I147" s="205">
        <v>251</v>
      </c>
      <c r="J147" s="204">
        <v>67</v>
      </c>
      <c r="K147" s="203">
        <v>0</v>
      </c>
      <c r="L147" s="30">
        <v>6</v>
      </c>
      <c r="M147" s="202">
        <f t="shared" si="23"/>
        <v>61</v>
      </c>
      <c r="N147" s="205">
        <v>303</v>
      </c>
      <c r="O147" s="204">
        <v>67</v>
      </c>
      <c r="P147" s="203">
        <v>0</v>
      </c>
      <c r="Q147" s="30">
        <v>6</v>
      </c>
      <c r="R147" s="202">
        <f t="shared" si="24"/>
        <v>61</v>
      </c>
      <c r="S147" s="205"/>
      <c r="T147" s="204">
        <v>69</v>
      </c>
      <c r="U147" s="203">
        <v>0</v>
      </c>
      <c r="V147" s="30">
        <v>6</v>
      </c>
      <c r="W147" s="202">
        <f t="shared" si="25"/>
        <v>63</v>
      </c>
      <c r="X147" s="205">
        <v>315</v>
      </c>
      <c r="Y147" s="204">
        <v>71</v>
      </c>
      <c r="Z147" s="203">
        <v>0</v>
      </c>
      <c r="AA147" s="30">
        <v>7</v>
      </c>
      <c r="AB147" s="202">
        <f t="shared" si="26"/>
        <v>64</v>
      </c>
      <c r="AC147" s="206">
        <v>350</v>
      </c>
      <c r="AD147" s="178">
        <v>76</v>
      </c>
      <c r="AE147" s="228">
        <v>0</v>
      </c>
      <c r="AF147" s="238">
        <v>7</v>
      </c>
      <c r="AG147" s="180">
        <f t="shared" si="27"/>
        <v>69</v>
      </c>
      <c r="AH147" s="205"/>
      <c r="AI147" s="204"/>
      <c r="AJ147" s="203"/>
      <c r="AK147" s="32"/>
      <c r="AL147" s="202">
        <f t="shared" si="28"/>
        <v>0</v>
      </c>
    </row>
    <row r="148" spans="1:38" s="4" customFormat="1" ht="19.95" customHeight="1" x14ac:dyDescent="0.3">
      <c r="A148" s="18"/>
      <c r="B148" s="56" t="s">
        <v>276</v>
      </c>
      <c r="C148" s="207">
        <v>14620</v>
      </c>
      <c r="D148" s="205">
        <v>18</v>
      </c>
      <c r="E148" s="204">
        <v>4</v>
      </c>
      <c r="F148" s="204">
        <v>0</v>
      </c>
      <c r="G148" s="30">
        <v>2</v>
      </c>
      <c r="H148" s="202">
        <f t="shared" si="22"/>
        <v>2</v>
      </c>
      <c r="I148" s="205">
        <v>18</v>
      </c>
      <c r="J148" s="204">
        <v>4</v>
      </c>
      <c r="K148" s="203">
        <v>0</v>
      </c>
      <c r="L148" s="30">
        <v>2</v>
      </c>
      <c r="M148" s="202">
        <f t="shared" si="23"/>
        <v>2</v>
      </c>
      <c r="N148" s="205">
        <v>18</v>
      </c>
      <c r="O148" s="204">
        <v>4</v>
      </c>
      <c r="P148" s="203">
        <v>0</v>
      </c>
      <c r="Q148" s="30">
        <v>2</v>
      </c>
      <c r="R148" s="202">
        <f t="shared" si="24"/>
        <v>2</v>
      </c>
      <c r="S148" s="205"/>
      <c r="T148" s="204">
        <v>4</v>
      </c>
      <c r="U148" s="203">
        <v>0</v>
      </c>
      <c r="V148" s="30">
        <v>2</v>
      </c>
      <c r="W148" s="202">
        <f t="shared" si="25"/>
        <v>2</v>
      </c>
      <c r="X148" s="205">
        <v>19</v>
      </c>
      <c r="Y148" s="204">
        <v>4</v>
      </c>
      <c r="Z148" s="203">
        <v>0</v>
      </c>
      <c r="AA148" s="30">
        <v>2</v>
      </c>
      <c r="AB148" s="202">
        <f t="shared" si="26"/>
        <v>2</v>
      </c>
      <c r="AC148" s="206">
        <v>21</v>
      </c>
      <c r="AD148" s="178">
        <v>5</v>
      </c>
      <c r="AE148" s="228">
        <v>0</v>
      </c>
      <c r="AF148" s="238">
        <v>2</v>
      </c>
      <c r="AG148" s="180">
        <f t="shared" si="27"/>
        <v>3</v>
      </c>
      <c r="AH148" s="205"/>
      <c r="AI148" s="204"/>
      <c r="AJ148" s="203"/>
      <c r="AK148" s="32"/>
      <c r="AL148" s="202">
        <f t="shared" si="28"/>
        <v>0</v>
      </c>
    </row>
    <row r="149" spans="1:38" s="4" customFormat="1" ht="19.95" customHeight="1" x14ac:dyDescent="0.3">
      <c r="A149" s="18"/>
      <c r="B149" s="56" t="s">
        <v>277</v>
      </c>
      <c r="C149" s="207">
        <v>23399</v>
      </c>
      <c r="D149" s="205">
        <v>196</v>
      </c>
      <c r="E149" s="204">
        <v>4</v>
      </c>
      <c r="F149" s="204">
        <v>0</v>
      </c>
      <c r="G149" s="30">
        <v>2</v>
      </c>
      <c r="H149" s="202">
        <f t="shared" si="22"/>
        <v>2</v>
      </c>
      <c r="I149" s="205">
        <v>196</v>
      </c>
      <c r="J149" s="204">
        <v>4</v>
      </c>
      <c r="K149" s="203">
        <v>0</v>
      </c>
      <c r="L149" s="30">
        <v>2</v>
      </c>
      <c r="M149" s="202">
        <f t="shared" si="23"/>
        <v>2</v>
      </c>
      <c r="N149" s="205">
        <v>257</v>
      </c>
      <c r="O149" s="204">
        <v>4</v>
      </c>
      <c r="P149" s="203">
        <v>0</v>
      </c>
      <c r="Q149" s="30">
        <v>2</v>
      </c>
      <c r="R149" s="202">
        <f t="shared" si="24"/>
        <v>2</v>
      </c>
      <c r="S149" s="205"/>
      <c r="T149" s="204">
        <v>5</v>
      </c>
      <c r="U149" s="203">
        <v>0</v>
      </c>
      <c r="V149" s="30">
        <v>2</v>
      </c>
      <c r="W149" s="202">
        <f t="shared" si="25"/>
        <v>3</v>
      </c>
      <c r="X149" s="205">
        <v>321</v>
      </c>
      <c r="Y149" s="204">
        <v>5</v>
      </c>
      <c r="Z149" s="203">
        <v>0</v>
      </c>
      <c r="AA149" s="30">
        <v>2</v>
      </c>
      <c r="AB149" s="202">
        <f t="shared" si="26"/>
        <v>3</v>
      </c>
      <c r="AC149" s="206">
        <v>327</v>
      </c>
      <c r="AD149" s="178">
        <v>6</v>
      </c>
      <c r="AE149" s="228">
        <v>0</v>
      </c>
      <c r="AF149" s="238">
        <v>2</v>
      </c>
      <c r="AG149" s="180">
        <f t="shared" si="27"/>
        <v>4</v>
      </c>
      <c r="AH149" s="205"/>
      <c r="AI149" s="204"/>
      <c r="AJ149" s="203"/>
      <c r="AK149" s="32"/>
      <c r="AL149" s="202">
        <f t="shared" si="28"/>
        <v>0</v>
      </c>
    </row>
    <row r="150" spans="1:38" s="4" customFormat="1" ht="19.95" customHeight="1" x14ac:dyDescent="0.3">
      <c r="A150" s="18"/>
      <c r="B150" s="56" t="s">
        <v>278</v>
      </c>
      <c r="C150" s="207">
        <v>8210</v>
      </c>
      <c r="D150" s="205">
        <v>21</v>
      </c>
      <c r="E150" s="204">
        <v>1</v>
      </c>
      <c r="F150" s="204">
        <v>0</v>
      </c>
      <c r="G150" s="30">
        <v>1</v>
      </c>
      <c r="H150" s="202">
        <f t="shared" si="22"/>
        <v>0</v>
      </c>
      <c r="I150" s="205">
        <v>21</v>
      </c>
      <c r="J150" s="204">
        <v>1</v>
      </c>
      <c r="K150" s="203">
        <v>0</v>
      </c>
      <c r="L150" s="30">
        <v>1</v>
      </c>
      <c r="M150" s="202">
        <f t="shared" si="23"/>
        <v>0</v>
      </c>
      <c r="N150" s="205">
        <v>21</v>
      </c>
      <c r="O150" s="204">
        <v>1</v>
      </c>
      <c r="P150" s="203">
        <v>0</v>
      </c>
      <c r="Q150" s="30">
        <v>1</v>
      </c>
      <c r="R150" s="202">
        <f t="shared" si="24"/>
        <v>0</v>
      </c>
      <c r="S150" s="205"/>
      <c r="T150" s="204">
        <v>1</v>
      </c>
      <c r="U150" s="203">
        <v>0</v>
      </c>
      <c r="V150" s="30">
        <v>1</v>
      </c>
      <c r="W150" s="202">
        <f t="shared" si="25"/>
        <v>0</v>
      </c>
      <c r="X150" s="205">
        <v>24</v>
      </c>
      <c r="Y150" s="204">
        <v>1</v>
      </c>
      <c r="Z150" s="203">
        <v>0</v>
      </c>
      <c r="AA150" s="30">
        <v>1</v>
      </c>
      <c r="AB150" s="202">
        <f t="shared" si="26"/>
        <v>0</v>
      </c>
      <c r="AC150" s="206">
        <v>27</v>
      </c>
      <c r="AD150" s="178">
        <v>1</v>
      </c>
      <c r="AE150" s="228">
        <v>0</v>
      </c>
      <c r="AF150" s="238">
        <v>1</v>
      </c>
      <c r="AG150" s="180">
        <f t="shared" si="27"/>
        <v>0</v>
      </c>
      <c r="AH150" s="205"/>
      <c r="AI150" s="204"/>
      <c r="AJ150" s="203"/>
      <c r="AK150" s="32"/>
      <c r="AL150" s="202">
        <f t="shared" si="28"/>
        <v>0</v>
      </c>
    </row>
    <row r="151" spans="1:38" s="4" customFormat="1" ht="19.95" customHeight="1" x14ac:dyDescent="0.3">
      <c r="A151" s="18"/>
      <c r="B151" s="56" t="s">
        <v>279</v>
      </c>
      <c r="C151" s="207">
        <v>19830</v>
      </c>
      <c r="D151" s="205">
        <v>141</v>
      </c>
      <c r="E151" s="204">
        <v>6</v>
      </c>
      <c r="F151" s="204">
        <v>1</v>
      </c>
      <c r="G151" s="30">
        <v>3</v>
      </c>
      <c r="H151" s="202">
        <f t="shared" si="22"/>
        <v>2</v>
      </c>
      <c r="I151" s="205">
        <v>141</v>
      </c>
      <c r="J151" s="204">
        <v>6</v>
      </c>
      <c r="K151" s="203">
        <v>1</v>
      </c>
      <c r="L151" s="30">
        <v>3</v>
      </c>
      <c r="M151" s="202">
        <f t="shared" si="23"/>
        <v>2</v>
      </c>
      <c r="N151" s="205">
        <v>146</v>
      </c>
      <c r="O151" s="204">
        <v>6</v>
      </c>
      <c r="P151" s="203">
        <v>1</v>
      </c>
      <c r="Q151" s="30">
        <v>3</v>
      </c>
      <c r="R151" s="202">
        <f t="shared" si="24"/>
        <v>2</v>
      </c>
      <c r="S151" s="205"/>
      <c r="T151" s="204">
        <v>6</v>
      </c>
      <c r="U151" s="203">
        <v>1</v>
      </c>
      <c r="V151" s="30">
        <v>3</v>
      </c>
      <c r="W151" s="202">
        <f t="shared" si="25"/>
        <v>2</v>
      </c>
      <c r="X151" s="205">
        <v>153</v>
      </c>
      <c r="Y151" s="204">
        <v>6</v>
      </c>
      <c r="Z151" s="203">
        <v>1</v>
      </c>
      <c r="AA151" s="30">
        <v>4</v>
      </c>
      <c r="AB151" s="202">
        <f t="shared" si="26"/>
        <v>1</v>
      </c>
      <c r="AC151" s="206">
        <v>169</v>
      </c>
      <c r="AD151" s="178">
        <v>6</v>
      </c>
      <c r="AE151" s="228">
        <v>1</v>
      </c>
      <c r="AF151" s="238">
        <v>4</v>
      </c>
      <c r="AG151" s="180">
        <f t="shared" si="27"/>
        <v>1</v>
      </c>
      <c r="AH151" s="205"/>
      <c r="AI151" s="204"/>
      <c r="AJ151" s="203"/>
      <c r="AK151" s="32"/>
      <c r="AL151" s="202">
        <f t="shared" si="28"/>
        <v>0</v>
      </c>
    </row>
    <row r="152" spans="1:38" s="4" customFormat="1" ht="19.95" customHeight="1" x14ac:dyDescent="0.3">
      <c r="A152" s="18" t="s">
        <v>177</v>
      </c>
      <c r="B152" s="56" t="s">
        <v>280</v>
      </c>
      <c r="C152" s="207">
        <v>19104</v>
      </c>
      <c r="D152" s="205">
        <v>83</v>
      </c>
      <c r="E152" s="204">
        <v>2</v>
      </c>
      <c r="F152" s="204">
        <v>0</v>
      </c>
      <c r="G152" s="30">
        <v>2</v>
      </c>
      <c r="H152" s="202">
        <f t="shared" si="22"/>
        <v>0</v>
      </c>
      <c r="I152" s="205">
        <v>83</v>
      </c>
      <c r="J152" s="204">
        <v>2</v>
      </c>
      <c r="K152" s="203">
        <v>0</v>
      </c>
      <c r="L152" s="30">
        <v>2</v>
      </c>
      <c r="M152" s="202">
        <f t="shared" si="23"/>
        <v>0</v>
      </c>
      <c r="N152" s="205">
        <v>83</v>
      </c>
      <c r="O152" s="204">
        <v>2</v>
      </c>
      <c r="P152" s="203">
        <v>0</v>
      </c>
      <c r="Q152" s="30">
        <v>2</v>
      </c>
      <c r="R152" s="202">
        <f t="shared" si="24"/>
        <v>0</v>
      </c>
      <c r="S152" s="205"/>
      <c r="T152" s="204">
        <v>2</v>
      </c>
      <c r="U152" s="203">
        <v>0</v>
      </c>
      <c r="V152" s="30">
        <v>2</v>
      </c>
      <c r="W152" s="202">
        <f t="shared" si="25"/>
        <v>0</v>
      </c>
      <c r="X152" s="205">
        <v>87</v>
      </c>
      <c r="Y152" s="204">
        <v>2</v>
      </c>
      <c r="Z152" s="203">
        <v>0</v>
      </c>
      <c r="AA152" s="30">
        <v>2</v>
      </c>
      <c r="AB152" s="202">
        <f t="shared" si="26"/>
        <v>0</v>
      </c>
      <c r="AC152" s="206">
        <v>92</v>
      </c>
      <c r="AD152" s="178">
        <v>2</v>
      </c>
      <c r="AE152" s="228">
        <v>0</v>
      </c>
      <c r="AF152" s="238">
        <v>2</v>
      </c>
      <c r="AG152" s="180">
        <f t="shared" si="27"/>
        <v>0</v>
      </c>
      <c r="AH152" s="205"/>
      <c r="AI152" s="204"/>
      <c r="AJ152" s="203"/>
      <c r="AK152" s="32"/>
      <c r="AL152" s="202">
        <f t="shared" si="28"/>
        <v>0</v>
      </c>
    </row>
    <row r="153" spans="1:38" s="4" customFormat="1" ht="19.95" customHeight="1" x14ac:dyDescent="0.3">
      <c r="A153" s="18" t="s">
        <v>177</v>
      </c>
      <c r="B153" s="56" t="s">
        <v>281</v>
      </c>
      <c r="C153" s="207">
        <v>19495</v>
      </c>
      <c r="D153" s="205">
        <v>49</v>
      </c>
      <c r="E153" s="204">
        <v>6</v>
      </c>
      <c r="F153" s="204">
        <v>0</v>
      </c>
      <c r="G153" s="30">
        <v>2</v>
      </c>
      <c r="H153" s="202">
        <f t="shared" si="22"/>
        <v>4</v>
      </c>
      <c r="I153" s="205">
        <v>49</v>
      </c>
      <c r="J153" s="204">
        <v>6</v>
      </c>
      <c r="K153" s="203">
        <v>0</v>
      </c>
      <c r="L153" s="30">
        <v>2</v>
      </c>
      <c r="M153" s="202">
        <f t="shared" si="23"/>
        <v>4</v>
      </c>
      <c r="N153" s="205">
        <v>51</v>
      </c>
      <c r="O153" s="204">
        <v>6</v>
      </c>
      <c r="P153" s="203">
        <v>0</v>
      </c>
      <c r="Q153" s="30">
        <v>2</v>
      </c>
      <c r="R153" s="202">
        <f t="shared" si="24"/>
        <v>4</v>
      </c>
      <c r="S153" s="205"/>
      <c r="T153" s="204">
        <v>7</v>
      </c>
      <c r="U153" s="203">
        <v>0</v>
      </c>
      <c r="V153" s="30">
        <v>2</v>
      </c>
      <c r="W153" s="202">
        <f t="shared" si="25"/>
        <v>5</v>
      </c>
      <c r="X153" s="205">
        <v>56</v>
      </c>
      <c r="Y153" s="204">
        <v>7</v>
      </c>
      <c r="Z153" s="203">
        <v>0</v>
      </c>
      <c r="AA153" s="30">
        <v>2</v>
      </c>
      <c r="AB153" s="202">
        <f t="shared" si="26"/>
        <v>5</v>
      </c>
      <c r="AC153" s="206">
        <v>60</v>
      </c>
      <c r="AD153" s="178">
        <v>7</v>
      </c>
      <c r="AE153" s="228">
        <v>0</v>
      </c>
      <c r="AF153" s="238">
        <v>3</v>
      </c>
      <c r="AG153" s="180">
        <f t="shared" si="27"/>
        <v>4</v>
      </c>
      <c r="AH153" s="205"/>
      <c r="AI153" s="204"/>
      <c r="AJ153" s="203"/>
      <c r="AK153" s="32"/>
      <c r="AL153" s="202">
        <f t="shared" si="28"/>
        <v>0</v>
      </c>
    </row>
    <row r="154" spans="1:38" s="4" customFormat="1" ht="19.95" customHeight="1" x14ac:dyDescent="0.3">
      <c r="A154" s="18"/>
      <c r="B154" s="56" t="s">
        <v>110</v>
      </c>
      <c r="C154" s="207">
        <v>90780</v>
      </c>
      <c r="D154" s="205">
        <v>569</v>
      </c>
      <c r="E154" s="204">
        <v>45</v>
      </c>
      <c r="F154" s="204">
        <v>0</v>
      </c>
      <c r="G154" s="30">
        <v>24</v>
      </c>
      <c r="H154" s="202">
        <f t="shared" si="22"/>
        <v>21</v>
      </c>
      <c r="I154" s="205">
        <v>570</v>
      </c>
      <c r="J154" s="204">
        <v>45</v>
      </c>
      <c r="K154" s="203">
        <v>0</v>
      </c>
      <c r="L154" s="30">
        <v>26</v>
      </c>
      <c r="M154" s="202">
        <f t="shared" si="23"/>
        <v>19</v>
      </c>
      <c r="N154" s="205">
        <v>596</v>
      </c>
      <c r="O154" s="204">
        <v>45</v>
      </c>
      <c r="P154" s="203">
        <v>1</v>
      </c>
      <c r="Q154" s="30">
        <v>26</v>
      </c>
      <c r="R154" s="202">
        <f t="shared" si="24"/>
        <v>18</v>
      </c>
      <c r="S154" s="205"/>
      <c r="T154" s="204">
        <v>46</v>
      </c>
      <c r="U154" s="203">
        <v>1</v>
      </c>
      <c r="V154" s="30">
        <v>27</v>
      </c>
      <c r="W154" s="202">
        <f t="shared" si="25"/>
        <v>18</v>
      </c>
      <c r="X154" s="205">
        <v>638</v>
      </c>
      <c r="Y154" s="204">
        <v>47</v>
      </c>
      <c r="Z154" s="203">
        <v>1</v>
      </c>
      <c r="AA154" s="30">
        <v>31</v>
      </c>
      <c r="AB154" s="202">
        <f t="shared" si="26"/>
        <v>15</v>
      </c>
      <c r="AC154" s="206">
        <v>669</v>
      </c>
      <c r="AD154" s="178">
        <v>48</v>
      </c>
      <c r="AE154" s="228">
        <v>1</v>
      </c>
      <c r="AF154" s="238">
        <v>30</v>
      </c>
      <c r="AG154" s="180">
        <f t="shared" si="27"/>
        <v>17</v>
      </c>
      <c r="AH154" s="205"/>
      <c r="AI154" s="204"/>
      <c r="AJ154" s="203"/>
      <c r="AK154" s="32"/>
      <c r="AL154" s="202">
        <f t="shared" si="28"/>
        <v>0</v>
      </c>
    </row>
    <row r="155" spans="1:38" s="4" customFormat="1" ht="19.95" customHeight="1" x14ac:dyDescent="0.3">
      <c r="A155" s="18" t="s">
        <v>177</v>
      </c>
      <c r="B155" s="56" t="s">
        <v>282</v>
      </c>
      <c r="C155" s="207">
        <v>26085</v>
      </c>
      <c r="D155" s="205">
        <v>140</v>
      </c>
      <c r="E155" s="204">
        <v>13</v>
      </c>
      <c r="F155" s="204">
        <v>1</v>
      </c>
      <c r="G155" s="30">
        <v>6</v>
      </c>
      <c r="H155" s="202">
        <f t="shared" si="22"/>
        <v>6</v>
      </c>
      <c r="I155" s="205">
        <v>140</v>
      </c>
      <c r="J155" s="204">
        <v>13</v>
      </c>
      <c r="K155" s="203">
        <v>1</v>
      </c>
      <c r="L155" s="30">
        <v>6</v>
      </c>
      <c r="M155" s="202">
        <f t="shared" si="23"/>
        <v>6</v>
      </c>
      <c r="N155" s="205">
        <v>142</v>
      </c>
      <c r="O155" s="204">
        <v>13</v>
      </c>
      <c r="P155" s="203">
        <v>1</v>
      </c>
      <c r="Q155" s="30">
        <v>6</v>
      </c>
      <c r="R155" s="202">
        <f t="shared" si="24"/>
        <v>6</v>
      </c>
      <c r="S155" s="205"/>
      <c r="T155" s="204">
        <v>13</v>
      </c>
      <c r="U155" s="203">
        <v>1</v>
      </c>
      <c r="V155" s="30">
        <v>6</v>
      </c>
      <c r="W155" s="202">
        <f t="shared" si="25"/>
        <v>6</v>
      </c>
      <c r="X155" s="205">
        <v>149</v>
      </c>
      <c r="Y155" s="204">
        <v>13</v>
      </c>
      <c r="Z155" s="203">
        <v>1</v>
      </c>
      <c r="AA155" s="30">
        <v>6</v>
      </c>
      <c r="AB155" s="202">
        <f t="shared" si="26"/>
        <v>6</v>
      </c>
      <c r="AC155" s="206">
        <v>265</v>
      </c>
      <c r="AD155" s="178">
        <v>13</v>
      </c>
      <c r="AE155" s="228">
        <v>1</v>
      </c>
      <c r="AF155" s="238">
        <v>5</v>
      </c>
      <c r="AG155" s="180">
        <f t="shared" si="27"/>
        <v>7</v>
      </c>
      <c r="AH155" s="205"/>
      <c r="AI155" s="204"/>
      <c r="AJ155" s="203"/>
      <c r="AK155" s="32"/>
      <c r="AL155" s="202">
        <f t="shared" si="28"/>
        <v>0</v>
      </c>
    </row>
    <row r="156" spans="1:38" s="4" customFormat="1" ht="19.95" customHeight="1" x14ac:dyDescent="0.3">
      <c r="A156" s="18"/>
      <c r="B156" s="56" t="s">
        <v>283</v>
      </c>
      <c r="C156" s="207">
        <v>3797</v>
      </c>
      <c r="D156" s="205">
        <v>6</v>
      </c>
      <c r="E156" s="204">
        <v>2</v>
      </c>
      <c r="F156" s="204">
        <v>0</v>
      </c>
      <c r="G156" s="30">
        <v>0</v>
      </c>
      <c r="H156" s="202">
        <f t="shared" si="22"/>
        <v>2</v>
      </c>
      <c r="I156" s="205">
        <v>6</v>
      </c>
      <c r="J156" s="204">
        <v>2</v>
      </c>
      <c r="K156" s="203">
        <v>0</v>
      </c>
      <c r="L156" s="30">
        <v>0</v>
      </c>
      <c r="M156" s="202">
        <f t="shared" si="23"/>
        <v>2</v>
      </c>
      <c r="N156" s="205">
        <v>6</v>
      </c>
      <c r="O156" s="204">
        <v>2</v>
      </c>
      <c r="P156" s="203">
        <v>0</v>
      </c>
      <c r="Q156" s="30">
        <v>0</v>
      </c>
      <c r="R156" s="202">
        <f t="shared" si="24"/>
        <v>2</v>
      </c>
      <c r="S156" s="205"/>
      <c r="T156" s="204">
        <v>2</v>
      </c>
      <c r="U156" s="203">
        <v>0</v>
      </c>
      <c r="V156" s="30">
        <v>0</v>
      </c>
      <c r="W156" s="202">
        <f t="shared" si="25"/>
        <v>2</v>
      </c>
      <c r="X156" s="205">
        <v>9</v>
      </c>
      <c r="Y156" s="204">
        <v>2</v>
      </c>
      <c r="Z156" s="203">
        <v>0</v>
      </c>
      <c r="AA156" s="30">
        <v>0</v>
      </c>
      <c r="AB156" s="202">
        <f t="shared" si="26"/>
        <v>2</v>
      </c>
      <c r="AC156" s="206">
        <v>11</v>
      </c>
      <c r="AD156" s="178">
        <v>2</v>
      </c>
      <c r="AE156" s="228">
        <v>0</v>
      </c>
      <c r="AF156" s="238">
        <v>0</v>
      </c>
      <c r="AG156" s="180">
        <f t="shared" si="27"/>
        <v>2</v>
      </c>
      <c r="AH156" s="205"/>
      <c r="AI156" s="204"/>
      <c r="AJ156" s="203"/>
      <c r="AK156" s="32"/>
      <c r="AL156" s="202">
        <f t="shared" si="28"/>
        <v>0</v>
      </c>
    </row>
    <row r="157" spans="1:38" s="4" customFormat="1" ht="19.95" customHeight="1" x14ac:dyDescent="0.3">
      <c r="A157" s="18"/>
      <c r="B157" s="56" t="s">
        <v>284</v>
      </c>
      <c r="C157" s="207">
        <v>11854</v>
      </c>
      <c r="D157" s="205">
        <v>54</v>
      </c>
      <c r="E157" s="204">
        <v>5</v>
      </c>
      <c r="F157" s="204">
        <v>0</v>
      </c>
      <c r="G157" s="30">
        <v>2</v>
      </c>
      <c r="H157" s="202">
        <f t="shared" si="22"/>
        <v>3</v>
      </c>
      <c r="I157" s="205">
        <v>55</v>
      </c>
      <c r="J157" s="204">
        <v>5</v>
      </c>
      <c r="K157" s="203">
        <v>0</v>
      </c>
      <c r="L157" s="30">
        <v>3</v>
      </c>
      <c r="M157" s="202">
        <f t="shared" si="23"/>
        <v>2</v>
      </c>
      <c r="N157" s="205">
        <v>55</v>
      </c>
      <c r="O157" s="204">
        <v>5</v>
      </c>
      <c r="P157" s="203">
        <v>0</v>
      </c>
      <c r="Q157" s="30">
        <v>3</v>
      </c>
      <c r="R157" s="202">
        <f t="shared" si="24"/>
        <v>2</v>
      </c>
      <c r="S157" s="205"/>
      <c r="T157" s="204">
        <v>5</v>
      </c>
      <c r="U157" s="203">
        <v>0</v>
      </c>
      <c r="V157" s="30">
        <v>3</v>
      </c>
      <c r="W157" s="202">
        <f t="shared" si="25"/>
        <v>2</v>
      </c>
      <c r="X157" s="205">
        <v>56</v>
      </c>
      <c r="Y157" s="204">
        <v>5</v>
      </c>
      <c r="Z157" s="203">
        <v>0</v>
      </c>
      <c r="AA157" s="30">
        <v>5</v>
      </c>
      <c r="AB157" s="202">
        <f t="shared" si="26"/>
        <v>0</v>
      </c>
      <c r="AC157" s="206">
        <v>59</v>
      </c>
      <c r="AD157" s="178">
        <v>5</v>
      </c>
      <c r="AE157" s="228">
        <v>0</v>
      </c>
      <c r="AF157" s="238">
        <v>5</v>
      </c>
      <c r="AG157" s="180">
        <f t="shared" si="27"/>
        <v>0</v>
      </c>
      <c r="AH157" s="205"/>
      <c r="AI157" s="204"/>
      <c r="AJ157" s="203"/>
      <c r="AK157" s="32"/>
      <c r="AL157" s="202">
        <f t="shared" si="28"/>
        <v>0</v>
      </c>
    </row>
    <row r="158" spans="1:38" s="4" customFormat="1" ht="19.95" customHeight="1" x14ac:dyDescent="0.3">
      <c r="A158" s="18" t="s">
        <v>177</v>
      </c>
      <c r="B158" s="56" t="s">
        <v>285</v>
      </c>
      <c r="C158" s="207">
        <v>21407</v>
      </c>
      <c r="D158" s="205">
        <v>55</v>
      </c>
      <c r="E158" s="204">
        <v>3</v>
      </c>
      <c r="F158" s="204">
        <v>0</v>
      </c>
      <c r="G158" s="30">
        <v>3</v>
      </c>
      <c r="H158" s="202">
        <f t="shared" si="22"/>
        <v>0</v>
      </c>
      <c r="I158" s="205">
        <v>55</v>
      </c>
      <c r="J158" s="204">
        <v>3</v>
      </c>
      <c r="K158" s="203">
        <v>0</v>
      </c>
      <c r="L158" s="30">
        <v>3</v>
      </c>
      <c r="M158" s="202">
        <f t="shared" si="23"/>
        <v>0</v>
      </c>
      <c r="N158" s="205">
        <v>55</v>
      </c>
      <c r="O158" s="204">
        <v>3</v>
      </c>
      <c r="P158" s="203">
        <v>0</v>
      </c>
      <c r="Q158" s="30">
        <v>3</v>
      </c>
      <c r="R158" s="202">
        <f t="shared" si="24"/>
        <v>0</v>
      </c>
      <c r="S158" s="205"/>
      <c r="T158" s="204">
        <v>3</v>
      </c>
      <c r="U158" s="203">
        <v>0</v>
      </c>
      <c r="V158" s="30">
        <v>3</v>
      </c>
      <c r="W158" s="202">
        <f t="shared" si="25"/>
        <v>0</v>
      </c>
      <c r="X158" s="205">
        <v>83</v>
      </c>
      <c r="Y158" s="204">
        <v>3</v>
      </c>
      <c r="Z158" s="203">
        <v>0</v>
      </c>
      <c r="AA158" s="30">
        <v>3</v>
      </c>
      <c r="AB158" s="202">
        <f t="shared" si="26"/>
        <v>0</v>
      </c>
      <c r="AC158" s="206">
        <v>98</v>
      </c>
      <c r="AD158" s="178">
        <v>3</v>
      </c>
      <c r="AE158" s="228">
        <v>0</v>
      </c>
      <c r="AF158" s="238">
        <v>3</v>
      </c>
      <c r="AG158" s="180">
        <f t="shared" si="27"/>
        <v>0</v>
      </c>
      <c r="AH158" s="205"/>
      <c r="AI158" s="204"/>
      <c r="AJ158" s="203"/>
      <c r="AK158" s="32"/>
      <c r="AL158" s="202">
        <f t="shared" si="28"/>
        <v>0</v>
      </c>
    </row>
    <row r="159" spans="1:38" s="4" customFormat="1" ht="19.95" customHeight="1" x14ac:dyDescent="0.3">
      <c r="A159" s="18"/>
      <c r="B159" s="56" t="s">
        <v>286</v>
      </c>
      <c r="C159" s="207">
        <v>81</v>
      </c>
      <c r="D159" s="205">
        <v>0</v>
      </c>
      <c r="E159" s="204">
        <v>0</v>
      </c>
      <c r="F159" s="204">
        <v>0</v>
      </c>
      <c r="G159" s="30">
        <v>0</v>
      </c>
      <c r="H159" s="202">
        <f t="shared" si="22"/>
        <v>0</v>
      </c>
      <c r="I159" s="205">
        <v>0</v>
      </c>
      <c r="J159" s="204">
        <v>0</v>
      </c>
      <c r="K159" s="203">
        <v>0</v>
      </c>
      <c r="L159" s="30">
        <v>0</v>
      </c>
      <c r="M159" s="202">
        <f t="shared" si="23"/>
        <v>0</v>
      </c>
      <c r="N159" s="205">
        <v>0</v>
      </c>
      <c r="O159" s="204">
        <v>0</v>
      </c>
      <c r="P159" s="203">
        <v>0</v>
      </c>
      <c r="Q159" s="30">
        <v>0</v>
      </c>
      <c r="R159" s="202">
        <f t="shared" si="24"/>
        <v>0</v>
      </c>
      <c r="S159" s="205"/>
      <c r="T159" s="204">
        <v>0</v>
      </c>
      <c r="U159" s="203">
        <v>0</v>
      </c>
      <c r="V159" s="30">
        <v>0</v>
      </c>
      <c r="W159" s="202">
        <f t="shared" si="25"/>
        <v>0</v>
      </c>
      <c r="X159" s="205">
        <v>0</v>
      </c>
      <c r="Y159" s="204">
        <v>0</v>
      </c>
      <c r="Z159" s="203">
        <v>0</v>
      </c>
      <c r="AA159" s="30">
        <v>0</v>
      </c>
      <c r="AB159" s="202">
        <f t="shared" si="26"/>
        <v>0</v>
      </c>
      <c r="AC159" s="206">
        <v>0</v>
      </c>
      <c r="AD159" s="178">
        <v>0</v>
      </c>
      <c r="AE159" s="228">
        <v>0</v>
      </c>
      <c r="AF159" s="238">
        <v>0</v>
      </c>
      <c r="AG159" s="180">
        <f t="shared" si="27"/>
        <v>0</v>
      </c>
      <c r="AH159" s="205"/>
      <c r="AI159" s="204"/>
      <c r="AJ159" s="203"/>
      <c r="AK159" s="32"/>
      <c r="AL159" s="202">
        <f t="shared" si="28"/>
        <v>0</v>
      </c>
    </row>
    <row r="160" spans="1:38" s="4" customFormat="1" ht="19.95" customHeight="1" x14ac:dyDescent="0.3">
      <c r="A160" s="18" t="s">
        <v>177</v>
      </c>
      <c r="B160" s="56" t="s">
        <v>21</v>
      </c>
      <c r="C160" s="207">
        <v>313938</v>
      </c>
      <c r="D160" s="205">
        <v>3297</v>
      </c>
      <c r="E160" s="204">
        <v>543</v>
      </c>
      <c r="F160" s="204">
        <v>43</v>
      </c>
      <c r="G160" s="30">
        <v>241</v>
      </c>
      <c r="H160" s="202">
        <f t="shared" si="22"/>
        <v>259</v>
      </c>
      <c r="I160" s="205">
        <v>3297</v>
      </c>
      <c r="J160" s="204">
        <v>549</v>
      </c>
      <c r="K160" s="203">
        <v>44</v>
      </c>
      <c r="L160" s="30">
        <v>241</v>
      </c>
      <c r="M160" s="202">
        <f t="shared" si="23"/>
        <v>264</v>
      </c>
      <c r="N160" s="205">
        <v>3500</v>
      </c>
      <c r="O160" s="204">
        <v>553</v>
      </c>
      <c r="P160" s="203">
        <v>44</v>
      </c>
      <c r="Q160" s="30">
        <v>255</v>
      </c>
      <c r="R160" s="202">
        <f t="shared" si="24"/>
        <v>254</v>
      </c>
      <c r="S160" s="205"/>
      <c r="T160" s="204">
        <v>560</v>
      </c>
      <c r="U160" s="203">
        <v>45</v>
      </c>
      <c r="V160" s="30">
        <v>272</v>
      </c>
      <c r="W160" s="202">
        <f t="shared" si="25"/>
        <v>243</v>
      </c>
      <c r="X160" s="205">
        <v>3525</v>
      </c>
      <c r="Y160" s="204">
        <v>567</v>
      </c>
      <c r="Z160" s="203">
        <v>46</v>
      </c>
      <c r="AA160" s="30">
        <v>283</v>
      </c>
      <c r="AB160" s="202">
        <f t="shared" si="26"/>
        <v>238</v>
      </c>
      <c r="AC160" s="206">
        <v>3742</v>
      </c>
      <c r="AD160" s="178">
        <v>575</v>
      </c>
      <c r="AE160" s="228">
        <v>47</v>
      </c>
      <c r="AF160" s="238">
        <v>294</v>
      </c>
      <c r="AG160" s="180">
        <f t="shared" si="27"/>
        <v>234</v>
      </c>
      <c r="AH160" s="205"/>
      <c r="AI160" s="204"/>
      <c r="AJ160" s="203"/>
      <c r="AK160" s="32"/>
      <c r="AL160" s="202">
        <f t="shared" si="28"/>
        <v>0</v>
      </c>
    </row>
    <row r="161" spans="1:38" s="4" customFormat="1" ht="19.95" customHeight="1" x14ac:dyDescent="0.3">
      <c r="A161" s="18"/>
      <c r="B161" s="56" t="s">
        <v>287</v>
      </c>
      <c r="C161" s="207">
        <v>6239</v>
      </c>
      <c r="D161" s="205">
        <v>23</v>
      </c>
      <c r="E161" s="204">
        <v>5</v>
      </c>
      <c r="F161" s="204">
        <v>1</v>
      </c>
      <c r="G161" s="30">
        <v>4</v>
      </c>
      <c r="H161" s="202">
        <f t="shared" si="22"/>
        <v>0</v>
      </c>
      <c r="I161" s="205">
        <v>23</v>
      </c>
      <c r="J161" s="204">
        <v>5</v>
      </c>
      <c r="K161" s="203">
        <v>1</v>
      </c>
      <c r="L161" s="30">
        <v>4</v>
      </c>
      <c r="M161" s="202">
        <f t="shared" si="23"/>
        <v>0</v>
      </c>
      <c r="N161" s="205">
        <v>23</v>
      </c>
      <c r="O161" s="204">
        <v>5</v>
      </c>
      <c r="P161" s="203">
        <v>1</v>
      </c>
      <c r="Q161" s="30">
        <v>5</v>
      </c>
      <c r="R161" s="202">
        <v>0</v>
      </c>
      <c r="S161" s="205"/>
      <c r="T161" s="204">
        <v>5</v>
      </c>
      <c r="U161" s="203">
        <v>1</v>
      </c>
      <c r="V161" s="30">
        <v>5</v>
      </c>
      <c r="W161" s="202">
        <v>0</v>
      </c>
      <c r="X161" s="205">
        <v>24</v>
      </c>
      <c r="Y161" s="204">
        <v>5</v>
      </c>
      <c r="Z161" s="203">
        <v>1</v>
      </c>
      <c r="AA161" s="30">
        <v>5</v>
      </c>
      <c r="AB161" s="202">
        <v>0</v>
      </c>
      <c r="AC161" s="206">
        <v>24</v>
      </c>
      <c r="AD161" s="178">
        <v>5</v>
      </c>
      <c r="AE161" s="228">
        <v>1</v>
      </c>
      <c r="AF161" s="238">
        <v>4</v>
      </c>
      <c r="AG161" s="180">
        <f t="shared" si="27"/>
        <v>0</v>
      </c>
      <c r="AH161" s="205"/>
      <c r="AI161" s="204"/>
      <c r="AJ161" s="203"/>
      <c r="AK161" s="32"/>
      <c r="AL161" s="202">
        <f t="shared" si="28"/>
        <v>0</v>
      </c>
    </row>
    <row r="162" spans="1:38" s="4" customFormat="1" ht="19.95" customHeight="1" x14ac:dyDescent="0.3">
      <c r="A162" s="18"/>
      <c r="B162" s="56" t="s">
        <v>288</v>
      </c>
      <c r="C162" s="207">
        <v>9040</v>
      </c>
      <c r="D162" s="205">
        <v>8</v>
      </c>
      <c r="E162" s="204">
        <v>3</v>
      </c>
      <c r="F162" s="204">
        <v>0</v>
      </c>
      <c r="G162" s="30">
        <v>2</v>
      </c>
      <c r="H162" s="202">
        <f t="shared" si="22"/>
        <v>1</v>
      </c>
      <c r="I162" s="205">
        <v>8</v>
      </c>
      <c r="J162" s="204">
        <v>3</v>
      </c>
      <c r="K162" s="203">
        <v>0</v>
      </c>
      <c r="L162" s="30">
        <v>2</v>
      </c>
      <c r="M162" s="202">
        <f t="shared" si="23"/>
        <v>1</v>
      </c>
      <c r="N162" s="205">
        <v>8</v>
      </c>
      <c r="O162" s="204">
        <v>3</v>
      </c>
      <c r="P162" s="203">
        <v>0</v>
      </c>
      <c r="Q162" s="30">
        <v>2</v>
      </c>
      <c r="R162" s="202">
        <f t="shared" si="24"/>
        <v>1</v>
      </c>
      <c r="S162" s="205"/>
      <c r="T162" s="204">
        <v>3</v>
      </c>
      <c r="U162" s="203">
        <v>0</v>
      </c>
      <c r="V162" s="30">
        <v>2</v>
      </c>
      <c r="W162" s="202">
        <f t="shared" si="25"/>
        <v>1</v>
      </c>
      <c r="X162" s="205">
        <v>10</v>
      </c>
      <c r="Y162" s="204">
        <v>3</v>
      </c>
      <c r="Z162" s="203">
        <v>0</v>
      </c>
      <c r="AA162" s="30">
        <v>2</v>
      </c>
      <c r="AB162" s="202">
        <f t="shared" si="26"/>
        <v>1</v>
      </c>
      <c r="AC162" s="206">
        <v>10</v>
      </c>
      <c r="AD162" s="178">
        <v>3</v>
      </c>
      <c r="AE162" s="228">
        <v>0</v>
      </c>
      <c r="AF162" s="238">
        <v>2</v>
      </c>
      <c r="AG162" s="180">
        <f t="shared" si="27"/>
        <v>1</v>
      </c>
      <c r="AH162" s="205"/>
      <c r="AI162" s="204"/>
      <c r="AJ162" s="203"/>
      <c r="AK162" s="32"/>
      <c r="AL162" s="202">
        <f t="shared" si="28"/>
        <v>0</v>
      </c>
    </row>
    <row r="163" spans="1:38" s="4" customFormat="1" ht="19.95" customHeight="1" x14ac:dyDescent="0.3">
      <c r="A163" s="18" t="s">
        <v>177</v>
      </c>
      <c r="B163" s="56" t="s">
        <v>289</v>
      </c>
      <c r="C163" s="207">
        <v>255521</v>
      </c>
      <c r="D163" s="205">
        <v>1159</v>
      </c>
      <c r="E163" s="204">
        <v>91</v>
      </c>
      <c r="F163" s="204">
        <v>4</v>
      </c>
      <c r="G163" s="30">
        <v>77</v>
      </c>
      <c r="H163" s="202">
        <f t="shared" si="22"/>
        <v>10</v>
      </c>
      <c r="I163" s="205">
        <v>1159</v>
      </c>
      <c r="J163" s="204">
        <v>91</v>
      </c>
      <c r="K163" s="203">
        <v>4</v>
      </c>
      <c r="L163" s="30">
        <v>78</v>
      </c>
      <c r="M163" s="202">
        <f t="shared" si="23"/>
        <v>9</v>
      </c>
      <c r="N163" s="205">
        <v>1217</v>
      </c>
      <c r="O163" s="204">
        <v>91</v>
      </c>
      <c r="P163" s="203">
        <v>4</v>
      </c>
      <c r="Q163" s="30">
        <v>78</v>
      </c>
      <c r="R163" s="202">
        <f t="shared" si="24"/>
        <v>9</v>
      </c>
      <c r="S163" s="205"/>
      <c r="T163" s="204">
        <v>91</v>
      </c>
      <c r="U163" s="203">
        <v>4</v>
      </c>
      <c r="V163" s="30">
        <v>81</v>
      </c>
      <c r="W163" s="202">
        <f t="shared" si="25"/>
        <v>6</v>
      </c>
      <c r="X163" s="205">
        <v>1416</v>
      </c>
      <c r="Y163" s="204">
        <v>92</v>
      </c>
      <c r="Z163" s="203">
        <v>4</v>
      </c>
      <c r="AA163" s="30">
        <v>81</v>
      </c>
      <c r="AB163" s="202">
        <f t="shared" si="26"/>
        <v>7</v>
      </c>
      <c r="AC163" s="206">
        <v>1530</v>
      </c>
      <c r="AD163" s="178">
        <v>92</v>
      </c>
      <c r="AE163" s="228">
        <v>4</v>
      </c>
      <c r="AF163" s="238">
        <v>83</v>
      </c>
      <c r="AG163" s="180">
        <f t="shared" si="27"/>
        <v>5</v>
      </c>
      <c r="AH163" s="205"/>
      <c r="AI163" s="204"/>
      <c r="AJ163" s="203"/>
      <c r="AK163" s="32"/>
      <c r="AL163" s="202">
        <f t="shared" si="28"/>
        <v>0</v>
      </c>
    </row>
    <row r="164" spans="1:38" s="4" customFormat="1" ht="19.95" customHeight="1" x14ac:dyDescent="0.3">
      <c r="A164" s="18"/>
      <c r="B164" s="56" t="s">
        <v>290</v>
      </c>
      <c r="C164" s="207">
        <v>771</v>
      </c>
      <c r="D164" s="205">
        <v>1</v>
      </c>
      <c r="E164" s="204">
        <v>0</v>
      </c>
      <c r="F164" s="204">
        <v>0</v>
      </c>
      <c r="G164" s="30">
        <v>0</v>
      </c>
      <c r="H164" s="202">
        <f t="shared" si="22"/>
        <v>0</v>
      </c>
      <c r="I164" s="205">
        <v>1</v>
      </c>
      <c r="J164" s="204">
        <v>0</v>
      </c>
      <c r="K164" s="203">
        <v>0</v>
      </c>
      <c r="L164" s="30">
        <v>0</v>
      </c>
      <c r="M164" s="202">
        <f t="shared" si="23"/>
        <v>0</v>
      </c>
      <c r="N164" s="205">
        <v>2</v>
      </c>
      <c r="O164" s="204">
        <v>0</v>
      </c>
      <c r="P164" s="203">
        <v>0</v>
      </c>
      <c r="Q164" s="30">
        <v>0</v>
      </c>
      <c r="R164" s="202">
        <f t="shared" si="24"/>
        <v>0</v>
      </c>
      <c r="S164" s="205"/>
      <c r="T164" s="204">
        <v>0</v>
      </c>
      <c r="U164" s="203">
        <v>0</v>
      </c>
      <c r="V164" s="30">
        <v>0</v>
      </c>
      <c r="W164" s="202">
        <f t="shared" si="25"/>
        <v>0</v>
      </c>
      <c r="X164" s="205">
        <v>2</v>
      </c>
      <c r="Y164" s="204">
        <v>0</v>
      </c>
      <c r="Z164" s="203">
        <v>0</v>
      </c>
      <c r="AA164" s="30">
        <v>0</v>
      </c>
      <c r="AB164" s="202">
        <f t="shared" si="26"/>
        <v>0</v>
      </c>
      <c r="AC164" s="206">
        <v>3</v>
      </c>
      <c r="AD164" s="178">
        <v>0</v>
      </c>
      <c r="AE164" s="228">
        <v>0</v>
      </c>
      <c r="AF164" s="238">
        <v>0</v>
      </c>
      <c r="AG164" s="180">
        <f t="shared" si="27"/>
        <v>0</v>
      </c>
      <c r="AH164" s="205"/>
      <c r="AI164" s="204"/>
      <c r="AJ164" s="203"/>
      <c r="AK164" s="32"/>
      <c r="AL164" s="202">
        <f t="shared" si="28"/>
        <v>0</v>
      </c>
    </row>
    <row r="165" spans="1:38" s="4" customFormat="1" ht="19.95" customHeight="1" x14ac:dyDescent="0.3">
      <c r="A165" s="18"/>
      <c r="B165" s="56" t="s">
        <v>291</v>
      </c>
      <c r="C165" s="207">
        <v>15654</v>
      </c>
      <c r="D165" s="205">
        <v>40</v>
      </c>
      <c r="E165" s="204">
        <v>1</v>
      </c>
      <c r="F165" s="204">
        <v>0</v>
      </c>
      <c r="G165" s="30">
        <v>2</v>
      </c>
      <c r="H165" s="202">
        <v>0</v>
      </c>
      <c r="I165" s="205">
        <v>40</v>
      </c>
      <c r="J165" s="204">
        <v>1</v>
      </c>
      <c r="K165" s="203">
        <v>0</v>
      </c>
      <c r="L165" s="30">
        <v>2</v>
      </c>
      <c r="M165" s="202">
        <v>0</v>
      </c>
      <c r="N165" s="205">
        <v>44</v>
      </c>
      <c r="O165" s="204">
        <v>1</v>
      </c>
      <c r="P165" s="203">
        <v>0</v>
      </c>
      <c r="Q165" s="30">
        <v>2</v>
      </c>
      <c r="R165" s="202">
        <v>0</v>
      </c>
      <c r="S165" s="205"/>
      <c r="T165" s="204">
        <v>1</v>
      </c>
      <c r="U165" s="203">
        <v>0</v>
      </c>
      <c r="V165" s="30">
        <v>2</v>
      </c>
      <c r="W165" s="202">
        <v>0</v>
      </c>
      <c r="X165" s="205">
        <v>44</v>
      </c>
      <c r="Y165" s="204">
        <v>1</v>
      </c>
      <c r="Z165" s="203">
        <v>0</v>
      </c>
      <c r="AA165" s="30">
        <v>2</v>
      </c>
      <c r="AB165" s="202">
        <v>0</v>
      </c>
      <c r="AC165" s="206">
        <v>51</v>
      </c>
      <c r="AD165" s="178">
        <v>2</v>
      </c>
      <c r="AE165" s="228">
        <v>0</v>
      </c>
      <c r="AF165" s="238">
        <v>2</v>
      </c>
      <c r="AG165" s="180">
        <f t="shared" si="27"/>
        <v>0</v>
      </c>
      <c r="AH165" s="205"/>
      <c r="AI165" s="204"/>
      <c r="AJ165" s="203"/>
      <c r="AK165" s="32"/>
      <c r="AL165" s="202">
        <f t="shared" si="28"/>
        <v>0</v>
      </c>
    </row>
    <row r="166" spans="1:38" s="4" customFormat="1" ht="19.95" customHeight="1" x14ac:dyDescent="0.3">
      <c r="A166" s="18"/>
      <c r="B166" s="56" t="s">
        <v>292</v>
      </c>
      <c r="C166" s="207">
        <v>11384</v>
      </c>
      <c r="D166" s="205">
        <v>6</v>
      </c>
      <c r="E166" s="204">
        <v>14</v>
      </c>
      <c r="F166" s="204">
        <v>0</v>
      </c>
      <c r="G166" s="30">
        <v>2</v>
      </c>
      <c r="H166" s="202">
        <f t="shared" si="22"/>
        <v>12</v>
      </c>
      <c r="I166" s="205">
        <v>6</v>
      </c>
      <c r="J166" s="204">
        <v>15</v>
      </c>
      <c r="K166" s="203">
        <v>0</v>
      </c>
      <c r="L166" s="30">
        <v>2</v>
      </c>
      <c r="M166" s="202">
        <f t="shared" si="23"/>
        <v>13</v>
      </c>
      <c r="N166" s="205">
        <v>7</v>
      </c>
      <c r="O166" s="204">
        <v>15</v>
      </c>
      <c r="P166" s="203">
        <v>0</v>
      </c>
      <c r="Q166" s="30">
        <v>2</v>
      </c>
      <c r="R166" s="202">
        <f t="shared" si="24"/>
        <v>13</v>
      </c>
      <c r="S166" s="205"/>
      <c r="T166" s="204">
        <v>15</v>
      </c>
      <c r="U166" s="203">
        <v>0</v>
      </c>
      <c r="V166" s="30">
        <v>5</v>
      </c>
      <c r="W166" s="202">
        <f t="shared" si="25"/>
        <v>10</v>
      </c>
      <c r="X166" s="205">
        <v>7</v>
      </c>
      <c r="Y166" s="204">
        <v>15</v>
      </c>
      <c r="Z166" s="203">
        <v>0</v>
      </c>
      <c r="AA166" s="30">
        <v>5</v>
      </c>
      <c r="AB166" s="202">
        <f t="shared" si="26"/>
        <v>10</v>
      </c>
      <c r="AC166" s="206">
        <v>14</v>
      </c>
      <c r="AD166" s="178">
        <v>15</v>
      </c>
      <c r="AE166" s="228">
        <v>0</v>
      </c>
      <c r="AF166" s="238">
        <v>5</v>
      </c>
      <c r="AG166" s="180">
        <f t="shared" si="27"/>
        <v>10</v>
      </c>
      <c r="AH166" s="205"/>
      <c r="AI166" s="204"/>
      <c r="AJ166" s="203"/>
      <c r="AK166" s="32"/>
      <c r="AL166" s="202">
        <f t="shared" si="28"/>
        <v>0</v>
      </c>
    </row>
    <row r="167" spans="1:38" s="4" customFormat="1" ht="19.95" customHeight="1" x14ac:dyDescent="0.3">
      <c r="A167" s="18"/>
      <c r="B167" s="56" t="s">
        <v>293</v>
      </c>
      <c r="C167" s="207">
        <v>5606</v>
      </c>
      <c r="D167" s="205">
        <v>45</v>
      </c>
      <c r="E167" s="204">
        <v>2</v>
      </c>
      <c r="F167" s="204">
        <v>0</v>
      </c>
      <c r="G167" s="30">
        <v>2</v>
      </c>
      <c r="H167" s="202">
        <f t="shared" si="22"/>
        <v>0</v>
      </c>
      <c r="I167" s="205">
        <v>45</v>
      </c>
      <c r="J167" s="204">
        <v>2</v>
      </c>
      <c r="K167" s="203">
        <v>0</v>
      </c>
      <c r="L167" s="30">
        <v>2</v>
      </c>
      <c r="M167" s="202">
        <f t="shared" si="23"/>
        <v>0</v>
      </c>
      <c r="N167" s="205">
        <v>47</v>
      </c>
      <c r="O167" s="204">
        <v>2</v>
      </c>
      <c r="P167" s="203">
        <v>0</v>
      </c>
      <c r="Q167" s="30">
        <v>2</v>
      </c>
      <c r="R167" s="202">
        <f t="shared" si="24"/>
        <v>0</v>
      </c>
      <c r="S167" s="205"/>
      <c r="T167" s="204">
        <v>3</v>
      </c>
      <c r="U167" s="203">
        <v>1</v>
      </c>
      <c r="V167" s="30">
        <v>2</v>
      </c>
      <c r="W167" s="202">
        <f t="shared" si="25"/>
        <v>0</v>
      </c>
      <c r="X167" s="205">
        <v>47</v>
      </c>
      <c r="Y167" s="204">
        <v>3</v>
      </c>
      <c r="Z167" s="203">
        <v>1</v>
      </c>
      <c r="AA167" s="30">
        <v>2</v>
      </c>
      <c r="AB167" s="202">
        <f t="shared" si="26"/>
        <v>0</v>
      </c>
      <c r="AC167" s="206">
        <v>48</v>
      </c>
      <c r="AD167" s="178">
        <v>3</v>
      </c>
      <c r="AE167" s="228">
        <v>1</v>
      </c>
      <c r="AF167" s="238">
        <v>2</v>
      </c>
      <c r="AG167" s="180">
        <f t="shared" si="27"/>
        <v>0</v>
      </c>
      <c r="AH167" s="205"/>
      <c r="AI167" s="204"/>
      <c r="AJ167" s="203"/>
      <c r="AK167" s="32"/>
      <c r="AL167" s="202">
        <f t="shared" si="28"/>
        <v>0</v>
      </c>
    </row>
    <row r="168" spans="1:38" s="4" customFormat="1" ht="19.95" customHeight="1" x14ac:dyDescent="0.3">
      <c r="A168" s="18"/>
      <c r="B168" s="56" t="s">
        <v>294</v>
      </c>
      <c r="C168" s="207">
        <v>4211</v>
      </c>
      <c r="D168" s="205">
        <v>39</v>
      </c>
      <c r="E168" s="204">
        <v>24</v>
      </c>
      <c r="F168" s="204">
        <v>0</v>
      </c>
      <c r="G168" s="30">
        <v>1</v>
      </c>
      <c r="H168" s="202">
        <f t="shared" si="22"/>
        <v>23</v>
      </c>
      <c r="I168" s="205">
        <v>39</v>
      </c>
      <c r="J168" s="204">
        <v>24</v>
      </c>
      <c r="K168" s="203">
        <v>0</v>
      </c>
      <c r="L168" s="30">
        <v>1</v>
      </c>
      <c r="M168" s="202">
        <f t="shared" si="23"/>
        <v>23</v>
      </c>
      <c r="N168" s="205">
        <v>41</v>
      </c>
      <c r="O168" s="204">
        <v>24</v>
      </c>
      <c r="P168" s="203">
        <v>0</v>
      </c>
      <c r="Q168" s="30">
        <v>1</v>
      </c>
      <c r="R168" s="202">
        <f t="shared" si="24"/>
        <v>23</v>
      </c>
      <c r="S168" s="205"/>
      <c r="T168" s="204">
        <v>26</v>
      </c>
      <c r="U168" s="203">
        <v>0</v>
      </c>
      <c r="V168" s="30">
        <v>1</v>
      </c>
      <c r="W168" s="202">
        <f t="shared" si="25"/>
        <v>25</v>
      </c>
      <c r="X168" s="205">
        <v>55</v>
      </c>
      <c r="Y168" s="204">
        <v>27</v>
      </c>
      <c r="Z168" s="203">
        <v>0</v>
      </c>
      <c r="AA168" s="30">
        <v>1</v>
      </c>
      <c r="AB168" s="202">
        <f t="shared" si="26"/>
        <v>26</v>
      </c>
      <c r="AC168" s="206">
        <v>78</v>
      </c>
      <c r="AD168" s="178">
        <v>28</v>
      </c>
      <c r="AE168" s="228">
        <v>0</v>
      </c>
      <c r="AF168" s="238">
        <v>1</v>
      </c>
      <c r="AG168" s="180">
        <f t="shared" si="27"/>
        <v>27</v>
      </c>
      <c r="AH168" s="205"/>
      <c r="AI168" s="204"/>
      <c r="AJ168" s="203"/>
      <c r="AK168" s="32"/>
      <c r="AL168" s="202">
        <f t="shared" si="28"/>
        <v>0</v>
      </c>
    </row>
    <row r="169" spans="1:38" s="4" customFormat="1" ht="19.95" customHeight="1" x14ac:dyDescent="0.3">
      <c r="A169" s="18"/>
      <c r="B169" s="56" t="s">
        <v>295</v>
      </c>
      <c r="C169" s="207">
        <v>39696</v>
      </c>
      <c r="D169" s="205">
        <v>485</v>
      </c>
      <c r="E169" s="204">
        <v>62</v>
      </c>
      <c r="F169" s="204">
        <v>3</v>
      </c>
      <c r="G169" s="30">
        <v>41</v>
      </c>
      <c r="H169" s="202">
        <f t="shared" si="22"/>
        <v>18</v>
      </c>
      <c r="I169" s="205">
        <v>486</v>
      </c>
      <c r="J169" s="204">
        <v>61</v>
      </c>
      <c r="K169" s="203">
        <v>3</v>
      </c>
      <c r="L169" s="30">
        <v>43</v>
      </c>
      <c r="M169" s="202">
        <f t="shared" si="23"/>
        <v>15</v>
      </c>
      <c r="N169" s="205">
        <v>499</v>
      </c>
      <c r="O169" s="204">
        <v>61</v>
      </c>
      <c r="P169" s="203">
        <v>3</v>
      </c>
      <c r="Q169" s="30">
        <v>44</v>
      </c>
      <c r="R169" s="202">
        <f t="shared" si="24"/>
        <v>14</v>
      </c>
      <c r="S169" s="205"/>
      <c r="T169" s="204">
        <v>62</v>
      </c>
      <c r="U169" s="203">
        <v>3</v>
      </c>
      <c r="V169" s="30">
        <v>48</v>
      </c>
      <c r="W169" s="202">
        <f t="shared" si="25"/>
        <v>11</v>
      </c>
      <c r="X169" s="205">
        <v>524</v>
      </c>
      <c r="Y169" s="204">
        <v>62</v>
      </c>
      <c r="Z169" s="203">
        <v>3</v>
      </c>
      <c r="AA169" s="30">
        <v>48</v>
      </c>
      <c r="AB169" s="202">
        <f t="shared" si="26"/>
        <v>11</v>
      </c>
      <c r="AC169" s="206">
        <v>538</v>
      </c>
      <c r="AD169" s="178">
        <v>62</v>
      </c>
      <c r="AE169" s="228">
        <v>3</v>
      </c>
      <c r="AF169" s="238">
        <v>49</v>
      </c>
      <c r="AG169" s="180">
        <f t="shared" si="27"/>
        <v>10</v>
      </c>
      <c r="AH169" s="205"/>
      <c r="AI169" s="204"/>
      <c r="AJ169" s="203"/>
      <c r="AK169" s="32"/>
      <c r="AL169" s="202">
        <f t="shared" si="28"/>
        <v>0</v>
      </c>
    </row>
    <row r="170" spans="1:38" s="4" customFormat="1" ht="21" customHeight="1" x14ac:dyDescent="0.3">
      <c r="A170" s="18"/>
      <c r="B170" s="56" t="s">
        <v>296</v>
      </c>
      <c r="C170" s="207">
        <v>63502</v>
      </c>
      <c r="D170" s="205">
        <v>320</v>
      </c>
      <c r="E170" s="204">
        <v>24</v>
      </c>
      <c r="F170" s="204">
        <v>0</v>
      </c>
      <c r="G170" s="30">
        <v>10</v>
      </c>
      <c r="H170" s="202">
        <f t="shared" si="22"/>
        <v>14</v>
      </c>
      <c r="I170" s="205">
        <v>320</v>
      </c>
      <c r="J170" s="204">
        <v>24</v>
      </c>
      <c r="K170" s="203">
        <v>0</v>
      </c>
      <c r="L170" s="30">
        <v>10</v>
      </c>
      <c r="M170" s="202">
        <f t="shared" si="23"/>
        <v>14</v>
      </c>
      <c r="N170" s="205">
        <v>330</v>
      </c>
      <c r="O170" s="204">
        <v>24</v>
      </c>
      <c r="P170" s="203">
        <v>0</v>
      </c>
      <c r="Q170" s="30">
        <v>10</v>
      </c>
      <c r="R170" s="202">
        <f t="shared" si="24"/>
        <v>14</v>
      </c>
      <c r="S170" s="205"/>
      <c r="T170" s="204">
        <v>26</v>
      </c>
      <c r="U170" s="203">
        <v>0</v>
      </c>
      <c r="V170" s="30">
        <v>13</v>
      </c>
      <c r="W170" s="202">
        <f t="shared" si="25"/>
        <v>13</v>
      </c>
      <c r="X170" s="205">
        <v>344</v>
      </c>
      <c r="Y170" s="204">
        <v>26</v>
      </c>
      <c r="Z170" s="203">
        <v>0</v>
      </c>
      <c r="AA170" s="30">
        <v>13</v>
      </c>
      <c r="AB170" s="202">
        <f t="shared" si="26"/>
        <v>13</v>
      </c>
      <c r="AC170" s="206">
        <v>362</v>
      </c>
      <c r="AD170" s="178">
        <v>26</v>
      </c>
      <c r="AE170" s="228">
        <v>0</v>
      </c>
      <c r="AF170" s="238">
        <v>12</v>
      </c>
      <c r="AG170" s="180">
        <f t="shared" si="27"/>
        <v>14</v>
      </c>
      <c r="AH170" s="205"/>
      <c r="AI170" s="204"/>
      <c r="AJ170" s="203"/>
      <c r="AK170" s="32"/>
      <c r="AL170" s="202">
        <f t="shared" si="28"/>
        <v>0</v>
      </c>
    </row>
    <row r="171" spans="1:38" s="4" customFormat="1" ht="21.6" customHeight="1" x14ac:dyDescent="0.3">
      <c r="A171" s="18"/>
      <c r="B171" s="56" t="s">
        <v>297</v>
      </c>
      <c r="C171" s="207">
        <v>56907</v>
      </c>
      <c r="D171" s="205">
        <v>170</v>
      </c>
      <c r="E171" s="204">
        <v>20</v>
      </c>
      <c r="F171" s="204">
        <v>2</v>
      </c>
      <c r="G171" s="30">
        <v>11</v>
      </c>
      <c r="H171" s="202">
        <f t="shared" si="22"/>
        <v>7</v>
      </c>
      <c r="I171" s="205">
        <v>170</v>
      </c>
      <c r="J171" s="204">
        <v>20</v>
      </c>
      <c r="K171" s="203">
        <v>2</v>
      </c>
      <c r="L171" s="30">
        <v>11</v>
      </c>
      <c r="M171" s="202">
        <f t="shared" si="23"/>
        <v>7</v>
      </c>
      <c r="N171" s="205">
        <v>174</v>
      </c>
      <c r="O171" s="204">
        <v>20</v>
      </c>
      <c r="P171" s="203">
        <v>2</v>
      </c>
      <c r="Q171" s="30">
        <v>11</v>
      </c>
      <c r="R171" s="202">
        <f t="shared" si="24"/>
        <v>7</v>
      </c>
      <c r="S171" s="205"/>
      <c r="T171" s="204">
        <v>20</v>
      </c>
      <c r="U171" s="203">
        <v>2</v>
      </c>
      <c r="V171" s="30">
        <v>11</v>
      </c>
      <c r="W171" s="202">
        <f t="shared" si="25"/>
        <v>7</v>
      </c>
      <c r="X171" s="205">
        <v>174</v>
      </c>
      <c r="Y171" s="204">
        <v>20</v>
      </c>
      <c r="Z171" s="203">
        <v>2</v>
      </c>
      <c r="AA171" s="30">
        <v>13</v>
      </c>
      <c r="AB171" s="202">
        <f t="shared" si="26"/>
        <v>5</v>
      </c>
      <c r="AC171" s="206">
        <v>194</v>
      </c>
      <c r="AD171" s="178">
        <v>21</v>
      </c>
      <c r="AE171" s="228">
        <v>2</v>
      </c>
      <c r="AF171" s="238">
        <v>13</v>
      </c>
      <c r="AG171" s="180">
        <f t="shared" si="27"/>
        <v>6</v>
      </c>
      <c r="AH171" s="205"/>
      <c r="AI171" s="204"/>
      <c r="AJ171" s="203"/>
      <c r="AK171" s="32"/>
      <c r="AL171" s="202">
        <f t="shared" si="28"/>
        <v>0</v>
      </c>
    </row>
    <row r="172" spans="1:38" s="4" customFormat="1" ht="19.95" customHeight="1" x14ac:dyDescent="0.3">
      <c r="A172" s="18"/>
      <c r="B172" s="56" t="s">
        <v>298</v>
      </c>
      <c r="C172" s="207">
        <v>2406</v>
      </c>
      <c r="D172" s="205">
        <v>3</v>
      </c>
      <c r="E172" s="204">
        <v>0</v>
      </c>
      <c r="F172" s="204">
        <v>0</v>
      </c>
      <c r="G172" s="30">
        <v>0</v>
      </c>
      <c r="H172" s="202">
        <f t="shared" si="22"/>
        <v>0</v>
      </c>
      <c r="I172" s="205">
        <v>3</v>
      </c>
      <c r="J172" s="204">
        <v>0</v>
      </c>
      <c r="K172" s="203">
        <v>0</v>
      </c>
      <c r="L172" s="30">
        <v>0</v>
      </c>
      <c r="M172" s="202">
        <f t="shared" si="23"/>
        <v>0</v>
      </c>
      <c r="N172" s="205">
        <v>3</v>
      </c>
      <c r="O172" s="204">
        <v>0</v>
      </c>
      <c r="P172" s="203">
        <v>0</v>
      </c>
      <c r="Q172" s="30">
        <v>0</v>
      </c>
      <c r="R172" s="202">
        <f t="shared" si="24"/>
        <v>0</v>
      </c>
      <c r="S172" s="205"/>
      <c r="T172" s="204">
        <v>0</v>
      </c>
      <c r="U172" s="203">
        <v>0</v>
      </c>
      <c r="V172" s="30">
        <v>0</v>
      </c>
      <c r="W172" s="202">
        <f t="shared" si="25"/>
        <v>0</v>
      </c>
      <c r="X172" s="205">
        <v>3</v>
      </c>
      <c r="Y172" s="204">
        <v>0</v>
      </c>
      <c r="Z172" s="203">
        <v>0</v>
      </c>
      <c r="AA172" s="30">
        <v>0</v>
      </c>
      <c r="AB172" s="202">
        <f t="shared" si="26"/>
        <v>0</v>
      </c>
      <c r="AC172" s="206">
        <v>3</v>
      </c>
      <c r="AD172" s="178">
        <v>0</v>
      </c>
      <c r="AE172" s="228">
        <v>0</v>
      </c>
      <c r="AF172" s="238">
        <v>0</v>
      </c>
      <c r="AG172" s="180">
        <f t="shared" si="27"/>
        <v>0</v>
      </c>
      <c r="AH172" s="205"/>
      <c r="AI172" s="204"/>
      <c r="AJ172" s="203"/>
      <c r="AK172" s="32"/>
      <c r="AL172" s="202">
        <f t="shared" si="28"/>
        <v>0</v>
      </c>
    </row>
    <row r="173" spans="1:38" s="4" customFormat="1" ht="19.95" customHeight="1" x14ac:dyDescent="0.3">
      <c r="A173" s="18" t="s">
        <v>177</v>
      </c>
      <c r="B173" s="56" t="s">
        <v>299</v>
      </c>
      <c r="C173" s="207">
        <v>159256</v>
      </c>
      <c r="D173" s="205">
        <v>1170</v>
      </c>
      <c r="E173" s="204">
        <v>82</v>
      </c>
      <c r="F173" s="204">
        <v>6</v>
      </c>
      <c r="G173" s="30">
        <v>25</v>
      </c>
      <c r="H173" s="202">
        <f t="shared" si="22"/>
        <v>51</v>
      </c>
      <c r="I173" s="205">
        <v>1172</v>
      </c>
      <c r="J173" s="204">
        <v>82</v>
      </c>
      <c r="K173" s="203">
        <v>6</v>
      </c>
      <c r="L173" s="30">
        <v>25</v>
      </c>
      <c r="M173" s="202">
        <f t="shared" si="23"/>
        <v>51</v>
      </c>
      <c r="N173" s="205">
        <v>1322</v>
      </c>
      <c r="O173" s="204">
        <v>89</v>
      </c>
      <c r="P173" s="203">
        <v>8</v>
      </c>
      <c r="Q173" s="30">
        <v>30</v>
      </c>
      <c r="R173" s="202">
        <f t="shared" si="24"/>
        <v>51</v>
      </c>
      <c r="S173" s="205"/>
      <c r="T173" s="204">
        <v>90</v>
      </c>
      <c r="U173" s="203">
        <v>8</v>
      </c>
      <c r="V173" s="30">
        <v>30</v>
      </c>
      <c r="W173" s="202">
        <f t="shared" si="25"/>
        <v>52</v>
      </c>
      <c r="X173" s="205">
        <v>1328</v>
      </c>
      <c r="Y173" s="204">
        <v>91</v>
      </c>
      <c r="Z173" s="203">
        <v>8</v>
      </c>
      <c r="AA173" s="30">
        <v>30</v>
      </c>
      <c r="AB173" s="202">
        <f t="shared" si="26"/>
        <v>53</v>
      </c>
      <c r="AC173" s="206">
        <v>1469</v>
      </c>
      <c r="AD173" s="178">
        <v>94</v>
      </c>
      <c r="AE173" s="228">
        <v>9</v>
      </c>
      <c r="AF173" s="238">
        <v>30</v>
      </c>
      <c r="AG173" s="180">
        <f t="shared" si="27"/>
        <v>55</v>
      </c>
      <c r="AH173" s="205"/>
      <c r="AI173" s="204"/>
      <c r="AJ173" s="203"/>
      <c r="AK173" s="32"/>
      <c r="AL173" s="202">
        <f t="shared" si="28"/>
        <v>0</v>
      </c>
    </row>
    <row r="174" spans="1:38" s="4" customFormat="1" ht="19.95" customHeight="1" x14ac:dyDescent="0.3">
      <c r="A174" s="18" t="s">
        <v>177</v>
      </c>
      <c r="B174" s="56" t="s">
        <v>117</v>
      </c>
      <c r="C174" s="207">
        <v>26786</v>
      </c>
      <c r="D174" s="205">
        <v>84</v>
      </c>
      <c r="E174" s="204">
        <v>16</v>
      </c>
      <c r="F174" s="204">
        <v>1</v>
      </c>
      <c r="G174" s="30">
        <v>10</v>
      </c>
      <c r="H174" s="202">
        <f t="shared" si="22"/>
        <v>5</v>
      </c>
      <c r="I174" s="205">
        <v>84</v>
      </c>
      <c r="J174" s="204">
        <v>17</v>
      </c>
      <c r="K174" s="203">
        <v>1</v>
      </c>
      <c r="L174" s="30">
        <v>11</v>
      </c>
      <c r="M174" s="202">
        <f t="shared" si="23"/>
        <v>5</v>
      </c>
      <c r="N174" s="205">
        <v>85</v>
      </c>
      <c r="O174" s="204">
        <v>18</v>
      </c>
      <c r="P174" s="203">
        <v>1</v>
      </c>
      <c r="Q174" s="30">
        <v>11</v>
      </c>
      <c r="R174" s="202">
        <f t="shared" si="24"/>
        <v>6</v>
      </c>
      <c r="S174" s="205"/>
      <c r="T174" s="204">
        <v>18</v>
      </c>
      <c r="U174" s="203">
        <v>1</v>
      </c>
      <c r="V174" s="30">
        <v>12</v>
      </c>
      <c r="W174" s="202">
        <f t="shared" si="25"/>
        <v>5</v>
      </c>
      <c r="X174" s="205">
        <v>127</v>
      </c>
      <c r="Y174" s="204">
        <v>18</v>
      </c>
      <c r="Z174" s="203">
        <v>1</v>
      </c>
      <c r="AA174" s="30">
        <v>12</v>
      </c>
      <c r="AB174" s="202">
        <f t="shared" si="26"/>
        <v>5</v>
      </c>
      <c r="AC174" s="206">
        <v>150</v>
      </c>
      <c r="AD174" s="178">
        <v>18</v>
      </c>
      <c r="AE174" s="228">
        <v>1</v>
      </c>
      <c r="AF174" s="238">
        <v>12</v>
      </c>
      <c r="AG174" s="180">
        <f t="shared" si="27"/>
        <v>5</v>
      </c>
      <c r="AH174" s="205"/>
      <c r="AI174" s="204"/>
      <c r="AJ174" s="203"/>
      <c r="AK174" s="32"/>
      <c r="AL174" s="202">
        <f t="shared" si="28"/>
        <v>0</v>
      </c>
    </row>
    <row r="175" spans="1:38" s="4" customFormat="1" ht="19.95" customHeight="1" x14ac:dyDescent="0.3">
      <c r="A175" s="18"/>
      <c r="B175" s="56" t="s">
        <v>300</v>
      </c>
      <c r="C175" s="207">
        <v>5240</v>
      </c>
      <c r="D175" s="205">
        <v>2</v>
      </c>
      <c r="E175" s="204">
        <v>0</v>
      </c>
      <c r="F175" s="204">
        <v>0</v>
      </c>
      <c r="G175" s="30">
        <v>0</v>
      </c>
      <c r="H175" s="202">
        <f t="shared" si="22"/>
        <v>0</v>
      </c>
      <c r="I175" s="205">
        <v>2</v>
      </c>
      <c r="J175" s="204">
        <v>0</v>
      </c>
      <c r="K175" s="203">
        <v>0</v>
      </c>
      <c r="L175" s="30">
        <v>0</v>
      </c>
      <c r="M175" s="202">
        <f t="shared" si="23"/>
        <v>0</v>
      </c>
      <c r="N175" s="205">
        <v>2</v>
      </c>
      <c r="O175" s="204">
        <v>0</v>
      </c>
      <c r="P175" s="203">
        <v>0</v>
      </c>
      <c r="Q175" s="30">
        <v>0</v>
      </c>
      <c r="R175" s="202">
        <f t="shared" si="24"/>
        <v>0</v>
      </c>
      <c r="S175" s="205"/>
      <c r="T175" s="204">
        <v>0</v>
      </c>
      <c r="U175" s="203">
        <v>0</v>
      </c>
      <c r="V175" s="30">
        <v>0</v>
      </c>
      <c r="W175" s="202">
        <f t="shared" si="25"/>
        <v>0</v>
      </c>
      <c r="X175" s="205">
        <v>4</v>
      </c>
      <c r="Y175" s="204">
        <v>0</v>
      </c>
      <c r="Z175" s="203">
        <v>0</v>
      </c>
      <c r="AA175" s="30">
        <v>0</v>
      </c>
      <c r="AB175" s="202">
        <f t="shared" si="26"/>
        <v>0</v>
      </c>
      <c r="AC175" s="206">
        <v>4</v>
      </c>
      <c r="AD175" s="178">
        <v>0</v>
      </c>
      <c r="AE175" s="228">
        <v>0</v>
      </c>
      <c r="AF175" s="238">
        <v>0</v>
      </c>
      <c r="AG175" s="180">
        <f t="shared" si="27"/>
        <v>0</v>
      </c>
      <c r="AH175" s="205"/>
      <c r="AI175" s="204"/>
      <c r="AJ175" s="203"/>
      <c r="AK175" s="32"/>
      <c r="AL175" s="202">
        <f t="shared" si="28"/>
        <v>0</v>
      </c>
    </row>
    <row r="176" spans="1:38" s="4" customFormat="1" ht="19.95" customHeight="1" x14ac:dyDescent="0.3">
      <c r="A176" s="18"/>
      <c r="B176" s="56" t="s">
        <v>301</v>
      </c>
      <c r="C176" s="207">
        <v>10050</v>
      </c>
      <c r="D176" s="205">
        <v>29</v>
      </c>
      <c r="E176" s="204">
        <v>1</v>
      </c>
      <c r="F176" s="204">
        <v>0</v>
      </c>
      <c r="G176" s="30">
        <v>1</v>
      </c>
      <c r="H176" s="202">
        <f t="shared" si="22"/>
        <v>0</v>
      </c>
      <c r="I176" s="205">
        <v>29</v>
      </c>
      <c r="J176" s="204">
        <v>1</v>
      </c>
      <c r="K176" s="203">
        <v>0</v>
      </c>
      <c r="L176" s="30">
        <v>1</v>
      </c>
      <c r="M176" s="202">
        <f t="shared" si="23"/>
        <v>0</v>
      </c>
      <c r="N176" s="205">
        <v>30</v>
      </c>
      <c r="O176" s="204">
        <v>1</v>
      </c>
      <c r="P176" s="203">
        <v>0</v>
      </c>
      <c r="Q176" s="30">
        <v>1</v>
      </c>
      <c r="R176" s="202">
        <f t="shared" si="24"/>
        <v>0</v>
      </c>
      <c r="S176" s="205"/>
      <c r="T176" s="204">
        <v>1</v>
      </c>
      <c r="U176" s="203">
        <v>0</v>
      </c>
      <c r="V176" s="30">
        <v>1</v>
      </c>
      <c r="W176" s="202">
        <f t="shared" si="25"/>
        <v>0</v>
      </c>
      <c r="X176" s="205">
        <v>30</v>
      </c>
      <c r="Y176" s="204">
        <v>1</v>
      </c>
      <c r="Z176" s="203">
        <v>0</v>
      </c>
      <c r="AA176" s="30">
        <v>1</v>
      </c>
      <c r="AB176" s="202">
        <f t="shared" si="26"/>
        <v>0</v>
      </c>
      <c r="AC176" s="206">
        <v>38</v>
      </c>
      <c r="AD176" s="178">
        <v>1</v>
      </c>
      <c r="AE176" s="228">
        <v>0</v>
      </c>
      <c r="AF176" s="238">
        <v>1</v>
      </c>
      <c r="AG176" s="180">
        <f t="shared" si="27"/>
        <v>0</v>
      </c>
      <c r="AH176" s="205"/>
      <c r="AI176" s="204"/>
      <c r="AJ176" s="203"/>
      <c r="AK176" s="32"/>
      <c r="AL176" s="202">
        <f t="shared" si="28"/>
        <v>0</v>
      </c>
    </row>
    <row r="177" spans="1:38" s="4" customFormat="1" ht="19.95" customHeight="1" x14ac:dyDescent="0.3">
      <c r="A177" s="18"/>
      <c r="B177" s="56" t="s">
        <v>302</v>
      </c>
      <c r="C177" s="207">
        <v>21462</v>
      </c>
      <c r="D177" s="205">
        <v>75</v>
      </c>
      <c r="E177" s="204">
        <v>6</v>
      </c>
      <c r="F177" s="204">
        <v>1</v>
      </c>
      <c r="G177" s="30">
        <v>4</v>
      </c>
      <c r="H177" s="202">
        <f t="shared" si="22"/>
        <v>1</v>
      </c>
      <c r="I177" s="205">
        <v>75</v>
      </c>
      <c r="J177" s="204">
        <v>6</v>
      </c>
      <c r="K177" s="203">
        <v>1</v>
      </c>
      <c r="L177" s="30">
        <v>4</v>
      </c>
      <c r="M177" s="202">
        <f t="shared" si="23"/>
        <v>1</v>
      </c>
      <c r="N177" s="205">
        <v>75</v>
      </c>
      <c r="O177" s="204">
        <v>7</v>
      </c>
      <c r="P177" s="203">
        <v>1</v>
      </c>
      <c r="Q177" s="30">
        <v>4</v>
      </c>
      <c r="R177" s="202">
        <f t="shared" si="24"/>
        <v>2</v>
      </c>
      <c r="S177" s="205"/>
      <c r="T177" s="204">
        <v>8</v>
      </c>
      <c r="U177" s="203">
        <v>1</v>
      </c>
      <c r="V177" s="30">
        <v>4</v>
      </c>
      <c r="W177" s="202">
        <f t="shared" si="25"/>
        <v>3</v>
      </c>
      <c r="X177" s="205">
        <v>78</v>
      </c>
      <c r="Y177" s="204">
        <v>9</v>
      </c>
      <c r="Z177" s="203">
        <v>1</v>
      </c>
      <c r="AA177" s="30">
        <v>4</v>
      </c>
      <c r="AB177" s="202">
        <f t="shared" si="26"/>
        <v>4</v>
      </c>
      <c r="AC177" s="206">
        <v>84</v>
      </c>
      <c r="AD177" s="178">
        <v>9</v>
      </c>
      <c r="AE177" s="228">
        <v>1</v>
      </c>
      <c r="AF177" s="238">
        <v>4</v>
      </c>
      <c r="AG177" s="180">
        <f t="shared" si="27"/>
        <v>4</v>
      </c>
      <c r="AH177" s="205"/>
      <c r="AI177" s="204"/>
      <c r="AJ177" s="203"/>
      <c r="AK177" s="32"/>
      <c r="AL177" s="202">
        <f t="shared" si="28"/>
        <v>0</v>
      </c>
    </row>
    <row r="178" spans="1:38" s="4" customFormat="1" ht="19.95" customHeight="1" x14ac:dyDescent="0.3">
      <c r="A178" s="18" t="s">
        <v>177</v>
      </c>
      <c r="B178" s="56" t="s">
        <v>81</v>
      </c>
      <c r="C178" s="207">
        <v>660481</v>
      </c>
      <c r="D178" s="205">
        <v>5726</v>
      </c>
      <c r="E178" s="204">
        <v>629</v>
      </c>
      <c r="F178" s="204">
        <v>14</v>
      </c>
      <c r="G178" s="30">
        <v>153</v>
      </c>
      <c r="H178" s="202">
        <f t="shared" si="22"/>
        <v>462</v>
      </c>
      <c r="I178" s="205">
        <v>5751</v>
      </c>
      <c r="J178" s="204">
        <v>634</v>
      </c>
      <c r="K178" s="203">
        <v>14</v>
      </c>
      <c r="L178" s="30">
        <v>153</v>
      </c>
      <c r="M178" s="202">
        <f t="shared" si="23"/>
        <v>467</v>
      </c>
      <c r="N178" s="205">
        <v>5994</v>
      </c>
      <c r="O178" s="204">
        <v>634</v>
      </c>
      <c r="P178" s="203">
        <v>14</v>
      </c>
      <c r="Q178" s="30">
        <v>163</v>
      </c>
      <c r="R178" s="202">
        <f t="shared" si="24"/>
        <v>457</v>
      </c>
      <c r="S178" s="205"/>
      <c r="T178" s="204">
        <v>640</v>
      </c>
      <c r="U178" s="203">
        <v>15</v>
      </c>
      <c r="V178" s="30">
        <v>201</v>
      </c>
      <c r="W178" s="202">
        <f t="shared" si="25"/>
        <v>424</v>
      </c>
      <c r="X178" s="205">
        <v>6478</v>
      </c>
      <c r="Y178" s="204">
        <v>662</v>
      </c>
      <c r="Z178" s="203">
        <v>15</v>
      </c>
      <c r="AA178" s="30">
        <v>224</v>
      </c>
      <c r="AB178" s="202">
        <f t="shared" si="26"/>
        <v>423</v>
      </c>
      <c r="AC178" s="206">
        <v>6879</v>
      </c>
      <c r="AD178" s="178">
        <v>672</v>
      </c>
      <c r="AE178" s="228">
        <v>15</v>
      </c>
      <c r="AF178" s="238">
        <v>249</v>
      </c>
      <c r="AG178" s="180">
        <f t="shared" si="27"/>
        <v>408</v>
      </c>
      <c r="AH178" s="205"/>
      <c r="AI178" s="204"/>
      <c r="AJ178" s="203"/>
      <c r="AK178" s="32"/>
      <c r="AL178" s="202">
        <f t="shared" si="28"/>
        <v>0</v>
      </c>
    </row>
    <row r="179" spans="1:38" s="4" customFormat="1" ht="19.95" customHeight="1" x14ac:dyDescent="0.3">
      <c r="A179" s="18"/>
      <c r="B179" s="56" t="s">
        <v>94</v>
      </c>
      <c r="C179" s="207">
        <v>25817</v>
      </c>
      <c r="D179" s="205">
        <v>376</v>
      </c>
      <c r="E179" s="204">
        <v>363</v>
      </c>
      <c r="F179" s="204">
        <v>5</v>
      </c>
      <c r="G179" s="30">
        <v>79</v>
      </c>
      <c r="H179" s="202">
        <f t="shared" si="22"/>
        <v>279</v>
      </c>
      <c r="I179" s="205">
        <v>376</v>
      </c>
      <c r="J179" s="204">
        <v>399</v>
      </c>
      <c r="K179" s="203">
        <v>6</v>
      </c>
      <c r="L179" s="30">
        <v>85</v>
      </c>
      <c r="M179" s="202">
        <f t="shared" si="23"/>
        <v>308</v>
      </c>
      <c r="N179" s="205">
        <v>465</v>
      </c>
      <c r="O179" s="204">
        <v>399</v>
      </c>
      <c r="P179" s="203">
        <v>6</v>
      </c>
      <c r="Q179" s="30">
        <v>96</v>
      </c>
      <c r="R179" s="202">
        <f t="shared" si="24"/>
        <v>297</v>
      </c>
      <c r="S179" s="205"/>
      <c r="T179" s="204">
        <v>434</v>
      </c>
      <c r="U179" s="203">
        <v>6</v>
      </c>
      <c r="V179" s="30">
        <v>111</v>
      </c>
      <c r="W179" s="202">
        <f t="shared" si="25"/>
        <v>317</v>
      </c>
      <c r="X179" s="205">
        <v>482</v>
      </c>
      <c r="Y179" s="204">
        <v>448</v>
      </c>
      <c r="Z179" s="203">
        <v>6</v>
      </c>
      <c r="AA179" s="30">
        <v>129</v>
      </c>
      <c r="AB179" s="202">
        <f t="shared" si="26"/>
        <v>313</v>
      </c>
      <c r="AC179" s="206">
        <v>555</v>
      </c>
      <c r="AD179" s="178">
        <v>454</v>
      </c>
      <c r="AE179" s="228">
        <v>6</v>
      </c>
      <c r="AF179" s="238">
        <v>137</v>
      </c>
      <c r="AG179" s="180">
        <f t="shared" si="27"/>
        <v>311</v>
      </c>
      <c r="AH179" s="205"/>
      <c r="AI179" s="204"/>
      <c r="AJ179" s="203"/>
      <c r="AK179" s="32"/>
      <c r="AL179" s="202">
        <f t="shared" si="28"/>
        <v>0</v>
      </c>
    </row>
    <row r="180" spans="1:38" s="4" customFormat="1" ht="19.95" customHeight="1" x14ac:dyDescent="0.3">
      <c r="A180" s="18"/>
      <c r="B180" s="56" t="s">
        <v>303</v>
      </c>
      <c r="C180" s="207">
        <v>13917</v>
      </c>
      <c r="D180" s="205">
        <v>25</v>
      </c>
      <c r="E180" s="204">
        <v>8</v>
      </c>
      <c r="F180" s="204">
        <v>0</v>
      </c>
      <c r="G180" s="30">
        <v>3</v>
      </c>
      <c r="H180" s="202">
        <f t="shared" si="22"/>
        <v>5</v>
      </c>
      <c r="I180" s="205">
        <v>25</v>
      </c>
      <c r="J180" s="204">
        <v>9</v>
      </c>
      <c r="K180" s="203">
        <v>0</v>
      </c>
      <c r="L180" s="30">
        <v>4</v>
      </c>
      <c r="M180" s="202">
        <f t="shared" si="23"/>
        <v>5</v>
      </c>
      <c r="N180" s="205">
        <v>27</v>
      </c>
      <c r="O180" s="204">
        <v>9</v>
      </c>
      <c r="P180" s="203">
        <v>0</v>
      </c>
      <c r="Q180" s="30">
        <v>4</v>
      </c>
      <c r="R180" s="202">
        <f t="shared" si="24"/>
        <v>5</v>
      </c>
      <c r="S180" s="205"/>
      <c r="T180" s="204">
        <v>9</v>
      </c>
      <c r="U180" s="203">
        <v>0</v>
      </c>
      <c r="V180" s="30">
        <v>4</v>
      </c>
      <c r="W180" s="202">
        <f t="shared" si="25"/>
        <v>5</v>
      </c>
      <c r="X180" s="205">
        <v>28</v>
      </c>
      <c r="Y180" s="204">
        <v>9</v>
      </c>
      <c r="Z180" s="203">
        <v>0</v>
      </c>
      <c r="AA180" s="30">
        <v>4</v>
      </c>
      <c r="AB180" s="202">
        <f t="shared" si="26"/>
        <v>5</v>
      </c>
      <c r="AC180" s="206">
        <v>31</v>
      </c>
      <c r="AD180" s="178">
        <v>9</v>
      </c>
      <c r="AE180" s="228">
        <v>0</v>
      </c>
      <c r="AF180" s="238">
        <v>4</v>
      </c>
      <c r="AG180" s="180">
        <f t="shared" si="27"/>
        <v>5</v>
      </c>
      <c r="AH180" s="205"/>
      <c r="AI180" s="204"/>
      <c r="AJ180" s="203"/>
      <c r="AK180" s="32"/>
      <c r="AL180" s="202">
        <f t="shared" si="28"/>
        <v>0</v>
      </c>
    </row>
    <row r="181" spans="1:38" s="4" customFormat="1" ht="19.95" customHeight="1" x14ac:dyDescent="0.3">
      <c r="A181" s="18"/>
      <c r="B181" s="56" t="s">
        <v>304</v>
      </c>
      <c r="C181" s="207">
        <v>1196</v>
      </c>
      <c r="D181" s="205">
        <v>12</v>
      </c>
      <c r="E181" s="204">
        <v>1</v>
      </c>
      <c r="F181" s="204">
        <v>0</v>
      </c>
      <c r="G181" s="30">
        <v>1</v>
      </c>
      <c r="H181" s="202">
        <f t="shared" si="22"/>
        <v>0</v>
      </c>
      <c r="I181" s="205">
        <v>12</v>
      </c>
      <c r="J181" s="204">
        <v>1</v>
      </c>
      <c r="K181" s="203">
        <v>0</v>
      </c>
      <c r="L181" s="30">
        <v>1</v>
      </c>
      <c r="M181" s="202">
        <f t="shared" si="23"/>
        <v>0</v>
      </c>
      <c r="N181" s="205">
        <v>12</v>
      </c>
      <c r="O181" s="204">
        <v>1</v>
      </c>
      <c r="P181" s="203">
        <v>0</v>
      </c>
      <c r="Q181" s="30">
        <v>1</v>
      </c>
      <c r="R181" s="202">
        <f t="shared" si="24"/>
        <v>0</v>
      </c>
      <c r="S181" s="205"/>
      <c r="T181" s="204">
        <v>1</v>
      </c>
      <c r="U181" s="203">
        <v>0</v>
      </c>
      <c r="V181" s="30">
        <v>1</v>
      </c>
      <c r="W181" s="202">
        <f t="shared" si="25"/>
        <v>0</v>
      </c>
      <c r="X181" s="205">
        <v>12</v>
      </c>
      <c r="Y181" s="204">
        <v>1</v>
      </c>
      <c r="Z181" s="203">
        <v>0</v>
      </c>
      <c r="AA181" s="30">
        <v>1</v>
      </c>
      <c r="AB181" s="202">
        <f t="shared" si="26"/>
        <v>0</v>
      </c>
      <c r="AC181" s="206">
        <v>12</v>
      </c>
      <c r="AD181" s="178">
        <v>1</v>
      </c>
      <c r="AE181" s="228">
        <v>0</v>
      </c>
      <c r="AF181" s="238">
        <v>1</v>
      </c>
      <c r="AG181" s="180">
        <f t="shared" si="27"/>
        <v>0</v>
      </c>
      <c r="AH181" s="205"/>
      <c r="AI181" s="204"/>
      <c r="AJ181" s="203"/>
      <c r="AK181" s="32"/>
      <c r="AL181" s="202">
        <f t="shared" si="28"/>
        <v>0</v>
      </c>
    </row>
    <row r="182" spans="1:38" s="4" customFormat="1" ht="19.95" customHeight="1" x14ac:dyDescent="0.3">
      <c r="A182" s="18"/>
      <c r="B182" s="56" t="s">
        <v>103</v>
      </c>
      <c r="C182" s="207">
        <v>73458</v>
      </c>
      <c r="D182" s="205">
        <v>897</v>
      </c>
      <c r="E182" s="204">
        <v>172</v>
      </c>
      <c r="F182" s="204">
        <v>7</v>
      </c>
      <c r="G182" s="30">
        <v>66</v>
      </c>
      <c r="H182" s="202">
        <f t="shared" si="22"/>
        <v>99</v>
      </c>
      <c r="I182" s="205">
        <v>897</v>
      </c>
      <c r="J182" s="204">
        <v>172</v>
      </c>
      <c r="K182" s="203">
        <v>7</v>
      </c>
      <c r="L182" s="30">
        <v>67</v>
      </c>
      <c r="M182" s="202">
        <f t="shared" si="23"/>
        <v>98</v>
      </c>
      <c r="N182" s="205">
        <v>947</v>
      </c>
      <c r="O182" s="204">
        <v>174</v>
      </c>
      <c r="P182" s="203">
        <v>7</v>
      </c>
      <c r="Q182" s="30">
        <v>69</v>
      </c>
      <c r="R182" s="202">
        <f t="shared" si="24"/>
        <v>98</v>
      </c>
      <c r="S182" s="205"/>
      <c r="T182" s="204">
        <v>187</v>
      </c>
      <c r="U182" s="203">
        <v>7</v>
      </c>
      <c r="V182" s="30">
        <v>74</v>
      </c>
      <c r="W182" s="202">
        <f t="shared" si="25"/>
        <v>106</v>
      </c>
      <c r="X182" s="205">
        <v>961</v>
      </c>
      <c r="Y182" s="204">
        <v>189</v>
      </c>
      <c r="Z182" s="203">
        <v>7</v>
      </c>
      <c r="AA182" s="30">
        <v>76</v>
      </c>
      <c r="AB182" s="202">
        <f t="shared" si="26"/>
        <v>106</v>
      </c>
      <c r="AC182" s="206">
        <v>999</v>
      </c>
      <c r="AD182" s="178">
        <v>202</v>
      </c>
      <c r="AE182" s="228">
        <v>7</v>
      </c>
      <c r="AF182" s="238">
        <v>86</v>
      </c>
      <c r="AG182" s="180">
        <f t="shared" si="27"/>
        <v>109</v>
      </c>
      <c r="AH182" s="205"/>
      <c r="AI182" s="204"/>
      <c r="AJ182" s="203"/>
      <c r="AK182" s="32"/>
      <c r="AL182" s="202">
        <f t="shared" si="28"/>
        <v>0</v>
      </c>
    </row>
    <row r="183" spans="1:38" s="4" customFormat="1" ht="19.95" customHeight="1" x14ac:dyDescent="0.3">
      <c r="A183" s="18" t="s">
        <v>177</v>
      </c>
      <c r="B183" s="56" t="s">
        <v>111</v>
      </c>
      <c r="C183" s="207">
        <v>55437</v>
      </c>
      <c r="D183" s="205">
        <v>229</v>
      </c>
      <c r="E183" s="204">
        <v>31</v>
      </c>
      <c r="F183" s="204">
        <v>2</v>
      </c>
      <c r="G183" s="30">
        <v>17</v>
      </c>
      <c r="H183" s="202">
        <f t="shared" si="22"/>
        <v>12</v>
      </c>
      <c r="I183" s="205">
        <v>229</v>
      </c>
      <c r="J183" s="204">
        <v>31</v>
      </c>
      <c r="K183" s="203">
        <v>2</v>
      </c>
      <c r="L183" s="30">
        <v>17</v>
      </c>
      <c r="M183" s="202">
        <f t="shared" si="23"/>
        <v>12</v>
      </c>
      <c r="N183" s="205">
        <v>240</v>
      </c>
      <c r="O183" s="204">
        <v>31</v>
      </c>
      <c r="P183" s="203">
        <v>2</v>
      </c>
      <c r="Q183" s="30">
        <v>22</v>
      </c>
      <c r="R183" s="202">
        <f t="shared" si="24"/>
        <v>7</v>
      </c>
      <c r="S183" s="205"/>
      <c r="T183" s="204">
        <v>31</v>
      </c>
      <c r="U183" s="203">
        <v>2</v>
      </c>
      <c r="V183" s="30">
        <v>22</v>
      </c>
      <c r="W183" s="202">
        <f t="shared" si="25"/>
        <v>7</v>
      </c>
      <c r="X183" s="205">
        <v>251</v>
      </c>
      <c r="Y183" s="204">
        <v>33</v>
      </c>
      <c r="Z183" s="203">
        <v>2</v>
      </c>
      <c r="AA183" s="30">
        <v>22</v>
      </c>
      <c r="AB183" s="202">
        <f t="shared" si="26"/>
        <v>9</v>
      </c>
      <c r="AC183" s="206">
        <v>268</v>
      </c>
      <c r="AD183" s="178">
        <v>34</v>
      </c>
      <c r="AE183" s="228">
        <v>2</v>
      </c>
      <c r="AF183" s="238">
        <v>22</v>
      </c>
      <c r="AG183" s="180">
        <f t="shared" si="27"/>
        <v>10</v>
      </c>
      <c r="AH183" s="205"/>
      <c r="AI183" s="204"/>
      <c r="AJ183" s="203"/>
      <c r="AK183" s="32"/>
      <c r="AL183" s="202">
        <f t="shared" si="28"/>
        <v>0</v>
      </c>
    </row>
    <row r="184" spans="1:38" s="4" customFormat="1" ht="19.95" customHeight="1" x14ac:dyDescent="0.3">
      <c r="A184" s="18"/>
      <c r="B184" s="56" t="s">
        <v>305</v>
      </c>
      <c r="C184" s="207">
        <v>14314</v>
      </c>
      <c r="D184" s="205">
        <v>43</v>
      </c>
      <c r="E184" s="204">
        <v>2</v>
      </c>
      <c r="F184" s="204">
        <v>0</v>
      </c>
      <c r="G184" s="30">
        <v>2</v>
      </c>
      <c r="H184" s="202">
        <f t="shared" si="22"/>
        <v>0</v>
      </c>
      <c r="I184" s="205">
        <v>43</v>
      </c>
      <c r="J184" s="204">
        <v>2</v>
      </c>
      <c r="K184" s="203">
        <v>0</v>
      </c>
      <c r="L184" s="30">
        <v>2</v>
      </c>
      <c r="M184" s="202">
        <f t="shared" si="23"/>
        <v>0</v>
      </c>
      <c r="N184" s="205">
        <v>49</v>
      </c>
      <c r="O184" s="204">
        <v>2</v>
      </c>
      <c r="P184" s="203">
        <v>0</v>
      </c>
      <c r="Q184" s="30">
        <v>2</v>
      </c>
      <c r="R184" s="202">
        <f t="shared" si="24"/>
        <v>0</v>
      </c>
      <c r="S184" s="205"/>
      <c r="T184" s="204">
        <v>2</v>
      </c>
      <c r="U184" s="203">
        <v>0</v>
      </c>
      <c r="V184" s="30">
        <v>2</v>
      </c>
      <c r="W184" s="202">
        <f t="shared" si="25"/>
        <v>0</v>
      </c>
      <c r="X184" s="205">
        <v>50</v>
      </c>
      <c r="Y184" s="204">
        <v>4</v>
      </c>
      <c r="Z184" s="203">
        <v>0</v>
      </c>
      <c r="AA184" s="30">
        <v>2</v>
      </c>
      <c r="AB184" s="202">
        <f t="shared" si="26"/>
        <v>2</v>
      </c>
      <c r="AC184" s="206">
        <v>56</v>
      </c>
      <c r="AD184" s="178">
        <v>4</v>
      </c>
      <c r="AE184" s="228">
        <v>0</v>
      </c>
      <c r="AF184" s="238">
        <v>2</v>
      </c>
      <c r="AG184" s="180">
        <f t="shared" si="27"/>
        <v>2</v>
      </c>
      <c r="AH184" s="205"/>
      <c r="AI184" s="204"/>
      <c r="AJ184" s="203"/>
      <c r="AK184" s="32"/>
      <c r="AL184" s="202">
        <f t="shared" si="28"/>
        <v>0</v>
      </c>
    </row>
    <row r="185" spans="1:38" s="4" customFormat="1" ht="19.95" customHeight="1" x14ac:dyDescent="0.3">
      <c r="A185" s="18"/>
      <c r="B185" s="56" t="s">
        <v>306</v>
      </c>
      <c r="C185" s="207">
        <v>16176</v>
      </c>
      <c r="D185" s="205">
        <v>67</v>
      </c>
      <c r="E185" s="204">
        <v>2</v>
      </c>
      <c r="F185" s="204">
        <v>0</v>
      </c>
      <c r="G185" s="30">
        <v>0</v>
      </c>
      <c r="H185" s="202">
        <f t="shared" si="22"/>
        <v>2</v>
      </c>
      <c r="I185" s="205">
        <v>67</v>
      </c>
      <c r="J185" s="204">
        <v>2</v>
      </c>
      <c r="K185" s="203">
        <v>0</v>
      </c>
      <c r="L185" s="30">
        <v>0</v>
      </c>
      <c r="M185" s="202">
        <f t="shared" si="23"/>
        <v>2</v>
      </c>
      <c r="N185" s="205">
        <v>67</v>
      </c>
      <c r="O185" s="204">
        <v>2</v>
      </c>
      <c r="P185" s="203">
        <v>0</v>
      </c>
      <c r="Q185" s="30">
        <v>0</v>
      </c>
      <c r="R185" s="202">
        <f t="shared" si="24"/>
        <v>2</v>
      </c>
      <c r="S185" s="205"/>
      <c r="T185" s="204">
        <v>2</v>
      </c>
      <c r="U185" s="203">
        <v>0</v>
      </c>
      <c r="V185" s="30">
        <v>0</v>
      </c>
      <c r="W185" s="202">
        <f t="shared" si="25"/>
        <v>2</v>
      </c>
      <c r="X185" s="205">
        <v>67</v>
      </c>
      <c r="Y185" s="204">
        <v>2</v>
      </c>
      <c r="Z185" s="203">
        <v>0</v>
      </c>
      <c r="AA185" s="30">
        <v>0</v>
      </c>
      <c r="AB185" s="202">
        <f t="shared" si="26"/>
        <v>2</v>
      </c>
      <c r="AC185" s="206">
        <v>73</v>
      </c>
      <c r="AD185" s="178">
        <v>2</v>
      </c>
      <c r="AE185" s="228">
        <v>0</v>
      </c>
      <c r="AF185" s="238">
        <v>0</v>
      </c>
      <c r="AG185" s="180">
        <f t="shared" si="27"/>
        <v>2</v>
      </c>
      <c r="AH185" s="205"/>
      <c r="AI185" s="204"/>
      <c r="AJ185" s="203"/>
      <c r="AK185" s="32"/>
      <c r="AL185" s="202">
        <f t="shared" si="28"/>
        <v>0</v>
      </c>
    </row>
    <row r="186" spans="1:38" s="4" customFormat="1" ht="19.95" customHeight="1" x14ac:dyDescent="0.3">
      <c r="A186" s="18" t="s">
        <v>177</v>
      </c>
      <c r="B186" s="56" t="s">
        <v>307</v>
      </c>
      <c r="C186" s="207">
        <v>376623</v>
      </c>
      <c r="D186" s="205">
        <v>1209</v>
      </c>
      <c r="E186" s="204">
        <v>106</v>
      </c>
      <c r="F186" s="204">
        <v>3</v>
      </c>
      <c r="G186" s="30">
        <v>61</v>
      </c>
      <c r="H186" s="202">
        <f t="shared" si="22"/>
        <v>42</v>
      </c>
      <c r="I186" s="205">
        <v>1211</v>
      </c>
      <c r="J186" s="204">
        <v>107</v>
      </c>
      <c r="K186" s="203">
        <v>3</v>
      </c>
      <c r="L186" s="30">
        <v>61</v>
      </c>
      <c r="M186" s="202">
        <f t="shared" si="23"/>
        <v>43</v>
      </c>
      <c r="N186" s="205">
        <v>1240</v>
      </c>
      <c r="O186" s="204">
        <v>107</v>
      </c>
      <c r="P186" s="203">
        <v>3</v>
      </c>
      <c r="Q186" s="30">
        <v>66</v>
      </c>
      <c r="R186" s="202">
        <f t="shared" si="24"/>
        <v>38</v>
      </c>
      <c r="S186" s="205"/>
      <c r="T186" s="204">
        <v>113</v>
      </c>
      <c r="U186" s="203">
        <v>3</v>
      </c>
      <c r="V186" s="30">
        <v>66</v>
      </c>
      <c r="W186" s="202">
        <f t="shared" si="25"/>
        <v>44</v>
      </c>
      <c r="X186" s="205">
        <v>1255</v>
      </c>
      <c r="Y186" s="204">
        <v>114</v>
      </c>
      <c r="Z186" s="203">
        <v>3</v>
      </c>
      <c r="AA186" s="30">
        <v>73</v>
      </c>
      <c r="AB186" s="202">
        <f t="shared" si="26"/>
        <v>38</v>
      </c>
      <c r="AC186" s="206">
        <v>1301</v>
      </c>
      <c r="AD186" s="178">
        <v>117</v>
      </c>
      <c r="AE186" s="228">
        <v>3</v>
      </c>
      <c r="AF186" s="238">
        <v>73</v>
      </c>
      <c r="AG186" s="180">
        <f t="shared" si="27"/>
        <v>41</v>
      </c>
      <c r="AH186" s="205"/>
      <c r="AI186" s="204"/>
      <c r="AJ186" s="203"/>
      <c r="AK186" s="32"/>
      <c r="AL186" s="202">
        <f t="shared" si="28"/>
        <v>0</v>
      </c>
    </row>
    <row r="187" spans="1:38" s="4" customFormat="1" ht="19.95" customHeight="1" x14ac:dyDescent="0.3">
      <c r="A187" s="18"/>
      <c r="B187" s="56" t="s">
        <v>308</v>
      </c>
      <c r="C187" s="207">
        <v>12755</v>
      </c>
      <c r="D187" s="205">
        <v>8</v>
      </c>
      <c r="E187" s="204">
        <v>19</v>
      </c>
      <c r="F187" s="204">
        <v>1</v>
      </c>
      <c r="G187" s="30">
        <v>0</v>
      </c>
      <c r="H187" s="202">
        <f t="shared" si="22"/>
        <v>18</v>
      </c>
      <c r="I187" s="205">
        <v>8</v>
      </c>
      <c r="J187" s="204">
        <v>19</v>
      </c>
      <c r="K187" s="203">
        <v>1</v>
      </c>
      <c r="L187" s="30">
        <v>0</v>
      </c>
      <c r="M187" s="202">
        <f t="shared" si="23"/>
        <v>18</v>
      </c>
      <c r="N187" s="205">
        <v>7</v>
      </c>
      <c r="O187" s="204">
        <v>19</v>
      </c>
      <c r="P187" s="203">
        <v>1</v>
      </c>
      <c r="Q187" s="30">
        <v>0</v>
      </c>
      <c r="R187" s="202">
        <f t="shared" si="24"/>
        <v>18</v>
      </c>
      <c r="S187" s="205"/>
      <c r="T187" s="204">
        <v>25</v>
      </c>
      <c r="U187" s="203">
        <v>1</v>
      </c>
      <c r="V187" s="30">
        <v>0</v>
      </c>
      <c r="W187" s="202">
        <f t="shared" si="25"/>
        <v>24</v>
      </c>
      <c r="X187" s="205">
        <v>8</v>
      </c>
      <c r="Y187" s="204">
        <v>26</v>
      </c>
      <c r="Z187" s="203">
        <v>1</v>
      </c>
      <c r="AA187" s="30">
        <v>0</v>
      </c>
      <c r="AB187" s="202">
        <f t="shared" si="26"/>
        <v>25</v>
      </c>
      <c r="AC187" s="206">
        <v>28</v>
      </c>
      <c r="AD187" s="178">
        <v>28</v>
      </c>
      <c r="AE187" s="228">
        <v>1</v>
      </c>
      <c r="AF187" s="238">
        <v>0</v>
      </c>
      <c r="AG187" s="180">
        <f t="shared" si="27"/>
        <v>27</v>
      </c>
      <c r="AH187" s="205"/>
      <c r="AI187" s="204"/>
      <c r="AJ187" s="203"/>
      <c r="AK187" s="32"/>
      <c r="AL187" s="202">
        <f t="shared" si="28"/>
        <v>0</v>
      </c>
    </row>
    <row r="188" spans="1:38" s="4" customFormat="1" ht="19.95" customHeight="1" x14ac:dyDescent="0.3">
      <c r="A188" s="18"/>
      <c r="B188" s="56" t="s">
        <v>309</v>
      </c>
      <c r="C188" s="207">
        <v>2233</v>
      </c>
      <c r="D188" s="205">
        <v>14</v>
      </c>
      <c r="E188" s="204">
        <v>3</v>
      </c>
      <c r="F188" s="204">
        <v>1</v>
      </c>
      <c r="G188" s="30">
        <v>2</v>
      </c>
      <c r="H188" s="202">
        <f t="shared" si="22"/>
        <v>0</v>
      </c>
      <c r="I188" s="205">
        <v>14</v>
      </c>
      <c r="J188" s="204">
        <v>3</v>
      </c>
      <c r="K188" s="203">
        <v>1</v>
      </c>
      <c r="L188" s="30">
        <v>2</v>
      </c>
      <c r="M188" s="202">
        <f t="shared" si="23"/>
        <v>0</v>
      </c>
      <c r="N188" s="205">
        <v>15</v>
      </c>
      <c r="O188" s="204">
        <v>3</v>
      </c>
      <c r="P188" s="203">
        <v>1</v>
      </c>
      <c r="Q188" s="30">
        <v>2</v>
      </c>
      <c r="R188" s="202">
        <f t="shared" si="24"/>
        <v>0</v>
      </c>
      <c r="S188" s="205"/>
      <c r="T188" s="204">
        <v>3</v>
      </c>
      <c r="U188" s="203">
        <v>1</v>
      </c>
      <c r="V188" s="30">
        <v>2</v>
      </c>
      <c r="W188" s="202">
        <f t="shared" si="25"/>
        <v>0</v>
      </c>
      <c r="X188" s="205">
        <v>16</v>
      </c>
      <c r="Y188" s="204">
        <v>3</v>
      </c>
      <c r="Z188" s="203">
        <v>1</v>
      </c>
      <c r="AA188" s="30">
        <v>2</v>
      </c>
      <c r="AB188" s="202">
        <f t="shared" si="26"/>
        <v>0</v>
      </c>
      <c r="AC188" s="206">
        <v>18</v>
      </c>
      <c r="AD188" s="178">
        <v>3</v>
      </c>
      <c r="AE188" s="228">
        <v>1</v>
      </c>
      <c r="AF188" s="238">
        <v>2</v>
      </c>
      <c r="AG188" s="180">
        <f t="shared" si="27"/>
        <v>0</v>
      </c>
      <c r="AH188" s="205"/>
      <c r="AI188" s="204"/>
      <c r="AJ188" s="203"/>
      <c r="AK188" s="32"/>
      <c r="AL188" s="202">
        <f t="shared" si="28"/>
        <v>0</v>
      </c>
    </row>
    <row r="189" spans="1:38" s="4" customFormat="1" ht="19.95" customHeight="1" x14ac:dyDescent="0.3">
      <c r="A189" s="18"/>
      <c r="B189" s="56" t="s">
        <v>310</v>
      </c>
      <c r="C189" s="207">
        <v>88026</v>
      </c>
      <c r="D189" s="205">
        <v>212</v>
      </c>
      <c r="E189" s="204">
        <v>71</v>
      </c>
      <c r="F189" s="204">
        <v>1</v>
      </c>
      <c r="G189" s="30">
        <v>39</v>
      </c>
      <c r="H189" s="202">
        <f t="shared" si="22"/>
        <v>31</v>
      </c>
      <c r="I189" s="205">
        <v>214</v>
      </c>
      <c r="J189" s="204">
        <v>71</v>
      </c>
      <c r="K189" s="203">
        <v>1</v>
      </c>
      <c r="L189" s="30">
        <v>41</v>
      </c>
      <c r="M189" s="202">
        <f t="shared" si="23"/>
        <v>29</v>
      </c>
      <c r="N189" s="205">
        <v>223</v>
      </c>
      <c r="O189" s="204">
        <v>71</v>
      </c>
      <c r="P189" s="203">
        <v>1</v>
      </c>
      <c r="Q189" s="30">
        <v>41</v>
      </c>
      <c r="R189" s="202">
        <f t="shared" si="24"/>
        <v>29</v>
      </c>
      <c r="S189" s="205"/>
      <c r="T189" s="204">
        <v>77</v>
      </c>
      <c r="U189" s="203">
        <v>2</v>
      </c>
      <c r="V189" s="30">
        <v>48</v>
      </c>
      <c r="W189" s="202">
        <f t="shared" si="25"/>
        <v>27</v>
      </c>
      <c r="X189" s="205">
        <v>239</v>
      </c>
      <c r="Y189" s="204">
        <v>79</v>
      </c>
      <c r="Z189" s="203">
        <v>2</v>
      </c>
      <c r="AA189" s="30">
        <v>50</v>
      </c>
      <c r="AB189" s="202">
        <f t="shared" si="26"/>
        <v>27</v>
      </c>
      <c r="AC189" s="206">
        <v>254</v>
      </c>
      <c r="AD189" s="178">
        <v>81</v>
      </c>
      <c r="AE189" s="228">
        <v>2</v>
      </c>
      <c r="AF189" s="238">
        <v>52</v>
      </c>
      <c r="AG189" s="180">
        <f t="shared" si="27"/>
        <v>27</v>
      </c>
      <c r="AH189" s="205"/>
      <c r="AI189" s="204"/>
      <c r="AJ189" s="203"/>
      <c r="AK189" s="32"/>
      <c r="AL189" s="202">
        <f t="shared" si="28"/>
        <v>0</v>
      </c>
    </row>
    <row r="190" spans="1:38" s="4" customFormat="1" ht="19.95" customHeight="1" x14ac:dyDescent="0.3">
      <c r="A190" s="18"/>
      <c r="B190" s="56" t="s">
        <v>311</v>
      </c>
      <c r="C190" s="207">
        <v>31708</v>
      </c>
      <c r="D190" s="205">
        <v>32</v>
      </c>
      <c r="E190" s="204">
        <v>8</v>
      </c>
      <c r="F190" s="204">
        <v>1</v>
      </c>
      <c r="G190" s="30">
        <v>4</v>
      </c>
      <c r="H190" s="202">
        <f t="shared" si="22"/>
        <v>3</v>
      </c>
      <c r="I190" s="205">
        <v>32</v>
      </c>
      <c r="J190" s="204">
        <v>8</v>
      </c>
      <c r="K190" s="203">
        <v>1</v>
      </c>
      <c r="L190" s="30">
        <v>4</v>
      </c>
      <c r="M190" s="202">
        <f t="shared" si="23"/>
        <v>3</v>
      </c>
      <c r="N190" s="205">
        <v>34</v>
      </c>
      <c r="O190" s="204">
        <v>8</v>
      </c>
      <c r="P190" s="203">
        <v>1</v>
      </c>
      <c r="Q190" s="30">
        <v>5</v>
      </c>
      <c r="R190" s="202">
        <f t="shared" si="24"/>
        <v>2</v>
      </c>
      <c r="S190" s="205"/>
      <c r="T190" s="204">
        <v>8</v>
      </c>
      <c r="U190" s="203">
        <v>1</v>
      </c>
      <c r="V190" s="30">
        <v>5</v>
      </c>
      <c r="W190" s="202">
        <f t="shared" si="25"/>
        <v>2</v>
      </c>
      <c r="X190" s="205">
        <v>34</v>
      </c>
      <c r="Y190" s="204">
        <v>9</v>
      </c>
      <c r="Z190" s="203">
        <v>2</v>
      </c>
      <c r="AA190" s="30">
        <v>5</v>
      </c>
      <c r="AB190" s="202">
        <f t="shared" si="26"/>
        <v>2</v>
      </c>
      <c r="AC190" s="206">
        <v>38</v>
      </c>
      <c r="AD190" s="178">
        <v>9</v>
      </c>
      <c r="AE190" s="228">
        <v>2</v>
      </c>
      <c r="AF190" s="238">
        <v>5</v>
      </c>
      <c r="AG190" s="180">
        <f t="shared" si="27"/>
        <v>2</v>
      </c>
      <c r="AH190" s="205"/>
      <c r="AI190" s="204"/>
      <c r="AJ190" s="203"/>
      <c r="AK190" s="32"/>
      <c r="AL190" s="202">
        <f t="shared" si="28"/>
        <v>0</v>
      </c>
    </row>
    <row r="191" spans="1:38" s="4" customFormat="1" ht="19.95" customHeight="1" x14ac:dyDescent="0.3">
      <c r="A191" s="18"/>
      <c r="B191" s="56" t="s">
        <v>96</v>
      </c>
      <c r="C191" s="207">
        <v>25965</v>
      </c>
      <c r="D191" s="205">
        <v>136</v>
      </c>
      <c r="E191" s="204">
        <v>133</v>
      </c>
      <c r="F191" s="204">
        <v>3</v>
      </c>
      <c r="G191" s="30">
        <v>29</v>
      </c>
      <c r="H191" s="202">
        <f t="shared" si="22"/>
        <v>101</v>
      </c>
      <c r="I191" s="205">
        <v>137</v>
      </c>
      <c r="J191" s="204">
        <v>133</v>
      </c>
      <c r="K191" s="203">
        <v>3</v>
      </c>
      <c r="L191" s="30">
        <v>29</v>
      </c>
      <c r="M191" s="202">
        <f t="shared" si="23"/>
        <v>101</v>
      </c>
      <c r="N191" s="205">
        <v>158</v>
      </c>
      <c r="O191" s="204">
        <v>135</v>
      </c>
      <c r="P191" s="203">
        <v>3</v>
      </c>
      <c r="Q191" s="30">
        <v>30</v>
      </c>
      <c r="R191" s="202">
        <f t="shared" si="24"/>
        <v>102</v>
      </c>
      <c r="S191" s="205"/>
      <c r="T191" s="204">
        <v>135</v>
      </c>
      <c r="U191" s="203">
        <v>3</v>
      </c>
      <c r="V191" s="30">
        <v>33</v>
      </c>
      <c r="W191" s="202">
        <f t="shared" si="25"/>
        <v>99</v>
      </c>
      <c r="X191" s="205">
        <v>158</v>
      </c>
      <c r="Y191" s="204">
        <v>136</v>
      </c>
      <c r="Z191" s="203">
        <v>3</v>
      </c>
      <c r="AA191" s="30">
        <v>39</v>
      </c>
      <c r="AB191" s="202">
        <f t="shared" si="26"/>
        <v>94</v>
      </c>
      <c r="AC191" s="206">
        <v>167</v>
      </c>
      <c r="AD191" s="178">
        <v>139</v>
      </c>
      <c r="AE191" s="228">
        <v>3</v>
      </c>
      <c r="AF191" s="238">
        <v>49</v>
      </c>
      <c r="AG191" s="180">
        <f t="shared" si="27"/>
        <v>87</v>
      </c>
      <c r="AH191" s="205"/>
      <c r="AI191" s="204"/>
      <c r="AJ191" s="203"/>
      <c r="AK191" s="32"/>
      <c r="AL191" s="202">
        <f t="shared" si="28"/>
        <v>0</v>
      </c>
    </row>
    <row r="192" spans="1:38" s="4" customFormat="1" ht="19.95" customHeight="1" x14ac:dyDescent="0.3">
      <c r="A192" s="18"/>
      <c r="B192" s="56" t="s">
        <v>114</v>
      </c>
      <c r="C192" s="207">
        <v>159119</v>
      </c>
      <c r="D192" s="205">
        <v>1498</v>
      </c>
      <c r="E192" s="204">
        <v>35</v>
      </c>
      <c r="F192" s="204">
        <v>0</v>
      </c>
      <c r="G192" s="30">
        <v>18</v>
      </c>
      <c r="H192" s="202">
        <f t="shared" si="22"/>
        <v>17</v>
      </c>
      <c r="I192" s="205">
        <v>1498</v>
      </c>
      <c r="J192" s="204">
        <v>35</v>
      </c>
      <c r="K192" s="203">
        <v>0</v>
      </c>
      <c r="L192" s="30">
        <v>18</v>
      </c>
      <c r="M192" s="202">
        <f t="shared" si="23"/>
        <v>17</v>
      </c>
      <c r="N192" s="205">
        <v>1657</v>
      </c>
      <c r="O192" s="204">
        <v>39</v>
      </c>
      <c r="P192" s="203">
        <v>0</v>
      </c>
      <c r="Q192" s="30">
        <v>18</v>
      </c>
      <c r="R192" s="202">
        <f t="shared" si="24"/>
        <v>21</v>
      </c>
      <c r="S192" s="205"/>
      <c r="T192" s="204">
        <v>40</v>
      </c>
      <c r="U192" s="203">
        <v>0</v>
      </c>
      <c r="V192" s="30">
        <v>18</v>
      </c>
      <c r="W192" s="202">
        <f t="shared" si="25"/>
        <v>22</v>
      </c>
      <c r="X192" s="205">
        <v>495</v>
      </c>
      <c r="Y192" s="204">
        <v>41</v>
      </c>
      <c r="Z192" s="203">
        <v>0</v>
      </c>
      <c r="AA192" s="30">
        <v>18</v>
      </c>
      <c r="AB192" s="202">
        <f t="shared" si="26"/>
        <v>23</v>
      </c>
      <c r="AC192" s="206">
        <v>517</v>
      </c>
      <c r="AD192" s="178">
        <v>43</v>
      </c>
      <c r="AE192" s="228">
        <v>0</v>
      </c>
      <c r="AF192" s="238">
        <v>19</v>
      </c>
      <c r="AG192" s="180">
        <f t="shared" si="27"/>
        <v>24</v>
      </c>
      <c r="AH192" s="205"/>
      <c r="AI192" s="204"/>
      <c r="AJ192" s="203"/>
      <c r="AK192" s="32"/>
      <c r="AL192" s="202">
        <f t="shared" si="28"/>
        <v>0</v>
      </c>
    </row>
    <row r="193" spans="1:38" s="4" customFormat="1" ht="19.95" customHeight="1" x14ac:dyDescent="0.3">
      <c r="A193" s="18"/>
      <c r="B193" s="56" t="s">
        <v>312</v>
      </c>
      <c r="C193" s="207">
        <v>12385</v>
      </c>
      <c r="D193" s="205">
        <v>6</v>
      </c>
      <c r="E193" s="204">
        <v>8</v>
      </c>
      <c r="F193" s="204">
        <v>0</v>
      </c>
      <c r="G193" s="30">
        <v>0</v>
      </c>
      <c r="H193" s="202">
        <f t="shared" si="22"/>
        <v>8</v>
      </c>
      <c r="I193" s="205">
        <v>6</v>
      </c>
      <c r="J193" s="204">
        <v>8</v>
      </c>
      <c r="K193" s="203">
        <v>0</v>
      </c>
      <c r="L193" s="30">
        <v>1</v>
      </c>
      <c r="M193" s="202">
        <f t="shared" si="23"/>
        <v>7</v>
      </c>
      <c r="N193" s="205">
        <v>6</v>
      </c>
      <c r="O193" s="204">
        <v>13</v>
      </c>
      <c r="P193" s="203">
        <v>0</v>
      </c>
      <c r="Q193" s="30">
        <v>1</v>
      </c>
      <c r="R193" s="202">
        <f t="shared" si="24"/>
        <v>12</v>
      </c>
      <c r="S193" s="205"/>
      <c r="T193" s="204">
        <v>13</v>
      </c>
      <c r="U193" s="203">
        <v>0</v>
      </c>
      <c r="V193" s="30">
        <v>2</v>
      </c>
      <c r="W193" s="202">
        <f t="shared" si="25"/>
        <v>11</v>
      </c>
      <c r="X193" s="205">
        <v>6</v>
      </c>
      <c r="Y193" s="204">
        <v>14</v>
      </c>
      <c r="Z193" s="203">
        <v>0</v>
      </c>
      <c r="AA193" s="30">
        <v>2</v>
      </c>
      <c r="AB193" s="202">
        <f t="shared" si="26"/>
        <v>12</v>
      </c>
      <c r="AC193" s="206">
        <v>7</v>
      </c>
      <c r="AD193" s="178">
        <v>17</v>
      </c>
      <c r="AE193" s="228">
        <v>0</v>
      </c>
      <c r="AF193" s="238">
        <v>2</v>
      </c>
      <c r="AG193" s="180">
        <f t="shared" si="27"/>
        <v>15</v>
      </c>
      <c r="AH193" s="205"/>
      <c r="AI193" s="204"/>
      <c r="AJ193" s="203"/>
      <c r="AK193" s="32"/>
      <c r="AL193" s="202">
        <f t="shared" si="28"/>
        <v>0</v>
      </c>
    </row>
    <row r="194" spans="1:38" s="4" customFormat="1" ht="19.95" customHeight="1" x14ac:dyDescent="0.3">
      <c r="A194" s="18"/>
      <c r="B194" s="56" t="s">
        <v>313</v>
      </c>
      <c r="C194" s="207">
        <v>17026</v>
      </c>
      <c r="D194" s="205">
        <v>58</v>
      </c>
      <c r="E194" s="204">
        <v>10</v>
      </c>
      <c r="F194" s="204">
        <v>0</v>
      </c>
      <c r="G194" s="30">
        <v>4</v>
      </c>
      <c r="H194" s="202">
        <f t="shared" si="22"/>
        <v>6</v>
      </c>
      <c r="I194" s="205">
        <v>58</v>
      </c>
      <c r="J194" s="204">
        <v>10</v>
      </c>
      <c r="K194" s="203">
        <v>0</v>
      </c>
      <c r="L194" s="30">
        <v>4</v>
      </c>
      <c r="M194" s="202">
        <f t="shared" si="23"/>
        <v>6</v>
      </c>
      <c r="N194" s="205">
        <v>58</v>
      </c>
      <c r="O194" s="204">
        <v>10</v>
      </c>
      <c r="P194" s="203">
        <v>0</v>
      </c>
      <c r="Q194" s="30">
        <v>4</v>
      </c>
      <c r="R194" s="202">
        <f t="shared" si="24"/>
        <v>6</v>
      </c>
      <c r="S194" s="205"/>
      <c r="T194" s="204">
        <v>13</v>
      </c>
      <c r="U194" s="203">
        <v>0</v>
      </c>
      <c r="V194" s="30">
        <v>4</v>
      </c>
      <c r="W194" s="202">
        <f t="shared" si="25"/>
        <v>9</v>
      </c>
      <c r="X194" s="205">
        <v>59</v>
      </c>
      <c r="Y194" s="204">
        <v>14</v>
      </c>
      <c r="Z194" s="203">
        <v>0</v>
      </c>
      <c r="AA194" s="30">
        <v>4</v>
      </c>
      <c r="AB194" s="202">
        <f t="shared" si="26"/>
        <v>10</v>
      </c>
      <c r="AC194" s="206">
        <v>61</v>
      </c>
      <c r="AD194" s="178">
        <v>14</v>
      </c>
      <c r="AE194" s="228">
        <v>0</v>
      </c>
      <c r="AF194" s="238">
        <v>5</v>
      </c>
      <c r="AG194" s="180">
        <f t="shared" si="27"/>
        <v>9</v>
      </c>
      <c r="AH194" s="205"/>
      <c r="AI194" s="204"/>
      <c r="AJ194" s="203"/>
      <c r="AK194" s="32"/>
      <c r="AL194" s="202">
        <f t="shared" si="28"/>
        <v>0</v>
      </c>
    </row>
    <row r="195" spans="1:38" s="4" customFormat="1" ht="19.95" customHeight="1" x14ac:dyDescent="0.3">
      <c r="A195" s="18" t="s">
        <v>177</v>
      </c>
      <c r="B195" s="56" t="s">
        <v>118</v>
      </c>
      <c r="C195" s="207">
        <v>51908</v>
      </c>
      <c r="D195" s="205">
        <v>318</v>
      </c>
      <c r="E195" s="204">
        <v>20</v>
      </c>
      <c r="F195" s="204">
        <v>0</v>
      </c>
      <c r="G195" s="30">
        <v>12</v>
      </c>
      <c r="H195" s="202">
        <f t="shared" si="22"/>
        <v>8</v>
      </c>
      <c r="I195" s="205">
        <v>319</v>
      </c>
      <c r="J195" s="204">
        <v>20</v>
      </c>
      <c r="K195" s="203">
        <v>0</v>
      </c>
      <c r="L195" s="30">
        <v>12</v>
      </c>
      <c r="M195" s="202">
        <f t="shared" si="23"/>
        <v>8</v>
      </c>
      <c r="N195" s="205">
        <v>331</v>
      </c>
      <c r="O195" s="204">
        <v>20</v>
      </c>
      <c r="P195" s="203">
        <v>0</v>
      </c>
      <c r="Q195" s="30">
        <v>11</v>
      </c>
      <c r="R195" s="202">
        <f t="shared" si="24"/>
        <v>9</v>
      </c>
      <c r="S195" s="205"/>
      <c r="T195" s="204">
        <v>30</v>
      </c>
      <c r="U195" s="203">
        <v>0</v>
      </c>
      <c r="V195" s="30">
        <v>11</v>
      </c>
      <c r="W195" s="202">
        <f t="shared" si="25"/>
        <v>19</v>
      </c>
      <c r="X195" s="205">
        <v>359</v>
      </c>
      <c r="Y195" s="204">
        <v>30</v>
      </c>
      <c r="Z195" s="203">
        <v>0</v>
      </c>
      <c r="AA195" s="30">
        <v>11</v>
      </c>
      <c r="AB195" s="202">
        <f t="shared" si="26"/>
        <v>19</v>
      </c>
      <c r="AC195" s="206">
        <v>366</v>
      </c>
      <c r="AD195" s="178">
        <v>30</v>
      </c>
      <c r="AE195" s="228">
        <v>0</v>
      </c>
      <c r="AF195" s="238">
        <v>11</v>
      </c>
      <c r="AG195" s="180">
        <f t="shared" si="27"/>
        <v>19</v>
      </c>
      <c r="AH195" s="205"/>
      <c r="AI195" s="204"/>
      <c r="AJ195" s="203"/>
      <c r="AK195" s="32"/>
      <c r="AL195" s="202">
        <f t="shared" si="28"/>
        <v>0</v>
      </c>
    </row>
    <row r="196" spans="1:38" s="4" customFormat="1" ht="19.95" customHeight="1" x14ac:dyDescent="0.3">
      <c r="A196" s="18" t="s">
        <v>177</v>
      </c>
      <c r="B196" s="56" t="s">
        <v>90</v>
      </c>
      <c r="C196" s="207">
        <v>134475</v>
      </c>
      <c r="D196" s="205">
        <v>1953</v>
      </c>
      <c r="E196" s="204">
        <v>684</v>
      </c>
      <c r="F196" s="204">
        <v>9</v>
      </c>
      <c r="G196" s="30">
        <v>67</v>
      </c>
      <c r="H196" s="202">
        <f t="shared" si="22"/>
        <v>608</v>
      </c>
      <c r="I196" s="205">
        <v>1957</v>
      </c>
      <c r="J196" s="204">
        <v>766</v>
      </c>
      <c r="K196" s="203">
        <v>9</v>
      </c>
      <c r="L196" s="30">
        <v>73</v>
      </c>
      <c r="M196" s="202">
        <f t="shared" si="23"/>
        <v>684</v>
      </c>
      <c r="N196" s="205">
        <v>2196</v>
      </c>
      <c r="O196" s="204">
        <v>818</v>
      </c>
      <c r="P196" s="203">
        <v>9</v>
      </c>
      <c r="Q196" s="30">
        <v>80</v>
      </c>
      <c r="R196" s="202">
        <f t="shared" si="24"/>
        <v>729</v>
      </c>
      <c r="S196" s="205"/>
      <c r="T196" s="204">
        <v>876</v>
      </c>
      <c r="U196" s="203">
        <v>9</v>
      </c>
      <c r="V196" s="30">
        <v>80</v>
      </c>
      <c r="W196" s="202">
        <f t="shared" si="25"/>
        <v>787</v>
      </c>
      <c r="X196" s="205">
        <v>2258</v>
      </c>
      <c r="Y196" s="204">
        <v>907</v>
      </c>
      <c r="Z196" s="203">
        <v>12</v>
      </c>
      <c r="AA196" s="30">
        <v>108</v>
      </c>
      <c r="AB196" s="202">
        <f t="shared" si="26"/>
        <v>787</v>
      </c>
      <c r="AC196" s="206">
        <v>2753</v>
      </c>
      <c r="AD196" s="178">
        <v>971</v>
      </c>
      <c r="AE196" s="228">
        <v>15</v>
      </c>
      <c r="AF196" s="238">
        <v>122</v>
      </c>
      <c r="AG196" s="180">
        <f t="shared" si="27"/>
        <v>834</v>
      </c>
      <c r="AH196" s="205"/>
      <c r="AI196" s="204"/>
      <c r="AJ196" s="203"/>
      <c r="AK196" s="32"/>
      <c r="AL196" s="202">
        <f t="shared" si="28"/>
        <v>0</v>
      </c>
    </row>
    <row r="197" spans="1:38" s="4" customFormat="1" ht="19.95" customHeight="1" x14ac:dyDescent="0.3">
      <c r="A197" s="18"/>
      <c r="B197" s="56" t="s">
        <v>314</v>
      </c>
      <c r="C197" s="207">
        <v>8683</v>
      </c>
      <c r="D197" s="205">
        <v>10</v>
      </c>
      <c r="E197" s="204">
        <v>0</v>
      </c>
      <c r="F197" s="204">
        <v>0</v>
      </c>
      <c r="G197" s="30">
        <v>0</v>
      </c>
      <c r="H197" s="202">
        <f t="shared" si="22"/>
        <v>0</v>
      </c>
      <c r="I197" s="205">
        <v>10</v>
      </c>
      <c r="J197" s="204">
        <v>0</v>
      </c>
      <c r="K197" s="203">
        <v>0</v>
      </c>
      <c r="L197" s="30">
        <v>0</v>
      </c>
      <c r="M197" s="202">
        <f t="shared" si="23"/>
        <v>0</v>
      </c>
      <c r="N197" s="205">
        <v>10</v>
      </c>
      <c r="O197" s="204">
        <v>0</v>
      </c>
      <c r="P197" s="203">
        <v>0</v>
      </c>
      <c r="Q197" s="30">
        <v>0</v>
      </c>
      <c r="R197" s="202">
        <f t="shared" si="24"/>
        <v>0</v>
      </c>
      <c r="S197" s="205"/>
      <c r="T197" s="204">
        <v>0</v>
      </c>
      <c r="U197" s="203">
        <v>0</v>
      </c>
      <c r="V197" s="30">
        <v>0</v>
      </c>
      <c r="W197" s="202">
        <f t="shared" si="25"/>
        <v>0</v>
      </c>
      <c r="X197" s="205">
        <v>10</v>
      </c>
      <c r="Y197" s="204">
        <v>0</v>
      </c>
      <c r="Z197" s="203">
        <v>0</v>
      </c>
      <c r="AA197" s="30">
        <v>0</v>
      </c>
      <c r="AB197" s="202">
        <f t="shared" si="26"/>
        <v>0</v>
      </c>
      <c r="AC197" s="206">
        <v>10</v>
      </c>
      <c r="AD197" s="178">
        <v>0</v>
      </c>
      <c r="AE197" s="228">
        <v>0</v>
      </c>
      <c r="AF197" s="238">
        <v>0</v>
      </c>
      <c r="AG197" s="180">
        <f t="shared" si="27"/>
        <v>0</v>
      </c>
      <c r="AH197" s="205"/>
      <c r="AI197" s="204"/>
      <c r="AJ197" s="203"/>
      <c r="AK197" s="32"/>
      <c r="AL197" s="202">
        <f t="shared" si="28"/>
        <v>0</v>
      </c>
    </row>
    <row r="198" spans="1:38" s="4" customFormat="1" ht="19.95" customHeight="1" x14ac:dyDescent="0.3">
      <c r="A198" s="18"/>
      <c r="B198" s="56" t="s">
        <v>315</v>
      </c>
      <c r="C198" s="207">
        <v>13134</v>
      </c>
      <c r="D198" s="205">
        <v>18</v>
      </c>
      <c r="E198" s="204">
        <v>2</v>
      </c>
      <c r="F198" s="204">
        <v>0</v>
      </c>
      <c r="G198" s="30">
        <v>2</v>
      </c>
      <c r="H198" s="202">
        <f t="shared" si="22"/>
        <v>0</v>
      </c>
      <c r="I198" s="205">
        <v>18</v>
      </c>
      <c r="J198" s="204">
        <v>2</v>
      </c>
      <c r="K198" s="203">
        <v>0</v>
      </c>
      <c r="L198" s="30">
        <v>2</v>
      </c>
      <c r="M198" s="202">
        <f t="shared" si="23"/>
        <v>0</v>
      </c>
      <c r="N198" s="205">
        <v>20</v>
      </c>
      <c r="O198" s="204">
        <v>2</v>
      </c>
      <c r="P198" s="203">
        <v>0</v>
      </c>
      <c r="Q198" s="30">
        <v>2</v>
      </c>
      <c r="R198" s="202">
        <f t="shared" si="24"/>
        <v>0</v>
      </c>
      <c r="S198" s="205"/>
      <c r="T198" s="204">
        <v>2</v>
      </c>
      <c r="U198" s="203">
        <v>0</v>
      </c>
      <c r="V198" s="30">
        <v>2</v>
      </c>
      <c r="W198" s="202">
        <f t="shared" si="25"/>
        <v>0</v>
      </c>
      <c r="X198" s="205">
        <v>21</v>
      </c>
      <c r="Y198" s="204">
        <v>2</v>
      </c>
      <c r="Z198" s="203">
        <v>0</v>
      </c>
      <c r="AA198" s="30">
        <v>2</v>
      </c>
      <c r="AB198" s="202">
        <f t="shared" si="26"/>
        <v>0</v>
      </c>
      <c r="AC198" s="206">
        <v>21</v>
      </c>
      <c r="AD198" s="178">
        <v>2</v>
      </c>
      <c r="AE198" s="228">
        <v>0</v>
      </c>
      <c r="AF198" s="238">
        <v>2</v>
      </c>
      <c r="AG198" s="180">
        <f t="shared" si="27"/>
        <v>0</v>
      </c>
      <c r="AH198" s="205"/>
      <c r="AI198" s="204"/>
      <c r="AJ198" s="203"/>
      <c r="AK198" s="32"/>
      <c r="AL198" s="202">
        <f t="shared" si="28"/>
        <v>0</v>
      </c>
    </row>
    <row r="199" spans="1:38" s="4" customFormat="1" ht="19.95" customHeight="1" x14ac:dyDescent="0.3">
      <c r="A199" s="18" t="s">
        <v>177</v>
      </c>
      <c r="B199" s="56" t="s">
        <v>115</v>
      </c>
      <c r="C199" s="207">
        <v>142109</v>
      </c>
      <c r="D199" s="205">
        <v>771</v>
      </c>
      <c r="E199" s="204">
        <v>256</v>
      </c>
      <c r="F199" s="204">
        <v>3</v>
      </c>
      <c r="G199" s="30">
        <v>64</v>
      </c>
      <c r="H199" s="202">
        <f t="shared" si="22"/>
        <v>189</v>
      </c>
      <c r="I199" s="205">
        <v>771</v>
      </c>
      <c r="J199" s="204">
        <v>270</v>
      </c>
      <c r="K199" s="203">
        <v>3</v>
      </c>
      <c r="L199" s="30">
        <v>66</v>
      </c>
      <c r="M199" s="202">
        <f t="shared" si="23"/>
        <v>201</v>
      </c>
      <c r="N199" s="205">
        <v>814</v>
      </c>
      <c r="O199" s="204">
        <v>279</v>
      </c>
      <c r="P199" s="203">
        <v>3</v>
      </c>
      <c r="Q199" s="30">
        <v>69</v>
      </c>
      <c r="R199" s="202">
        <f t="shared" si="24"/>
        <v>207</v>
      </c>
      <c r="S199" s="205"/>
      <c r="T199" s="204">
        <v>296</v>
      </c>
      <c r="U199" s="203">
        <v>3</v>
      </c>
      <c r="V199" s="30">
        <v>69</v>
      </c>
      <c r="W199" s="202">
        <f t="shared" si="25"/>
        <v>224</v>
      </c>
      <c r="X199" s="205">
        <v>876</v>
      </c>
      <c r="Y199" s="204">
        <v>310</v>
      </c>
      <c r="Z199" s="203">
        <v>3</v>
      </c>
      <c r="AA199" s="30">
        <v>88</v>
      </c>
      <c r="AB199" s="202">
        <f t="shared" si="26"/>
        <v>219</v>
      </c>
      <c r="AC199" s="206">
        <v>953</v>
      </c>
      <c r="AD199" s="178">
        <v>333</v>
      </c>
      <c r="AE199" s="228">
        <v>3</v>
      </c>
      <c r="AF199" s="238">
        <v>95</v>
      </c>
      <c r="AG199" s="180">
        <f t="shared" si="27"/>
        <v>235</v>
      </c>
      <c r="AH199" s="205"/>
      <c r="AI199" s="204"/>
      <c r="AJ199" s="203"/>
      <c r="AK199" s="32"/>
      <c r="AL199" s="202">
        <f t="shared" si="28"/>
        <v>0</v>
      </c>
    </row>
    <row r="200" spans="1:38" s="4" customFormat="1" ht="19.95" customHeight="1" x14ac:dyDescent="0.3">
      <c r="A200" s="18"/>
      <c r="B200" s="56" t="s">
        <v>316</v>
      </c>
      <c r="C200" s="207">
        <v>3908</v>
      </c>
      <c r="D200" s="205">
        <v>2</v>
      </c>
      <c r="E200" s="204">
        <v>0</v>
      </c>
      <c r="F200" s="204">
        <v>0</v>
      </c>
      <c r="G200" s="30">
        <v>0</v>
      </c>
      <c r="H200" s="202">
        <f t="shared" si="22"/>
        <v>0</v>
      </c>
      <c r="I200" s="205">
        <v>2</v>
      </c>
      <c r="J200" s="204">
        <v>0</v>
      </c>
      <c r="K200" s="203">
        <v>0</v>
      </c>
      <c r="L200" s="30">
        <v>0</v>
      </c>
      <c r="M200" s="202">
        <f t="shared" si="23"/>
        <v>0</v>
      </c>
      <c r="N200" s="205">
        <v>3</v>
      </c>
      <c r="O200" s="204">
        <v>0</v>
      </c>
      <c r="P200" s="203">
        <v>0</v>
      </c>
      <c r="Q200" s="30">
        <v>0</v>
      </c>
      <c r="R200" s="202">
        <f t="shared" si="24"/>
        <v>0</v>
      </c>
      <c r="S200" s="205"/>
      <c r="T200" s="204">
        <v>0</v>
      </c>
      <c r="U200" s="203">
        <v>0</v>
      </c>
      <c r="V200" s="30">
        <v>0</v>
      </c>
      <c r="W200" s="202">
        <f t="shared" si="25"/>
        <v>0</v>
      </c>
      <c r="X200" s="205">
        <v>3</v>
      </c>
      <c r="Y200" s="204">
        <v>0</v>
      </c>
      <c r="Z200" s="203">
        <v>0</v>
      </c>
      <c r="AA200" s="30">
        <v>0</v>
      </c>
      <c r="AB200" s="202">
        <f t="shared" si="26"/>
        <v>0</v>
      </c>
      <c r="AC200" s="206">
        <v>3</v>
      </c>
      <c r="AD200" s="178">
        <v>0</v>
      </c>
      <c r="AE200" s="228">
        <v>0</v>
      </c>
      <c r="AF200" s="238">
        <v>0</v>
      </c>
      <c r="AG200" s="180">
        <f t="shared" si="27"/>
        <v>0</v>
      </c>
      <c r="AH200" s="205"/>
      <c r="AI200" s="204"/>
      <c r="AJ200" s="203"/>
      <c r="AK200" s="32"/>
      <c r="AL200" s="202">
        <f t="shared" si="28"/>
        <v>0</v>
      </c>
    </row>
    <row r="201" spans="1:38" s="4" customFormat="1" ht="19.95" customHeight="1" x14ac:dyDescent="0.3">
      <c r="A201" s="18"/>
      <c r="B201" s="56" t="s">
        <v>317</v>
      </c>
      <c r="C201" s="207">
        <v>3439</v>
      </c>
      <c r="D201" s="205">
        <v>6</v>
      </c>
      <c r="E201" s="204">
        <v>0</v>
      </c>
      <c r="F201" s="204">
        <v>0</v>
      </c>
      <c r="G201" s="30">
        <v>0</v>
      </c>
      <c r="H201" s="202">
        <f t="shared" ref="H201:H262" si="29">E201-(F201+G201)</f>
        <v>0</v>
      </c>
      <c r="I201" s="205">
        <v>6</v>
      </c>
      <c r="J201" s="204">
        <v>0</v>
      </c>
      <c r="K201" s="203">
        <v>0</v>
      </c>
      <c r="L201" s="30">
        <v>0</v>
      </c>
      <c r="M201" s="202">
        <f t="shared" ref="M201:M262" si="30">J201-(K201+L201)</f>
        <v>0</v>
      </c>
      <c r="N201" s="205">
        <v>6</v>
      </c>
      <c r="O201" s="204">
        <v>0</v>
      </c>
      <c r="P201" s="203">
        <v>0</v>
      </c>
      <c r="Q201" s="30">
        <v>0</v>
      </c>
      <c r="R201" s="202">
        <f t="shared" ref="R201:R262" si="31">O201-(P201+Q201)</f>
        <v>0</v>
      </c>
      <c r="S201" s="205"/>
      <c r="T201" s="204">
        <v>0</v>
      </c>
      <c r="U201" s="203">
        <v>0</v>
      </c>
      <c r="V201" s="30">
        <v>0</v>
      </c>
      <c r="W201" s="202">
        <f t="shared" ref="W201:W262" si="32">T201-(U201+V201)</f>
        <v>0</v>
      </c>
      <c r="X201" s="205">
        <v>6</v>
      </c>
      <c r="Y201" s="204">
        <v>0</v>
      </c>
      <c r="Z201" s="203">
        <v>0</v>
      </c>
      <c r="AA201" s="30">
        <v>0</v>
      </c>
      <c r="AB201" s="202">
        <f t="shared" ref="AB201:AB262" si="33">Y201-(Z201+AA201)</f>
        <v>0</v>
      </c>
      <c r="AC201" s="206">
        <v>6</v>
      </c>
      <c r="AD201" s="178">
        <v>0</v>
      </c>
      <c r="AE201" s="228">
        <v>0</v>
      </c>
      <c r="AF201" s="238">
        <v>0</v>
      </c>
      <c r="AG201" s="180">
        <f t="shared" ref="AG201:AG262" si="34">AD201-(AE201+AF201)</f>
        <v>0</v>
      </c>
      <c r="AH201" s="205"/>
      <c r="AI201" s="204"/>
      <c r="AJ201" s="203"/>
      <c r="AK201" s="32"/>
      <c r="AL201" s="202">
        <f t="shared" ref="AL201:AL262" si="35">AI201-(AJ201+AK201)</f>
        <v>0</v>
      </c>
    </row>
    <row r="202" spans="1:38" s="4" customFormat="1" ht="19.95" customHeight="1" x14ac:dyDescent="0.3">
      <c r="A202" s="18"/>
      <c r="B202" s="56" t="s">
        <v>318</v>
      </c>
      <c r="C202" s="207">
        <v>13468</v>
      </c>
      <c r="D202" s="205">
        <v>32</v>
      </c>
      <c r="E202" s="204">
        <v>1</v>
      </c>
      <c r="F202" s="204">
        <v>0</v>
      </c>
      <c r="G202" s="30">
        <v>1</v>
      </c>
      <c r="H202" s="202">
        <f t="shared" si="29"/>
        <v>0</v>
      </c>
      <c r="I202" s="205">
        <v>32</v>
      </c>
      <c r="J202" s="204">
        <v>1</v>
      </c>
      <c r="K202" s="203">
        <v>0</v>
      </c>
      <c r="L202" s="30">
        <v>1</v>
      </c>
      <c r="M202" s="202">
        <f t="shared" si="30"/>
        <v>0</v>
      </c>
      <c r="N202" s="205">
        <v>34</v>
      </c>
      <c r="O202" s="204">
        <v>1</v>
      </c>
      <c r="P202" s="203">
        <v>0</v>
      </c>
      <c r="Q202" s="30">
        <v>1</v>
      </c>
      <c r="R202" s="202">
        <f t="shared" si="31"/>
        <v>0</v>
      </c>
      <c r="S202" s="205"/>
      <c r="T202" s="204">
        <v>1</v>
      </c>
      <c r="U202" s="203">
        <v>0</v>
      </c>
      <c r="V202" s="30">
        <v>1</v>
      </c>
      <c r="W202" s="202">
        <f t="shared" si="32"/>
        <v>0</v>
      </c>
      <c r="X202" s="205">
        <v>36</v>
      </c>
      <c r="Y202" s="204">
        <v>1</v>
      </c>
      <c r="Z202" s="203">
        <v>0</v>
      </c>
      <c r="AA202" s="30">
        <v>1</v>
      </c>
      <c r="AB202" s="202">
        <f t="shared" si="33"/>
        <v>0</v>
      </c>
      <c r="AC202" s="206">
        <v>45</v>
      </c>
      <c r="AD202" s="178">
        <v>2</v>
      </c>
      <c r="AE202" s="228">
        <v>0</v>
      </c>
      <c r="AF202" s="238">
        <v>1</v>
      </c>
      <c r="AG202" s="180">
        <f t="shared" si="34"/>
        <v>1</v>
      </c>
      <c r="AH202" s="205"/>
      <c r="AI202" s="204"/>
      <c r="AJ202" s="203"/>
      <c r="AK202" s="32"/>
      <c r="AL202" s="202">
        <f t="shared" si="35"/>
        <v>0</v>
      </c>
    </row>
    <row r="203" spans="1:38" s="4" customFormat="1" ht="19.95" customHeight="1" x14ac:dyDescent="0.3">
      <c r="A203" s="18"/>
      <c r="B203" s="56" t="s">
        <v>319</v>
      </c>
      <c r="C203" s="207">
        <v>14934</v>
      </c>
      <c r="D203" s="205">
        <v>19</v>
      </c>
      <c r="E203" s="204">
        <v>0</v>
      </c>
      <c r="F203" s="204">
        <v>0</v>
      </c>
      <c r="G203" s="30">
        <v>0</v>
      </c>
      <c r="H203" s="202">
        <f t="shared" si="29"/>
        <v>0</v>
      </c>
      <c r="I203" s="205">
        <v>19</v>
      </c>
      <c r="J203" s="204">
        <v>0</v>
      </c>
      <c r="K203" s="203">
        <v>0</v>
      </c>
      <c r="L203" s="30">
        <v>0</v>
      </c>
      <c r="M203" s="202">
        <f t="shared" si="30"/>
        <v>0</v>
      </c>
      <c r="N203" s="205">
        <v>21</v>
      </c>
      <c r="O203" s="204">
        <v>0</v>
      </c>
      <c r="P203" s="203">
        <v>0</v>
      </c>
      <c r="Q203" s="30">
        <v>0</v>
      </c>
      <c r="R203" s="202">
        <f t="shared" si="31"/>
        <v>0</v>
      </c>
      <c r="S203" s="205"/>
      <c r="T203" s="204">
        <v>0</v>
      </c>
      <c r="U203" s="203">
        <v>0</v>
      </c>
      <c r="V203" s="30">
        <v>0</v>
      </c>
      <c r="W203" s="202">
        <f t="shared" si="32"/>
        <v>0</v>
      </c>
      <c r="X203" s="205">
        <v>21</v>
      </c>
      <c r="Y203" s="204">
        <v>0</v>
      </c>
      <c r="Z203" s="203">
        <v>0</v>
      </c>
      <c r="AA203" s="30">
        <v>0</v>
      </c>
      <c r="AB203" s="202">
        <f t="shared" si="33"/>
        <v>0</v>
      </c>
      <c r="AC203" s="206">
        <v>22</v>
      </c>
      <c r="AD203" s="178">
        <v>0</v>
      </c>
      <c r="AE203" s="228">
        <v>0</v>
      </c>
      <c r="AF203" s="238">
        <v>0</v>
      </c>
      <c r="AG203" s="180">
        <f t="shared" si="34"/>
        <v>0</v>
      </c>
      <c r="AH203" s="205"/>
      <c r="AI203" s="204"/>
      <c r="AJ203" s="203"/>
      <c r="AK203" s="32"/>
      <c r="AL203" s="202">
        <f t="shared" si="35"/>
        <v>0</v>
      </c>
    </row>
    <row r="204" spans="1:38" s="4" customFormat="1" ht="19.95" customHeight="1" x14ac:dyDescent="0.3">
      <c r="A204" s="18"/>
      <c r="B204" s="56" t="s">
        <v>320</v>
      </c>
      <c r="C204" s="207">
        <v>7514</v>
      </c>
      <c r="D204" s="205">
        <v>38</v>
      </c>
      <c r="E204" s="204">
        <v>0</v>
      </c>
      <c r="F204" s="204">
        <v>0</v>
      </c>
      <c r="G204" s="30">
        <v>0</v>
      </c>
      <c r="H204" s="202">
        <f t="shared" si="29"/>
        <v>0</v>
      </c>
      <c r="I204" s="205">
        <v>38</v>
      </c>
      <c r="J204" s="204">
        <v>0</v>
      </c>
      <c r="K204" s="203">
        <v>0</v>
      </c>
      <c r="L204" s="30">
        <v>0</v>
      </c>
      <c r="M204" s="202">
        <f t="shared" si="30"/>
        <v>0</v>
      </c>
      <c r="N204" s="205">
        <v>40</v>
      </c>
      <c r="O204" s="204">
        <v>1</v>
      </c>
      <c r="P204" s="203">
        <v>0</v>
      </c>
      <c r="Q204" s="30">
        <v>0</v>
      </c>
      <c r="R204" s="202">
        <f t="shared" si="31"/>
        <v>1</v>
      </c>
      <c r="S204" s="205"/>
      <c r="T204" s="204">
        <v>1</v>
      </c>
      <c r="U204" s="203">
        <v>0</v>
      </c>
      <c r="V204" s="30">
        <v>0</v>
      </c>
      <c r="W204" s="202">
        <f t="shared" si="32"/>
        <v>1</v>
      </c>
      <c r="X204" s="205">
        <v>43</v>
      </c>
      <c r="Y204" s="204">
        <v>1</v>
      </c>
      <c r="Z204" s="203">
        <v>0</v>
      </c>
      <c r="AA204" s="30">
        <v>0</v>
      </c>
      <c r="AB204" s="202">
        <f t="shared" si="33"/>
        <v>1</v>
      </c>
      <c r="AC204" s="206">
        <v>47</v>
      </c>
      <c r="AD204" s="178">
        <v>1</v>
      </c>
      <c r="AE204" s="228">
        <v>0</v>
      </c>
      <c r="AF204" s="238">
        <v>0</v>
      </c>
      <c r="AG204" s="180">
        <f t="shared" si="34"/>
        <v>1</v>
      </c>
      <c r="AH204" s="205"/>
      <c r="AI204" s="204"/>
      <c r="AJ204" s="203"/>
      <c r="AK204" s="32"/>
      <c r="AL204" s="202">
        <f t="shared" si="35"/>
        <v>0</v>
      </c>
    </row>
    <row r="205" spans="1:38" s="4" customFormat="1" ht="19.95" customHeight="1" x14ac:dyDescent="0.3">
      <c r="A205" s="18"/>
      <c r="B205" s="56" t="s">
        <v>321</v>
      </c>
      <c r="C205" s="207">
        <v>994</v>
      </c>
      <c r="D205" s="205">
        <v>0</v>
      </c>
      <c r="E205" s="204">
        <v>2</v>
      </c>
      <c r="F205" s="204">
        <v>0</v>
      </c>
      <c r="G205" s="30">
        <v>2</v>
      </c>
      <c r="H205" s="202">
        <f t="shared" si="29"/>
        <v>0</v>
      </c>
      <c r="I205" s="205">
        <v>0</v>
      </c>
      <c r="J205" s="204">
        <v>2</v>
      </c>
      <c r="K205" s="203">
        <v>0</v>
      </c>
      <c r="L205" s="30">
        <v>2</v>
      </c>
      <c r="M205" s="202">
        <f t="shared" si="30"/>
        <v>0</v>
      </c>
      <c r="N205" s="205">
        <v>0</v>
      </c>
      <c r="O205" s="204">
        <v>2</v>
      </c>
      <c r="P205" s="203">
        <v>0</v>
      </c>
      <c r="Q205" s="30">
        <v>2</v>
      </c>
      <c r="R205" s="202">
        <f t="shared" si="31"/>
        <v>0</v>
      </c>
      <c r="S205" s="205"/>
      <c r="T205" s="204">
        <v>2</v>
      </c>
      <c r="U205" s="203">
        <v>0</v>
      </c>
      <c r="V205" s="30">
        <v>2</v>
      </c>
      <c r="W205" s="202">
        <f t="shared" si="32"/>
        <v>0</v>
      </c>
      <c r="X205" s="205">
        <v>0</v>
      </c>
      <c r="Y205" s="204">
        <v>2</v>
      </c>
      <c r="Z205" s="203">
        <v>0</v>
      </c>
      <c r="AA205" s="30">
        <v>2</v>
      </c>
      <c r="AB205" s="202">
        <f t="shared" si="33"/>
        <v>0</v>
      </c>
      <c r="AC205" s="206">
        <v>0</v>
      </c>
      <c r="AD205" s="178">
        <v>2</v>
      </c>
      <c r="AE205" s="228">
        <v>0</v>
      </c>
      <c r="AF205" s="238">
        <v>2</v>
      </c>
      <c r="AG205" s="180">
        <f t="shared" si="34"/>
        <v>0</v>
      </c>
      <c r="AH205" s="205"/>
      <c r="AI205" s="204"/>
      <c r="AJ205" s="203"/>
      <c r="AK205" s="32"/>
      <c r="AL205" s="202">
        <f t="shared" si="35"/>
        <v>0</v>
      </c>
    </row>
    <row r="206" spans="1:38" s="4" customFormat="1" ht="19.95" customHeight="1" x14ac:dyDescent="0.3">
      <c r="A206" s="18" t="s">
        <v>177</v>
      </c>
      <c r="B206" s="56" t="s">
        <v>322</v>
      </c>
      <c r="C206" s="207">
        <v>19553</v>
      </c>
      <c r="D206" s="205">
        <v>39</v>
      </c>
      <c r="E206" s="204">
        <v>4</v>
      </c>
      <c r="F206" s="204">
        <v>0</v>
      </c>
      <c r="G206" s="30">
        <v>2</v>
      </c>
      <c r="H206" s="202">
        <f t="shared" si="29"/>
        <v>2</v>
      </c>
      <c r="I206" s="205">
        <v>39</v>
      </c>
      <c r="J206" s="204">
        <v>4</v>
      </c>
      <c r="K206" s="203">
        <v>0</v>
      </c>
      <c r="L206" s="30">
        <v>2</v>
      </c>
      <c r="M206" s="202">
        <f t="shared" si="30"/>
        <v>2</v>
      </c>
      <c r="N206" s="205">
        <v>41</v>
      </c>
      <c r="O206" s="204">
        <v>4</v>
      </c>
      <c r="P206" s="203">
        <v>0</v>
      </c>
      <c r="Q206" s="30">
        <v>2</v>
      </c>
      <c r="R206" s="202">
        <f t="shared" si="31"/>
        <v>2</v>
      </c>
      <c r="S206" s="205"/>
      <c r="T206" s="204">
        <v>4</v>
      </c>
      <c r="U206" s="203">
        <v>0</v>
      </c>
      <c r="V206" s="30">
        <v>2</v>
      </c>
      <c r="W206" s="202">
        <f t="shared" si="32"/>
        <v>2</v>
      </c>
      <c r="X206" s="205">
        <v>51</v>
      </c>
      <c r="Y206" s="204">
        <v>4</v>
      </c>
      <c r="Z206" s="203">
        <v>0</v>
      </c>
      <c r="AA206" s="30">
        <v>2</v>
      </c>
      <c r="AB206" s="202">
        <f t="shared" si="33"/>
        <v>2</v>
      </c>
      <c r="AC206" s="206">
        <v>52</v>
      </c>
      <c r="AD206" s="178">
        <v>5</v>
      </c>
      <c r="AE206" s="228">
        <v>0</v>
      </c>
      <c r="AF206" s="238">
        <v>2</v>
      </c>
      <c r="AG206" s="180">
        <f t="shared" si="34"/>
        <v>3</v>
      </c>
      <c r="AH206" s="205"/>
      <c r="AI206" s="204"/>
      <c r="AJ206" s="203"/>
      <c r="AK206" s="32"/>
      <c r="AL206" s="202">
        <f t="shared" si="35"/>
        <v>0</v>
      </c>
    </row>
    <row r="207" spans="1:38" s="4" customFormat="1" ht="19.95" customHeight="1" x14ac:dyDescent="0.3">
      <c r="A207" s="18"/>
      <c r="B207" s="56" t="s">
        <v>108</v>
      </c>
      <c r="C207" s="207">
        <v>115985</v>
      </c>
      <c r="D207" s="205">
        <v>766</v>
      </c>
      <c r="E207" s="204">
        <v>85</v>
      </c>
      <c r="F207" s="204">
        <v>3</v>
      </c>
      <c r="G207" s="30">
        <v>28</v>
      </c>
      <c r="H207" s="202">
        <f t="shared" si="29"/>
        <v>54</v>
      </c>
      <c r="I207" s="205">
        <v>768</v>
      </c>
      <c r="J207" s="204">
        <v>85</v>
      </c>
      <c r="K207" s="203">
        <v>3</v>
      </c>
      <c r="L207" s="30">
        <v>29</v>
      </c>
      <c r="M207" s="202">
        <f t="shared" si="30"/>
        <v>53</v>
      </c>
      <c r="N207" s="205">
        <v>796</v>
      </c>
      <c r="O207" s="204">
        <v>88</v>
      </c>
      <c r="P207" s="203">
        <v>3</v>
      </c>
      <c r="Q207" s="30">
        <v>31</v>
      </c>
      <c r="R207" s="202">
        <f t="shared" si="31"/>
        <v>54</v>
      </c>
      <c r="S207" s="205"/>
      <c r="T207" s="204">
        <v>91</v>
      </c>
      <c r="U207" s="203">
        <v>3</v>
      </c>
      <c r="V207" s="30">
        <v>34</v>
      </c>
      <c r="W207" s="202">
        <f t="shared" si="32"/>
        <v>54</v>
      </c>
      <c r="X207" s="205">
        <v>821</v>
      </c>
      <c r="Y207" s="204">
        <v>95</v>
      </c>
      <c r="Z207" s="203">
        <v>3</v>
      </c>
      <c r="AA207" s="30">
        <v>41</v>
      </c>
      <c r="AB207" s="202">
        <f t="shared" si="33"/>
        <v>51</v>
      </c>
      <c r="AC207" s="206">
        <v>883</v>
      </c>
      <c r="AD207" s="178">
        <v>96</v>
      </c>
      <c r="AE207" s="228">
        <v>3</v>
      </c>
      <c r="AF207" s="238">
        <v>40</v>
      </c>
      <c r="AG207" s="180">
        <f t="shared" si="34"/>
        <v>53</v>
      </c>
      <c r="AH207" s="205"/>
      <c r="AI207" s="204"/>
      <c r="AJ207" s="203"/>
      <c r="AK207" s="32"/>
      <c r="AL207" s="202">
        <f t="shared" si="35"/>
        <v>0</v>
      </c>
    </row>
    <row r="208" spans="1:38" s="4" customFormat="1" ht="19.95" customHeight="1" x14ac:dyDescent="0.3">
      <c r="A208" s="18"/>
      <c r="B208" s="56" t="s">
        <v>323</v>
      </c>
      <c r="C208" s="207">
        <v>11010</v>
      </c>
      <c r="D208" s="205">
        <v>52</v>
      </c>
      <c r="E208" s="204">
        <v>2</v>
      </c>
      <c r="F208" s="204">
        <v>0</v>
      </c>
      <c r="G208" s="30">
        <v>0</v>
      </c>
      <c r="H208" s="202">
        <f t="shared" si="29"/>
        <v>2</v>
      </c>
      <c r="I208" s="205">
        <v>52</v>
      </c>
      <c r="J208" s="204">
        <v>2</v>
      </c>
      <c r="K208" s="203">
        <v>0</v>
      </c>
      <c r="L208" s="30">
        <v>0</v>
      </c>
      <c r="M208" s="202">
        <f t="shared" si="30"/>
        <v>2</v>
      </c>
      <c r="N208" s="205">
        <v>57</v>
      </c>
      <c r="O208" s="204">
        <v>2</v>
      </c>
      <c r="P208" s="203">
        <v>0</v>
      </c>
      <c r="Q208" s="30">
        <v>0</v>
      </c>
      <c r="R208" s="202">
        <f t="shared" si="31"/>
        <v>2</v>
      </c>
      <c r="S208" s="205"/>
      <c r="T208" s="204">
        <v>2</v>
      </c>
      <c r="U208" s="203">
        <v>0</v>
      </c>
      <c r="V208" s="30">
        <v>0</v>
      </c>
      <c r="W208" s="202">
        <f t="shared" si="32"/>
        <v>2</v>
      </c>
      <c r="X208" s="205">
        <v>64</v>
      </c>
      <c r="Y208" s="204">
        <v>2</v>
      </c>
      <c r="Z208" s="203">
        <v>0</v>
      </c>
      <c r="AA208" s="30">
        <v>0</v>
      </c>
      <c r="AB208" s="202">
        <f t="shared" si="33"/>
        <v>2</v>
      </c>
      <c r="AC208" s="206">
        <v>65</v>
      </c>
      <c r="AD208" s="178">
        <v>2</v>
      </c>
      <c r="AE208" s="228">
        <v>0</v>
      </c>
      <c r="AF208" s="238">
        <v>0</v>
      </c>
      <c r="AG208" s="180">
        <f t="shared" si="34"/>
        <v>2</v>
      </c>
      <c r="AH208" s="205"/>
      <c r="AI208" s="204"/>
      <c r="AJ208" s="203"/>
      <c r="AK208" s="32"/>
      <c r="AL208" s="202">
        <f t="shared" si="35"/>
        <v>0</v>
      </c>
    </row>
    <row r="209" spans="1:38" s="4" customFormat="1" ht="19.95" customHeight="1" x14ac:dyDescent="0.3">
      <c r="A209" s="18"/>
      <c r="B209" s="56" t="s">
        <v>109</v>
      </c>
      <c r="C209" s="207">
        <v>63351</v>
      </c>
      <c r="D209" s="205">
        <v>147</v>
      </c>
      <c r="E209" s="204">
        <v>36</v>
      </c>
      <c r="F209" s="204">
        <v>1</v>
      </c>
      <c r="G209" s="30">
        <v>21</v>
      </c>
      <c r="H209" s="202">
        <f t="shared" si="29"/>
        <v>14</v>
      </c>
      <c r="I209" s="205">
        <v>147</v>
      </c>
      <c r="J209" s="204">
        <v>36</v>
      </c>
      <c r="K209" s="203">
        <v>1</v>
      </c>
      <c r="L209" s="30">
        <v>22</v>
      </c>
      <c r="M209" s="202">
        <f t="shared" si="30"/>
        <v>13</v>
      </c>
      <c r="N209" s="205">
        <v>156</v>
      </c>
      <c r="O209" s="204">
        <v>36</v>
      </c>
      <c r="P209" s="203">
        <v>1</v>
      </c>
      <c r="Q209" s="30">
        <v>22</v>
      </c>
      <c r="R209" s="202">
        <f t="shared" si="31"/>
        <v>13</v>
      </c>
      <c r="S209" s="205"/>
      <c r="T209" s="204">
        <v>38</v>
      </c>
      <c r="U209" s="203">
        <v>1</v>
      </c>
      <c r="V209" s="30">
        <v>22</v>
      </c>
      <c r="W209" s="202">
        <f t="shared" si="32"/>
        <v>15</v>
      </c>
      <c r="X209" s="205">
        <v>156</v>
      </c>
      <c r="Y209" s="204">
        <v>39</v>
      </c>
      <c r="Z209" s="203">
        <v>1</v>
      </c>
      <c r="AA209" s="30">
        <v>24</v>
      </c>
      <c r="AB209" s="202">
        <f t="shared" si="33"/>
        <v>14</v>
      </c>
      <c r="AC209" s="206">
        <v>161</v>
      </c>
      <c r="AD209" s="178">
        <v>40</v>
      </c>
      <c r="AE209" s="228">
        <v>1</v>
      </c>
      <c r="AF209" s="238">
        <v>24</v>
      </c>
      <c r="AG209" s="180">
        <f t="shared" si="34"/>
        <v>15</v>
      </c>
      <c r="AH209" s="205"/>
      <c r="AI209" s="204"/>
      <c r="AJ209" s="203"/>
      <c r="AK209" s="32"/>
      <c r="AL209" s="202">
        <f t="shared" si="35"/>
        <v>0</v>
      </c>
    </row>
    <row r="210" spans="1:38" s="4" customFormat="1" ht="19.95" customHeight="1" x14ac:dyDescent="0.3">
      <c r="A210" s="18"/>
      <c r="B210" s="56" t="s">
        <v>324</v>
      </c>
      <c r="C210" s="207">
        <v>12186</v>
      </c>
      <c r="D210" s="205">
        <v>34</v>
      </c>
      <c r="E210" s="204">
        <v>1</v>
      </c>
      <c r="F210" s="204">
        <v>0</v>
      </c>
      <c r="G210" s="30">
        <v>1</v>
      </c>
      <c r="H210" s="202">
        <f t="shared" si="29"/>
        <v>0</v>
      </c>
      <c r="I210" s="205">
        <v>34</v>
      </c>
      <c r="J210" s="204">
        <v>1</v>
      </c>
      <c r="K210" s="203">
        <v>0</v>
      </c>
      <c r="L210" s="30">
        <v>1</v>
      </c>
      <c r="M210" s="202">
        <f t="shared" si="30"/>
        <v>0</v>
      </c>
      <c r="N210" s="205">
        <v>42</v>
      </c>
      <c r="O210" s="204">
        <v>1</v>
      </c>
      <c r="P210" s="203">
        <v>0</v>
      </c>
      <c r="Q210" s="30">
        <v>1</v>
      </c>
      <c r="R210" s="202">
        <f t="shared" si="31"/>
        <v>0</v>
      </c>
      <c r="S210" s="205"/>
      <c r="T210" s="204">
        <v>1</v>
      </c>
      <c r="U210" s="203">
        <v>0</v>
      </c>
      <c r="V210" s="30">
        <v>1</v>
      </c>
      <c r="W210" s="202">
        <f t="shared" si="32"/>
        <v>0</v>
      </c>
      <c r="X210" s="205">
        <v>44</v>
      </c>
      <c r="Y210" s="204">
        <v>1</v>
      </c>
      <c r="Z210" s="203">
        <v>0</v>
      </c>
      <c r="AA210" s="30">
        <v>1</v>
      </c>
      <c r="AB210" s="202">
        <f t="shared" si="33"/>
        <v>0</v>
      </c>
      <c r="AC210" s="206">
        <v>47</v>
      </c>
      <c r="AD210" s="178">
        <v>2</v>
      </c>
      <c r="AE210" s="228">
        <v>0</v>
      </c>
      <c r="AF210" s="238">
        <v>1</v>
      </c>
      <c r="AG210" s="180">
        <f t="shared" si="34"/>
        <v>1</v>
      </c>
      <c r="AH210" s="205"/>
      <c r="AI210" s="204"/>
      <c r="AJ210" s="203"/>
      <c r="AK210" s="32"/>
      <c r="AL210" s="202">
        <f t="shared" si="35"/>
        <v>0</v>
      </c>
    </row>
    <row r="211" spans="1:38" s="4" customFormat="1" ht="19.95" customHeight="1" x14ac:dyDescent="0.3">
      <c r="A211" s="18" t="s">
        <v>177</v>
      </c>
      <c r="B211" s="56" t="s">
        <v>119</v>
      </c>
      <c r="C211" s="207">
        <v>9340</v>
      </c>
      <c r="D211" s="205">
        <v>62</v>
      </c>
      <c r="E211" s="204">
        <v>19</v>
      </c>
      <c r="F211" s="204">
        <v>1</v>
      </c>
      <c r="G211" s="30">
        <v>10</v>
      </c>
      <c r="H211" s="202">
        <f t="shared" si="29"/>
        <v>8</v>
      </c>
      <c r="I211" s="205">
        <v>63</v>
      </c>
      <c r="J211" s="204">
        <v>19</v>
      </c>
      <c r="K211" s="203">
        <v>1</v>
      </c>
      <c r="L211" s="30">
        <v>11</v>
      </c>
      <c r="M211" s="202">
        <f t="shared" si="30"/>
        <v>7</v>
      </c>
      <c r="N211" s="205">
        <v>70</v>
      </c>
      <c r="O211" s="204">
        <v>19</v>
      </c>
      <c r="P211" s="203">
        <v>1</v>
      </c>
      <c r="Q211" s="30">
        <v>7</v>
      </c>
      <c r="R211" s="202">
        <f t="shared" si="31"/>
        <v>11</v>
      </c>
      <c r="S211" s="205"/>
      <c r="T211" s="204">
        <v>19</v>
      </c>
      <c r="U211" s="203">
        <v>1</v>
      </c>
      <c r="V211" s="30">
        <v>7</v>
      </c>
      <c r="W211" s="202">
        <f t="shared" si="32"/>
        <v>11</v>
      </c>
      <c r="X211" s="205">
        <v>73</v>
      </c>
      <c r="Y211" s="204">
        <v>21</v>
      </c>
      <c r="Z211" s="203">
        <v>1</v>
      </c>
      <c r="AA211" s="30">
        <v>7</v>
      </c>
      <c r="AB211" s="202">
        <f t="shared" si="33"/>
        <v>13</v>
      </c>
      <c r="AC211" s="206">
        <v>78</v>
      </c>
      <c r="AD211" s="178">
        <v>21</v>
      </c>
      <c r="AE211" s="228">
        <v>1</v>
      </c>
      <c r="AF211" s="238">
        <v>7</v>
      </c>
      <c r="AG211" s="180">
        <f t="shared" si="34"/>
        <v>13</v>
      </c>
      <c r="AH211" s="205"/>
      <c r="AI211" s="204"/>
      <c r="AJ211" s="203"/>
      <c r="AK211" s="32"/>
      <c r="AL211" s="202">
        <f t="shared" si="35"/>
        <v>0</v>
      </c>
    </row>
    <row r="212" spans="1:38" s="4" customFormat="1" ht="19.95" customHeight="1" x14ac:dyDescent="0.3">
      <c r="A212" s="18"/>
      <c r="B212" s="56" t="s">
        <v>325</v>
      </c>
      <c r="C212" s="207">
        <v>32428</v>
      </c>
      <c r="D212" s="205">
        <v>97</v>
      </c>
      <c r="E212" s="204">
        <v>10</v>
      </c>
      <c r="F212" s="204">
        <v>0</v>
      </c>
      <c r="G212" s="30">
        <v>7</v>
      </c>
      <c r="H212" s="202">
        <f t="shared" si="29"/>
        <v>3</v>
      </c>
      <c r="I212" s="205">
        <v>98</v>
      </c>
      <c r="J212" s="204">
        <v>10</v>
      </c>
      <c r="K212" s="203">
        <v>0</v>
      </c>
      <c r="L212" s="30">
        <v>7</v>
      </c>
      <c r="M212" s="202">
        <f t="shared" si="30"/>
        <v>3</v>
      </c>
      <c r="N212" s="205">
        <v>99</v>
      </c>
      <c r="O212" s="204">
        <v>10</v>
      </c>
      <c r="P212" s="203">
        <v>0</v>
      </c>
      <c r="Q212" s="30">
        <v>7</v>
      </c>
      <c r="R212" s="202">
        <f t="shared" si="31"/>
        <v>3</v>
      </c>
      <c r="S212" s="205"/>
      <c r="T212" s="204">
        <v>10</v>
      </c>
      <c r="U212" s="203">
        <v>0</v>
      </c>
      <c r="V212" s="30">
        <v>7</v>
      </c>
      <c r="W212" s="202">
        <f t="shared" si="32"/>
        <v>3</v>
      </c>
      <c r="X212" s="205">
        <v>104</v>
      </c>
      <c r="Y212" s="204">
        <v>10</v>
      </c>
      <c r="Z212" s="203">
        <v>0</v>
      </c>
      <c r="AA212" s="30">
        <v>7</v>
      </c>
      <c r="AB212" s="202">
        <f t="shared" si="33"/>
        <v>3</v>
      </c>
      <c r="AC212" s="206">
        <v>107</v>
      </c>
      <c r="AD212" s="178">
        <v>10</v>
      </c>
      <c r="AE212" s="228">
        <v>0</v>
      </c>
      <c r="AF212" s="238">
        <v>7</v>
      </c>
      <c r="AG212" s="180">
        <f t="shared" si="34"/>
        <v>3</v>
      </c>
      <c r="AH212" s="205"/>
      <c r="AI212" s="204"/>
      <c r="AJ212" s="203"/>
      <c r="AK212" s="32"/>
      <c r="AL212" s="202">
        <f t="shared" si="35"/>
        <v>0</v>
      </c>
    </row>
    <row r="213" spans="1:38" s="4" customFormat="1" ht="19.95" customHeight="1" x14ac:dyDescent="0.3">
      <c r="A213" s="18"/>
      <c r="B213" s="56" t="s">
        <v>326</v>
      </c>
      <c r="C213" s="207">
        <v>68331</v>
      </c>
      <c r="D213" s="205">
        <v>203</v>
      </c>
      <c r="E213" s="204">
        <v>12</v>
      </c>
      <c r="F213" s="204">
        <v>0</v>
      </c>
      <c r="G213" s="30">
        <v>7</v>
      </c>
      <c r="H213" s="202">
        <f t="shared" si="29"/>
        <v>5</v>
      </c>
      <c r="I213" s="205">
        <v>203</v>
      </c>
      <c r="J213" s="204">
        <v>12</v>
      </c>
      <c r="K213" s="203">
        <v>0</v>
      </c>
      <c r="L213" s="30">
        <v>7</v>
      </c>
      <c r="M213" s="202">
        <f t="shared" si="30"/>
        <v>5</v>
      </c>
      <c r="N213" s="205">
        <v>209</v>
      </c>
      <c r="O213" s="204">
        <v>13</v>
      </c>
      <c r="P213" s="203">
        <v>0</v>
      </c>
      <c r="Q213" s="30">
        <v>7</v>
      </c>
      <c r="R213" s="202">
        <f t="shared" si="31"/>
        <v>6</v>
      </c>
      <c r="S213" s="205"/>
      <c r="T213" s="204">
        <v>13</v>
      </c>
      <c r="U213" s="203">
        <v>0</v>
      </c>
      <c r="V213" s="30">
        <v>7</v>
      </c>
      <c r="W213" s="202">
        <f t="shared" si="32"/>
        <v>6</v>
      </c>
      <c r="X213" s="205">
        <v>218</v>
      </c>
      <c r="Y213" s="204">
        <v>14</v>
      </c>
      <c r="Z213" s="203">
        <v>0</v>
      </c>
      <c r="AA213" s="30">
        <v>8</v>
      </c>
      <c r="AB213" s="202">
        <f t="shared" si="33"/>
        <v>6</v>
      </c>
      <c r="AC213" s="206">
        <v>223</v>
      </c>
      <c r="AD213" s="178">
        <v>16</v>
      </c>
      <c r="AE213" s="228">
        <v>0</v>
      </c>
      <c r="AF213" s="238">
        <v>10</v>
      </c>
      <c r="AG213" s="180">
        <f t="shared" si="34"/>
        <v>6</v>
      </c>
      <c r="AH213" s="205"/>
      <c r="AI213" s="204"/>
      <c r="AJ213" s="203"/>
      <c r="AK213" s="32"/>
      <c r="AL213" s="202">
        <f t="shared" si="35"/>
        <v>0</v>
      </c>
    </row>
    <row r="214" spans="1:38" s="4" customFormat="1" ht="19.95" customHeight="1" x14ac:dyDescent="0.3">
      <c r="A214" s="18"/>
      <c r="B214" s="56" t="s">
        <v>327</v>
      </c>
      <c r="C214" s="207">
        <v>6482</v>
      </c>
      <c r="D214" s="205">
        <v>5</v>
      </c>
      <c r="E214" s="204">
        <v>0</v>
      </c>
      <c r="F214" s="204">
        <v>0</v>
      </c>
      <c r="G214" s="30">
        <v>0</v>
      </c>
      <c r="H214" s="202">
        <f t="shared" si="29"/>
        <v>0</v>
      </c>
      <c r="I214" s="205">
        <v>5</v>
      </c>
      <c r="J214" s="204">
        <v>0</v>
      </c>
      <c r="K214" s="203">
        <v>0</v>
      </c>
      <c r="L214" s="30">
        <v>0</v>
      </c>
      <c r="M214" s="202">
        <f t="shared" si="30"/>
        <v>0</v>
      </c>
      <c r="N214" s="205">
        <v>7</v>
      </c>
      <c r="O214" s="204">
        <v>0</v>
      </c>
      <c r="P214" s="203">
        <v>0</v>
      </c>
      <c r="Q214" s="30">
        <v>0</v>
      </c>
      <c r="R214" s="202">
        <f t="shared" si="31"/>
        <v>0</v>
      </c>
      <c r="S214" s="205"/>
      <c r="T214" s="204">
        <v>0</v>
      </c>
      <c r="U214" s="203">
        <v>0</v>
      </c>
      <c r="V214" s="30">
        <v>0</v>
      </c>
      <c r="W214" s="202">
        <f t="shared" si="32"/>
        <v>0</v>
      </c>
      <c r="X214" s="205">
        <v>13</v>
      </c>
      <c r="Y214" s="204">
        <v>0</v>
      </c>
      <c r="Z214" s="203">
        <v>0</v>
      </c>
      <c r="AA214" s="30">
        <v>0</v>
      </c>
      <c r="AB214" s="202">
        <f t="shared" si="33"/>
        <v>0</v>
      </c>
      <c r="AC214" s="206">
        <v>17</v>
      </c>
      <c r="AD214" s="178">
        <v>0</v>
      </c>
      <c r="AE214" s="228">
        <v>0</v>
      </c>
      <c r="AF214" s="238">
        <v>0</v>
      </c>
      <c r="AG214" s="180">
        <f t="shared" si="34"/>
        <v>0</v>
      </c>
      <c r="AH214" s="205"/>
      <c r="AI214" s="204"/>
      <c r="AJ214" s="203"/>
      <c r="AK214" s="32"/>
      <c r="AL214" s="202">
        <f t="shared" si="35"/>
        <v>0</v>
      </c>
    </row>
    <row r="215" spans="1:38" s="4" customFormat="1" ht="19.95" customHeight="1" x14ac:dyDescent="0.3">
      <c r="A215" s="18"/>
      <c r="B215" s="56" t="s">
        <v>328</v>
      </c>
      <c r="C215" s="207">
        <v>3920</v>
      </c>
      <c r="D215" s="205">
        <v>6</v>
      </c>
      <c r="E215" s="204">
        <v>0</v>
      </c>
      <c r="F215" s="204">
        <v>0</v>
      </c>
      <c r="G215" s="30">
        <v>0</v>
      </c>
      <c r="H215" s="202">
        <f t="shared" si="29"/>
        <v>0</v>
      </c>
      <c r="I215" s="205">
        <v>6</v>
      </c>
      <c r="J215" s="204">
        <v>0</v>
      </c>
      <c r="K215" s="203">
        <v>0</v>
      </c>
      <c r="L215" s="30">
        <v>0</v>
      </c>
      <c r="M215" s="202">
        <f t="shared" si="30"/>
        <v>0</v>
      </c>
      <c r="N215" s="205">
        <v>6</v>
      </c>
      <c r="O215" s="204">
        <v>0</v>
      </c>
      <c r="P215" s="203">
        <v>0</v>
      </c>
      <c r="Q215" s="30">
        <v>0</v>
      </c>
      <c r="R215" s="202">
        <f t="shared" si="31"/>
        <v>0</v>
      </c>
      <c r="S215" s="205"/>
      <c r="T215" s="204">
        <v>0</v>
      </c>
      <c r="U215" s="203">
        <v>0</v>
      </c>
      <c r="V215" s="30">
        <v>0</v>
      </c>
      <c r="W215" s="202">
        <f t="shared" si="32"/>
        <v>0</v>
      </c>
      <c r="X215" s="205">
        <v>7</v>
      </c>
      <c r="Y215" s="204">
        <v>0</v>
      </c>
      <c r="Z215" s="203">
        <v>0</v>
      </c>
      <c r="AA215" s="30">
        <v>0</v>
      </c>
      <c r="AB215" s="202">
        <f t="shared" si="33"/>
        <v>0</v>
      </c>
      <c r="AC215" s="206">
        <v>8</v>
      </c>
      <c r="AD215" s="178">
        <v>0</v>
      </c>
      <c r="AE215" s="228">
        <v>0</v>
      </c>
      <c r="AF215" s="238">
        <v>0</v>
      </c>
      <c r="AG215" s="180">
        <f t="shared" si="34"/>
        <v>0</v>
      </c>
      <c r="AH215" s="205"/>
      <c r="AI215" s="204"/>
      <c r="AJ215" s="203"/>
      <c r="AK215" s="32"/>
      <c r="AL215" s="202">
        <f t="shared" si="35"/>
        <v>0</v>
      </c>
    </row>
    <row r="216" spans="1:38" s="4" customFormat="1" ht="19.95" customHeight="1" x14ac:dyDescent="0.3">
      <c r="A216" s="18"/>
      <c r="B216" s="56" t="s">
        <v>329</v>
      </c>
      <c r="C216" s="207">
        <v>18906</v>
      </c>
      <c r="D216" s="205">
        <v>22</v>
      </c>
      <c r="E216" s="204">
        <v>2</v>
      </c>
      <c r="F216" s="204">
        <v>0</v>
      </c>
      <c r="G216" s="30">
        <v>1</v>
      </c>
      <c r="H216" s="202">
        <f t="shared" si="29"/>
        <v>1</v>
      </c>
      <c r="I216" s="205">
        <v>22</v>
      </c>
      <c r="J216" s="204">
        <v>2</v>
      </c>
      <c r="K216" s="203">
        <v>0</v>
      </c>
      <c r="L216" s="30">
        <v>1</v>
      </c>
      <c r="M216" s="202">
        <f t="shared" si="30"/>
        <v>1</v>
      </c>
      <c r="N216" s="205">
        <v>22</v>
      </c>
      <c r="O216" s="204">
        <v>2</v>
      </c>
      <c r="P216" s="203">
        <v>0</v>
      </c>
      <c r="Q216" s="30">
        <v>2</v>
      </c>
      <c r="R216" s="202">
        <f t="shared" si="31"/>
        <v>0</v>
      </c>
      <c r="S216" s="205"/>
      <c r="T216" s="204">
        <v>2</v>
      </c>
      <c r="U216" s="203">
        <v>0</v>
      </c>
      <c r="V216" s="30">
        <v>2</v>
      </c>
      <c r="W216" s="202">
        <f t="shared" si="32"/>
        <v>0</v>
      </c>
      <c r="X216" s="205">
        <v>22</v>
      </c>
      <c r="Y216" s="204">
        <v>2</v>
      </c>
      <c r="Z216" s="203">
        <v>0</v>
      </c>
      <c r="AA216" s="30">
        <v>2</v>
      </c>
      <c r="AB216" s="202">
        <f t="shared" si="33"/>
        <v>0</v>
      </c>
      <c r="AC216" s="206">
        <v>22</v>
      </c>
      <c r="AD216" s="178">
        <v>2</v>
      </c>
      <c r="AE216" s="228">
        <v>0</v>
      </c>
      <c r="AF216" s="238">
        <v>2</v>
      </c>
      <c r="AG216" s="180">
        <f t="shared" si="34"/>
        <v>0</v>
      </c>
      <c r="AH216" s="205"/>
      <c r="AI216" s="204"/>
      <c r="AJ216" s="203"/>
      <c r="AK216" s="32"/>
      <c r="AL216" s="202">
        <f t="shared" si="35"/>
        <v>0</v>
      </c>
    </row>
    <row r="217" spans="1:38" s="4" customFormat="1" ht="19.95" customHeight="1" x14ac:dyDescent="0.3">
      <c r="A217" s="18"/>
      <c r="B217" s="56" t="s">
        <v>330</v>
      </c>
      <c r="C217" s="207">
        <v>3734</v>
      </c>
      <c r="D217" s="205">
        <v>11</v>
      </c>
      <c r="E217" s="204">
        <v>0</v>
      </c>
      <c r="F217" s="204">
        <v>0</v>
      </c>
      <c r="G217" s="30">
        <v>0</v>
      </c>
      <c r="H217" s="202">
        <f t="shared" si="29"/>
        <v>0</v>
      </c>
      <c r="I217" s="205">
        <v>11</v>
      </c>
      <c r="J217" s="204">
        <v>0</v>
      </c>
      <c r="K217" s="203">
        <v>0</v>
      </c>
      <c r="L217" s="30">
        <v>0</v>
      </c>
      <c r="M217" s="202">
        <f t="shared" si="30"/>
        <v>0</v>
      </c>
      <c r="N217" s="205">
        <v>11</v>
      </c>
      <c r="O217" s="204">
        <v>0</v>
      </c>
      <c r="P217" s="203">
        <v>0</v>
      </c>
      <c r="Q217" s="30">
        <v>0</v>
      </c>
      <c r="R217" s="202">
        <f t="shared" si="31"/>
        <v>0</v>
      </c>
      <c r="S217" s="205"/>
      <c r="T217" s="204">
        <v>0</v>
      </c>
      <c r="U217" s="203">
        <v>0</v>
      </c>
      <c r="V217" s="30">
        <v>0</v>
      </c>
      <c r="W217" s="202">
        <f t="shared" si="32"/>
        <v>0</v>
      </c>
      <c r="X217" s="205">
        <v>11</v>
      </c>
      <c r="Y217" s="204">
        <v>0</v>
      </c>
      <c r="Z217" s="203">
        <v>0</v>
      </c>
      <c r="AA217" s="30">
        <v>0</v>
      </c>
      <c r="AB217" s="202">
        <f t="shared" si="33"/>
        <v>0</v>
      </c>
      <c r="AC217" s="206">
        <v>12</v>
      </c>
      <c r="AD217" s="178">
        <v>1</v>
      </c>
      <c r="AE217" s="228">
        <v>0</v>
      </c>
      <c r="AF217" s="238">
        <v>0</v>
      </c>
      <c r="AG217" s="180">
        <f t="shared" si="34"/>
        <v>1</v>
      </c>
      <c r="AH217" s="205"/>
      <c r="AI217" s="204"/>
      <c r="AJ217" s="203"/>
      <c r="AK217" s="32"/>
      <c r="AL217" s="202">
        <f t="shared" si="35"/>
        <v>0</v>
      </c>
    </row>
    <row r="218" spans="1:38" s="4" customFormat="1" ht="19.95" customHeight="1" x14ac:dyDescent="0.3">
      <c r="A218" s="18"/>
      <c r="B218" s="56" t="s">
        <v>105</v>
      </c>
      <c r="C218" s="207">
        <v>28649</v>
      </c>
      <c r="D218" s="205">
        <v>365</v>
      </c>
      <c r="E218" s="204">
        <v>117</v>
      </c>
      <c r="F218" s="204">
        <v>4</v>
      </c>
      <c r="G218" s="30">
        <v>48</v>
      </c>
      <c r="H218" s="202">
        <f t="shared" si="29"/>
        <v>65</v>
      </c>
      <c r="I218" s="205">
        <v>366</v>
      </c>
      <c r="J218" s="204">
        <v>117</v>
      </c>
      <c r="K218" s="203">
        <v>4</v>
      </c>
      <c r="L218" s="30">
        <v>48</v>
      </c>
      <c r="M218" s="202">
        <f t="shared" si="30"/>
        <v>65</v>
      </c>
      <c r="N218" s="205">
        <v>393</v>
      </c>
      <c r="O218" s="204">
        <v>117</v>
      </c>
      <c r="P218" s="203">
        <v>4</v>
      </c>
      <c r="Q218" s="30">
        <v>49</v>
      </c>
      <c r="R218" s="202">
        <f t="shared" si="31"/>
        <v>64</v>
      </c>
      <c r="S218" s="205"/>
      <c r="T218" s="204">
        <v>129</v>
      </c>
      <c r="U218" s="203">
        <v>4</v>
      </c>
      <c r="V218" s="30">
        <v>57</v>
      </c>
      <c r="W218" s="202">
        <f t="shared" si="32"/>
        <v>68</v>
      </c>
      <c r="X218" s="205">
        <v>425</v>
      </c>
      <c r="Y218" s="204">
        <v>131</v>
      </c>
      <c r="Z218" s="203">
        <v>4</v>
      </c>
      <c r="AA218" s="30">
        <v>57</v>
      </c>
      <c r="AB218" s="202">
        <f t="shared" si="33"/>
        <v>70</v>
      </c>
      <c r="AC218" s="206">
        <v>449</v>
      </c>
      <c r="AD218" s="178">
        <v>144</v>
      </c>
      <c r="AE218" s="228">
        <v>4</v>
      </c>
      <c r="AF218" s="238">
        <v>70</v>
      </c>
      <c r="AG218" s="180">
        <f t="shared" si="34"/>
        <v>70</v>
      </c>
      <c r="AH218" s="205"/>
      <c r="AI218" s="204"/>
      <c r="AJ218" s="203"/>
      <c r="AK218" s="32"/>
      <c r="AL218" s="202">
        <f t="shared" si="35"/>
        <v>0</v>
      </c>
    </row>
    <row r="219" spans="1:38" s="4" customFormat="1" ht="19.95" customHeight="1" x14ac:dyDescent="0.3">
      <c r="A219" s="18"/>
      <c r="B219" s="56" t="s">
        <v>331</v>
      </c>
      <c r="C219" s="207">
        <v>3440</v>
      </c>
      <c r="D219" s="205">
        <v>10</v>
      </c>
      <c r="E219" s="204">
        <v>17</v>
      </c>
      <c r="F219" s="204">
        <v>0</v>
      </c>
      <c r="G219" s="30">
        <v>6</v>
      </c>
      <c r="H219" s="202">
        <f t="shared" si="29"/>
        <v>11</v>
      </c>
      <c r="I219" s="205">
        <v>10</v>
      </c>
      <c r="J219" s="204">
        <v>18</v>
      </c>
      <c r="K219" s="203">
        <v>0</v>
      </c>
      <c r="L219" s="30">
        <v>6</v>
      </c>
      <c r="M219" s="202">
        <f t="shared" si="30"/>
        <v>12</v>
      </c>
      <c r="N219" s="205">
        <v>13</v>
      </c>
      <c r="O219" s="204">
        <v>18</v>
      </c>
      <c r="P219" s="203">
        <v>0</v>
      </c>
      <c r="Q219" s="30">
        <v>6</v>
      </c>
      <c r="R219" s="202">
        <f t="shared" si="31"/>
        <v>12</v>
      </c>
      <c r="S219" s="205"/>
      <c r="T219" s="204">
        <v>18</v>
      </c>
      <c r="U219" s="203">
        <v>0</v>
      </c>
      <c r="V219" s="30">
        <v>6</v>
      </c>
      <c r="W219" s="202">
        <f t="shared" si="32"/>
        <v>12</v>
      </c>
      <c r="X219" s="205">
        <v>13</v>
      </c>
      <c r="Y219" s="204">
        <v>18</v>
      </c>
      <c r="Z219" s="203">
        <v>0</v>
      </c>
      <c r="AA219" s="30">
        <v>7</v>
      </c>
      <c r="AB219" s="202">
        <f t="shared" si="33"/>
        <v>11</v>
      </c>
      <c r="AC219" s="206">
        <v>14</v>
      </c>
      <c r="AD219" s="178">
        <v>19</v>
      </c>
      <c r="AE219" s="228">
        <v>0</v>
      </c>
      <c r="AF219" s="238">
        <v>8</v>
      </c>
      <c r="AG219" s="180">
        <f t="shared" si="34"/>
        <v>11</v>
      </c>
      <c r="AH219" s="205"/>
      <c r="AI219" s="204"/>
      <c r="AJ219" s="203"/>
      <c r="AK219" s="32"/>
      <c r="AL219" s="202">
        <f t="shared" si="35"/>
        <v>0</v>
      </c>
    </row>
    <row r="220" spans="1:38" s="4" customFormat="1" ht="19.95" customHeight="1" x14ac:dyDescent="0.3">
      <c r="A220" s="18"/>
      <c r="B220" s="56" t="s">
        <v>92</v>
      </c>
      <c r="C220" s="207">
        <v>243064</v>
      </c>
      <c r="D220" s="205">
        <v>1977</v>
      </c>
      <c r="E220" s="204">
        <v>146</v>
      </c>
      <c r="F220" s="204">
        <v>3</v>
      </c>
      <c r="G220" s="30">
        <v>98</v>
      </c>
      <c r="H220" s="202">
        <f t="shared" si="29"/>
        <v>45</v>
      </c>
      <c r="I220" s="205">
        <v>1976</v>
      </c>
      <c r="J220" s="204">
        <v>146</v>
      </c>
      <c r="K220" s="203">
        <v>3</v>
      </c>
      <c r="L220" s="30">
        <v>103</v>
      </c>
      <c r="M220" s="202">
        <f t="shared" si="30"/>
        <v>40</v>
      </c>
      <c r="N220" s="205">
        <v>2047</v>
      </c>
      <c r="O220" s="204">
        <v>146</v>
      </c>
      <c r="P220" s="203">
        <v>3</v>
      </c>
      <c r="Q220" s="30">
        <v>105</v>
      </c>
      <c r="R220" s="202">
        <f t="shared" si="31"/>
        <v>38</v>
      </c>
      <c r="S220" s="205"/>
      <c r="T220" s="204">
        <v>155</v>
      </c>
      <c r="U220" s="203">
        <v>3</v>
      </c>
      <c r="V220" s="30">
        <v>108</v>
      </c>
      <c r="W220" s="202">
        <f t="shared" si="32"/>
        <v>44</v>
      </c>
      <c r="X220" s="205">
        <v>2151</v>
      </c>
      <c r="Y220" s="204">
        <v>156</v>
      </c>
      <c r="Z220" s="203">
        <v>3</v>
      </c>
      <c r="AA220" s="30">
        <v>108</v>
      </c>
      <c r="AB220" s="202">
        <f t="shared" si="33"/>
        <v>45</v>
      </c>
      <c r="AC220" s="206">
        <v>2215</v>
      </c>
      <c r="AD220" s="178">
        <v>165</v>
      </c>
      <c r="AE220" s="228">
        <v>3</v>
      </c>
      <c r="AF220" s="238">
        <v>109</v>
      </c>
      <c r="AG220" s="180">
        <f t="shared" si="34"/>
        <v>53</v>
      </c>
      <c r="AH220" s="205"/>
      <c r="AI220" s="204"/>
      <c r="AJ220" s="203"/>
      <c r="AK220" s="32"/>
      <c r="AL220" s="202">
        <f t="shared" si="35"/>
        <v>0</v>
      </c>
    </row>
    <row r="221" spans="1:38" s="4" customFormat="1" ht="19.95" customHeight="1" x14ac:dyDescent="0.3">
      <c r="A221" s="18"/>
      <c r="B221" s="56" t="s">
        <v>332</v>
      </c>
      <c r="C221" s="207">
        <v>10480</v>
      </c>
      <c r="D221" s="205">
        <v>65</v>
      </c>
      <c r="E221" s="204">
        <v>0</v>
      </c>
      <c r="F221" s="204">
        <v>0</v>
      </c>
      <c r="G221" s="30">
        <v>0</v>
      </c>
      <c r="H221" s="202">
        <f t="shared" si="29"/>
        <v>0</v>
      </c>
      <c r="I221" s="205">
        <v>65</v>
      </c>
      <c r="J221" s="204">
        <v>0</v>
      </c>
      <c r="K221" s="203">
        <v>0</v>
      </c>
      <c r="L221" s="30">
        <v>0</v>
      </c>
      <c r="M221" s="202">
        <f t="shared" si="30"/>
        <v>0</v>
      </c>
      <c r="N221" s="205">
        <v>65</v>
      </c>
      <c r="O221" s="204">
        <v>0</v>
      </c>
      <c r="P221" s="203">
        <v>0</v>
      </c>
      <c r="Q221" s="30">
        <v>0</v>
      </c>
      <c r="R221" s="202">
        <f t="shared" si="31"/>
        <v>0</v>
      </c>
      <c r="S221" s="205"/>
      <c r="T221" s="204">
        <v>0</v>
      </c>
      <c r="U221" s="203">
        <v>0</v>
      </c>
      <c r="V221" s="30">
        <v>0</v>
      </c>
      <c r="W221" s="202">
        <f t="shared" si="32"/>
        <v>0</v>
      </c>
      <c r="X221" s="205">
        <v>66</v>
      </c>
      <c r="Y221" s="204">
        <v>0</v>
      </c>
      <c r="Z221" s="203">
        <v>0</v>
      </c>
      <c r="AA221" s="30">
        <v>0</v>
      </c>
      <c r="AB221" s="202">
        <f t="shared" si="33"/>
        <v>0</v>
      </c>
      <c r="AC221" s="206">
        <v>82</v>
      </c>
      <c r="AD221" s="178">
        <v>0</v>
      </c>
      <c r="AE221" s="228">
        <v>0</v>
      </c>
      <c r="AF221" s="238">
        <v>0</v>
      </c>
      <c r="AG221" s="180">
        <f t="shared" si="34"/>
        <v>0</v>
      </c>
      <c r="AH221" s="205"/>
      <c r="AI221" s="204"/>
      <c r="AJ221" s="203"/>
      <c r="AK221" s="32"/>
      <c r="AL221" s="202">
        <f t="shared" si="35"/>
        <v>0</v>
      </c>
    </row>
    <row r="222" spans="1:38" s="4" customFormat="1" ht="19.95" customHeight="1" x14ac:dyDescent="0.3">
      <c r="A222" s="18"/>
      <c r="B222" s="56" t="s">
        <v>333</v>
      </c>
      <c r="C222" s="207">
        <v>68878</v>
      </c>
      <c r="D222" s="205">
        <v>93</v>
      </c>
      <c r="E222" s="204">
        <v>9</v>
      </c>
      <c r="F222" s="204">
        <v>0</v>
      </c>
      <c r="G222" s="30">
        <v>6</v>
      </c>
      <c r="H222" s="202">
        <f t="shared" si="29"/>
        <v>3</v>
      </c>
      <c r="I222" s="205">
        <v>93</v>
      </c>
      <c r="J222" s="204">
        <v>9</v>
      </c>
      <c r="K222" s="203">
        <v>0</v>
      </c>
      <c r="L222" s="30">
        <v>6</v>
      </c>
      <c r="M222" s="202">
        <f t="shared" si="30"/>
        <v>3</v>
      </c>
      <c r="N222" s="205">
        <v>125</v>
      </c>
      <c r="O222" s="204">
        <v>9</v>
      </c>
      <c r="P222" s="203">
        <v>0</v>
      </c>
      <c r="Q222" s="30">
        <v>7</v>
      </c>
      <c r="R222" s="202">
        <f t="shared" si="31"/>
        <v>2</v>
      </c>
      <c r="S222" s="205"/>
      <c r="T222" s="204">
        <v>10</v>
      </c>
      <c r="U222" s="203">
        <v>0</v>
      </c>
      <c r="V222" s="30">
        <v>7</v>
      </c>
      <c r="W222" s="202">
        <f t="shared" si="32"/>
        <v>3</v>
      </c>
      <c r="X222" s="205">
        <v>150</v>
      </c>
      <c r="Y222" s="204">
        <v>10</v>
      </c>
      <c r="Z222" s="203">
        <v>0</v>
      </c>
      <c r="AA222" s="30">
        <v>7</v>
      </c>
      <c r="AB222" s="202">
        <f t="shared" si="33"/>
        <v>3</v>
      </c>
      <c r="AC222" s="206">
        <v>160</v>
      </c>
      <c r="AD222" s="178">
        <v>10</v>
      </c>
      <c r="AE222" s="228">
        <v>0</v>
      </c>
      <c r="AF222" s="238">
        <v>7</v>
      </c>
      <c r="AG222" s="180">
        <f t="shared" si="34"/>
        <v>3</v>
      </c>
      <c r="AH222" s="205"/>
      <c r="AI222" s="204"/>
      <c r="AJ222" s="203"/>
      <c r="AK222" s="32"/>
      <c r="AL222" s="202">
        <f t="shared" si="35"/>
        <v>0</v>
      </c>
    </row>
    <row r="223" spans="1:38" s="4" customFormat="1" ht="19.95" customHeight="1" x14ac:dyDescent="0.3">
      <c r="A223" s="18"/>
      <c r="B223" s="56" t="s">
        <v>334</v>
      </c>
      <c r="C223" s="207">
        <v>10297</v>
      </c>
      <c r="D223" s="205">
        <v>24</v>
      </c>
      <c r="E223" s="204">
        <v>1</v>
      </c>
      <c r="F223" s="204">
        <v>0</v>
      </c>
      <c r="G223" s="30">
        <v>1</v>
      </c>
      <c r="H223" s="202">
        <f t="shared" si="29"/>
        <v>0</v>
      </c>
      <c r="I223" s="205">
        <v>24</v>
      </c>
      <c r="J223" s="204">
        <v>1</v>
      </c>
      <c r="K223" s="203">
        <v>0</v>
      </c>
      <c r="L223" s="30">
        <v>1</v>
      </c>
      <c r="M223" s="202">
        <f t="shared" si="30"/>
        <v>0</v>
      </c>
      <c r="N223" s="205">
        <v>24</v>
      </c>
      <c r="O223" s="204">
        <v>1</v>
      </c>
      <c r="P223" s="203">
        <v>0</v>
      </c>
      <c r="Q223" s="30">
        <v>1</v>
      </c>
      <c r="R223" s="202">
        <f t="shared" si="31"/>
        <v>0</v>
      </c>
      <c r="S223" s="205"/>
      <c r="T223" s="204">
        <v>1</v>
      </c>
      <c r="U223" s="203">
        <v>0</v>
      </c>
      <c r="V223" s="30">
        <v>1</v>
      </c>
      <c r="W223" s="202">
        <f t="shared" si="32"/>
        <v>0</v>
      </c>
      <c r="X223" s="205">
        <v>26</v>
      </c>
      <c r="Y223" s="204">
        <v>1</v>
      </c>
      <c r="Z223" s="203">
        <v>0</v>
      </c>
      <c r="AA223" s="30">
        <v>1</v>
      </c>
      <c r="AB223" s="202">
        <f t="shared" si="33"/>
        <v>0</v>
      </c>
      <c r="AC223" s="206">
        <v>28</v>
      </c>
      <c r="AD223" s="178">
        <v>1</v>
      </c>
      <c r="AE223" s="228">
        <v>0</v>
      </c>
      <c r="AF223" s="238">
        <v>1</v>
      </c>
      <c r="AG223" s="180">
        <f t="shared" si="34"/>
        <v>0</v>
      </c>
      <c r="AH223" s="205"/>
      <c r="AI223" s="204"/>
      <c r="AJ223" s="203"/>
      <c r="AK223" s="32"/>
      <c r="AL223" s="202">
        <f t="shared" si="35"/>
        <v>0</v>
      </c>
    </row>
    <row r="224" spans="1:38" s="4" customFormat="1" ht="19.95" customHeight="1" x14ac:dyDescent="0.3">
      <c r="A224" s="18"/>
      <c r="B224" s="56" t="s">
        <v>335</v>
      </c>
      <c r="C224" s="207">
        <v>1214</v>
      </c>
      <c r="D224" s="205">
        <v>2</v>
      </c>
      <c r="E224" s="204">
        <v>0</v>
      </c>
      <c r="F224" s="204">
        <v>0</v>
      </c>
      <c r="G224" s="30">
        <v>0</v>
      </c>
      <c r="H224" s="202">
        <f t="shared" si="29"/>
        <v>0</v>
      </c>
      <c r="I224" s="205">
        <v>2</v>
      </c>
      <c r="J224" s="204">
        <v>0</v>
      </c>
      <c r="K224" s="203">
        <v>0</v>
      </c>
      <c r="L224" s="30">
        <v>0</v>
      </c>
      <c r="M224" s="202">
        <f t="shared" si="30"/>
        <v>0</v>
      </c>
      <c r="N224" s="205">
        <v>2</v>
      </c>
      <c r="O224" s="204">
        <v>0</v>
      </c>
      <c r="P224" s="203">
        <v>0</v>
      </c>
      <c r="Q224" s="30">
        <v>0</v>
      </c>
      <c r="R224" s="202">
        <f t="shared" si="31"/>
        <v>0</v>
      </c>
      <c r="S224" s="205"/>
      <c r="T224" s="204">
        <v>0</v>
      </c>
      <c r="U224" s="203">
        <v>0</v>
      </c>
      <c r="V224" s="30">
        <v>0</v>
      </c>
      <c r="W224" s="202">
        <f t="shared" si="32"/>
        <v>0</v>
      </c>
      <c r="X224" s="205">
        <v>2</v>
      </c>
      <c r="Y224" s="204">
        <v>0</v>
      </c>
      <c r="Z224" s="203">
        <v>0</v>
      </c>
      <c r="AA224" s="30">
        <v>0</v>
      </c>
      <c r="AB224" s="202">
        <f t="shared" si="33"/>
        <v>0</v>
      </c>
      <c r="AC224" s="206">
        <v>2</v>
      </c>
      <c r="AD224" s="178">
        <v>0</v>
      </c>
      <c r="AE224" s="228">
        <v>0</v>
      </c>
      <c r="AF224" s="238">
        <v>0</v>
      </c>
      <c r="AG224" s="180">
        <f t="shared" si="34"/>
        <v>0</v>
      </c>
      <c r="AH224" s="205"/>
      <c r="AI224" s="204"/>
      <c r="AJ224" s="203"/>
      <c r="AK224" s="32"/>
      <c r="AL224" s="202">
        <f t="shared" si="35"/>
        <v>0</v>
      </c>
    </row>
    <row r="225" spans="1:38" s="4" customFormat="1" ht="19.95" customHeight="1" x14ac:dyDescent="0.3">
      <c r="A225" s="18"/>
      <c r="B225" s="56" t="s">
        <v>336</v>
      </c>
      <c r="C225" s="207">
        <v>1515</v>
      </c>
      <c r="D225" s="205">
        <v>0</v>
      </c>
      <c r="E225" s="204">
        <v>0</v>
      </c>
      <c r="F225" s="204">
        <v>0</v>
      </c>
      <c r="G225" s="30">
        <v>0</v>
      </c>
      <c r="H225" s="202">
        <f t="shared" si="29"/>
        <v>0</v>
      </c>
      <c r="I225" s="205">
        <v>0</v>
      </c>
      <c r="J225" s="204">
        <v>0</v>
      </c>
      <c r="K225" s="203">
        <v>0</v>
      </c>
      <c r="L225" s="30">
        <v>0</v>
      </c>
      <c r="M225" s="202">
        <f t="shared" si="30"/>
        <v>0</v>
      </c>
      <c r="N225" s="205">
        <v>0</v>
      </c>
      <c r="O225" s="204">
        <v>0</v>
      </c>
      <c r="P225" s="203">
        <v>0</v>
      </c>
      <c r="Q225" s="30">
        <v>0</v>
      </c>
      <c r="R225" s="202">
        <f t="shared" si="31"/>
        <v>0</v>
      </c>
      <c r="S225" s="205"/>
      <c r="T225" s="204">
        <v>0</v>
      </c>
      <c r="U225" s="203">
        <v>0</v>
      </c>
      <c r="V225" s="30">
        <v>0</v>
      </c>
      <c r="W225" s="202">
        <f t="shared" si="32"/>
        <v>0</v>
      </c>
      <c r="X225" s="205">
        <v>0</v>
      </c>
      <c r="Y225" s="204">
        <v>0</v>
      </c>
      <c r="Z225" s="203">
        <v>0</v>
      </c>
      <c r="AA225" s="30">
        <v>0</v>
      </c>
      <c r="AB225" s="202">
        <f t="shared" si="33"/>
        <v>0</v>
      </c>
      <c r="AC225" s="206">
        <v>0</v>
      </c>
      <c r="AD225" s="178">
        <v>0</v>
      </c>
      <c r="AE225" s="228">
        <v>0</v>
      </c>
      <c r="AF225" s="238">
        <v>0</v>
      </c>
      <c r="AG225" s="180">
        <f t="shared" si="34"/>
        <v>0</v>
      </c>
      <c r="AH225" s="205"/>
      <c r="AI225" s="204"/>
      <c r="AJ225" s="203"/>
      <c r="AK225" s="32"/>
      <c r="AL225" s="202">
        <f t="shared" si="35"/>
        <v>0</v>
      </c>
    </row>
    <row r="226" spans="1:38" s="4" customFormat="1" ht="19.95" customHeight="1" x14ac:dyDescent="0.3">
      <c r="A226" s="18"/>
      <c r="B226" s="56" t="s">
        <v>337</v>
      </c>
      <c r="C226" s="207">
        <v>4651</v>
      </c>
      <c r="D226" s="205">
        <v>8</v>
      </c>
      <c r="E226" s="204">
        <v>0</v>
      </c>
      <c r="F226" s="204">
        <v>0</v>
      </c>
      <c r="G226" s="30">
        <v>0</v>
      </c>
      <c r="H226" s="202">
        <f t="shared" si="29"/>
        <v>0</v>
      </c>
      <c r="I226" s="205">
        <v>8</v>
      </c>
      <c r="J226" s="204">
        <v>0</v>
      </c>
      <c r="K226" s="203">
        <v>0</v>
      </c>
      <c r="L226" s="30">
        <v>0</v>
      </c>
      <c r="M226" s="202">
        <f t="shared" si="30"/>
        <v>0</v>
      </c>
      <c r="N226" s="205">
        <v>8</v>
      </c>
      <c r="O226" s="204">
        <v>0</v>
      </c>
      <c r="P226" s="203">
        <v>0</v>
      </c>
      <c r="Q226" s="30">
        <v>0</v>
      </c>
      <c r="R226" s="202">
        <f t="shared" si="31"/>
        <v>0</v>
      </c>
      <c r="S226" s="205"/>
      <c r="T226" s="204">
        <v>0</v>
      </c>
      <c r="U226" s="203">
        <v>0</v>
      </c>
      <c r="V226" s="30">
        <v>0</v>
      </c>
      <c r="W226" s="202">
        <f t="shared" si="32"/>
        <v>0</v>
      </c>
      <c r="X226" s="205">
        <v>8</v>
      </c>
      <c r="Y226" s="204">
        <v>0</v>
      </c>
      <c r="Z226" s="203">
        <v>0</v>
      </c>
      <c r="AA226" s="30">
        <v>0</v>
      </c>
      <c r="AB226" s="202">
        <f t="shared" si="33"/>
        <v>0</v>
      </c>
      <c r="AC226" s="206">
        <v>8</v>
      </c>
      <c r="AD226" s="178">
        <v>0</v>
      </c>
      <c r="AE226" s="228">
        <v>0</v>
      </c>
      <c r="AF226" s="238">
        <v>0</v>
      </c>
      <c r="AG226" s="180">
        <f t="shared" si="34"/>
        <v>0</v>
      </c>
      <c r="AH226" s="205"/>
      <c r="AI226" s="204"/>
      <c r="AJ226" s="203"/>
      <c r="AK226" s="32"/>
      <c r="AL226" s="202">
        <f t="shared" si="35"/>
        <v>0</v>
      </c>
    </row>
    <row r="227" spans="1:38" s="4" customFormat="1" ht="19.95" customHeight="1" x14ac:dyDescent="0.3">
      <c r="A227" s="18"/>
      <c r="B227" s="56" t="s">
        <v>338</v>
      </c>
      <c r="C227" s="207">
        <v>8230</v>
      </c>
      <c r="D227" s="205">
        <v>14</v>
      </c>
      <c r="E227" s="204">
        <v>9</v>
      </c>
      <c r="F227" s="204">
        <v>0</v>
      </c>
      <c r="G227" s="30">
        <v>3</v>
      </c>
      <c r="H227" s="202">
        <f t="shared" si="29"/>
        <v>6</v>
      </c>
      <c r="I227" s="205">
        <v>14</v>
      </c>
      <c r="J227" s="204">
        <v>9</v>
      </c>
      <c r="K227" s="203">
        <v>0</v>
      </c>
      <c r="L227" s="30">
        <v>3</v>
      </c>
      <c r="M227" s="202">
        <f t="shared" si="30"/>
        <v>6</v>
      </c>
      <c r="N227" s="205">
        <v>15</v>
      </c>
      <c r="O227" s="204">
        <v>9</v>
      </c>
      <c r="P227" s="203">
        <v>0</v>
      </c>
      <c r="Q227" s="30">
        <v>4</v>
      </c>
      <c r="R227" s="202">
        <f t="shared" si="31"/>
        <v>5</v>
      </c>
      <c r="S227" s="205"/>
      <c r="T227" s="204">
        <v>10</v>
      </c>
      <c r="U227" s="203">
        <v>0</v>
      </c>
      <c r="V227" s="30">
        <v>4</v>
      </c>
      <c r="W227" s="202">
        <f t="shared" si="32"/>
        <v>6</v>
      </c>
      <c r="X227" s="205">
        <v>16</v>
      </c>
      <c r="Y227" s="204">
        <v>11</v>
      </c>
      <c r="Z227" s="203">
        <v>0</v>
      </c>
      <c r="AA227" s="30">
        <v>5</v>
      </c>
      <c r="AB227" s="202">
        <f t="shared" si="33"/>
        <v>6</v>
      </c>
      <c r="AC227" s="206">
        <v>16</v>
      </c>
      <c r="AD227" s="178">
        <v>11</v>
      </c>
      <c r="AE227" s="228">
        <v>0</v>
      </c>
      <c r="AF227" s="238">
        <v>5</v>
      </c>
      <c r="AG227" s="180">
        <f t="shared" si="34"/>
        <v>6</v>
      </c>
      <c r="AH227" s="205"/>
      <c r="AI227" s="204"/>
      <c r="AJ227" s="203"/>
      <c r="AK227" s="32"/>
      <c r="AL227" s="202">
        <f t="shared" si="35"/>
        <v>0</v>
      </c>
    </row>
    <row r="228" spans="1:38" s="4" customFormat="1" ht="19.95" customHeight="1" x14ac:dyDescent="0.3">
      <c r="A228" s="18" t="s">
        <v>177</v>
      </c>
      <c r="B228" s="56" t="s">
        <v>75</v>
      </c>
      <c r="C228" s="207">
        <v>2127850</v>
      </c>
      <c r="D228" s="205">
        <v>17173</v>
      </c>
      <c r="E228" s="204">
        <v>2388</v>
      </c>
      <c r="F228" s="204">
        <v>69</v>
      </c>
      <c r="G228" s="30">
        <v>583</v>
      </c>
      <c r="H228" s="202">
        <f t="shared" si="29"/>
        <v>1736</v>
      </c>
      <c r="I228" s="205">
        <v>17172</v>
      </c>
      <c r="J228" s="204">
        <v>2503</v>
      </c>
      <c r="K228" s="203">
        <v>71</v>
      </c>
      <c r="L228" s="30">
        <v>613</v>
      </c>
      <c r="M228" s="202">
        <f t="shared" si="30"/>
        <v>1819</v>
      </c>
      <c r="N228" s="205">
        <v>17751</v>
      </c>
      <c r="O228" s="204">
        <v>2584</v>
      </c>
      <c r="P228" s="203">
        <v>75</v>
      </c>
      <c r="Q228" s="30">
        <v>651</v>
      </c>
      <c r="R228" s="202">
        <f t="shared" si="31"/>
        <v>1858</v>
      </c>
      <c r="S228" s="205"/>
      <c r="T228" s="204">
        <v>2624</v>
      </c>
      <c r="U228" s="203">
        <v>77</v>
      </c>
      <c r="V228" s="30">
        <v>653</v>
      </c>
      <c r="W228" s="202">
        <f t="shared" si="32"/>
        <v>1894</v>
      </c>
      <c r="X228" s="205">
        <v>20099</v>
      </c>
      <c r="Y228" s="204">
        <v>2686</v>
      </c>
      <c r="Z228" s="203">
        <v>83</v>
      </c>
      <c r="AA228" s="30">
        <v>654</v>
      </c>
      <c r="AB228" s="202">
        <f t="shared" si="33"/>
        <v>1949</v>
      </c>
      <c r="AC228" s="206">
        <v>21606</v>
      </c>
      <c r="AD228" s="178">
        <v>2813</v>
      </c>
      <c r="AE228" s="228">
        <v>88</v>
      </c>
      <c r="AF228" s="238">
        <v>682</v>
      </c>
      <c r="AG228" s="180">
        <f t="shared" si="34"/>
        <v>2043</v>
      </c>
      <c r="AH228" s="205"/>
      <c r="AI228" s="204"/>
      <c r="AJ228" s="203"/>
      <c r="AK228" s="32"/>
      <c r="AL228" s="202">
        <f t="shared" si="35"/>
        <v>0</v>
      </c>
    </row>
    <row r="229" spans="1:38" s="4" customFormat="1" ht="19.95" customHeight="1" x14ac:dyDescent="0.3">
      <c r="A229" s="18" t="s">
        <v>366</v>
      </c>
      <c r="B229" s="56" t="s">
        <v>89</v>
      </c>
      <c r="C229" s="207">
        <v>138279</v>
      </c>
      <c r="D229" s="205">
        <v>1827</v>
      </c>
      <c r="E229" s="204">
        <v>327</v>
      </c>
      <c r="F229" s="204">
        <v>5</v>
      </c>
      <c r="G229" s="30">
        <v>108</v>
      </c>
      <c r="H229" s="202">
        <f t="shared" si="29"/>
        <v>214</v>
      </c>
      <c r="I229" s="205">
        <v>1827</v>
      </c>
      <c r="J229" s="204">
        <v>348</v>
      </c>
      <c r="K229" s="203">
        <v>5</v>
      </c>
      <c r="L229" s="30">
        <v>119</v>
      </c>
      <c r="M229" s="202">
        <f t="shared" si="30"/>
        <v>224</v>
      </c>
      <c r="N229" s="205">
        <v>1854</v>
      </c>
      <c r="O229" s="204">
        <v>349</v>
      </c>
      <c r="P229" s="203">
        <v>5</v>
      </c>
      <c r="Q229" s="30">
        <v>129</v>
      </c>
      <c r="R229" s="202">
        <f t="shared" si="31"/>
        <v>215</v>
      </c>
      <c r="S229" s="205"/>
      <c r="T229" s="204">
        <v>356</v>
      </c>
      <c r="U229" s="203">
        <v>5</v>
      </c>
      <c r="V229" s="30">
        <v>137</v>
      </c>
      <c r="W229" s="202">
        <f t="shared" si="32"/>
        <v>214</v>
      </c>
      <c r="X229" s="205">
        <v>1913</v>
      </c>
      <c r="Y229" s="204">
        <v>378</v>
      </c>
      <c r="Z229" s="203">
        <v>6</v>
      </c>
      <c r="AA229" s="30">
        <v>134</v>
      </c>
      <c r="AB229" s="202">
        <f t="shared" si="33"/>
        <v>238</v>
      </c>
      <c r="AC229" s="206">
        <v>2096</v>
      </c>
      <c r="AD229" s="178">
        <v>206</v>
      </c>
      <c r="AE229" s="228">
        <v>6</v>
      </c>
      <c r="AF229" s="238">
        <v>151</v>
      </c>
      <c r="AG229" s="180">
        <f t="shared" si="34"/>
        <v>49</v>
      </c>
      <c r="AH229" s="205"/>
      <c r="AI229" s="204"/>
      <c r="AJ229" s="203"/>
      <c r="AK229" s="32"/>
      <c r="AL229" s="202">
        <f t="shared" si="35"/>
        <v>0</v>
      </c>
    </row>
    <row r="230" spans="1:38" s="4" customFormat="1" ht="19.95" customHeight="1" x14ac:dyDescent="0.3">
      <c r="A230" s="18"/>
      <c r="B230" s="56" t="s">
        <v>339</v>
      </c>
      <c r="C230" s="207">
        <v>1047</v>
      </c>
      <c r="D230" s="205">
        <v>0</v>
      </c>
      <c r="E230" s="204">
        <v>0</v>
      </c>
      <c r="F230" s="204">
        <v>0</v>
      </c>
      <c r="G230" s="30">
        <v>0</v>
      </c>
      <c r="H230" s="202">
        <f t="shared" si="29"/>
        <v>0</v>
      </c>
      <c r="I230" s="205">
        <v>0</v>
      </c>
      <c r="J230" s="204">
        <v>0</v>
      </c>
      <c r="K230" s="203">
        <v>0</v>
      </c>
      <c r="L230" s="30">
        <v>0</v>
      </c>
      <c r="M230" s="202">
        <f t="shared" si="30"/>
        <v>0</v>
      </c>
      <c r="N230" s="205">
        <v>0</v>
      </c>
      <c r="O230" s="204">
        <v>0</v>
      </c>
      <c r="P230" s="203">
        <v>0</v>
      </c>
      <c r="Q230" s="30">
        <v>0</v>
      </c>
      <c r="R230" s="202">
        <f t="shared" si="31"/>
        <v>0</v>
      </c>
      <c r="S230" s="205"/>
      <c r="T230" s="204">
        <v>0</v>
      </c>
      <c r="U230" s="203">
        <v>0</v>
      </c>
      <c r="V230" s="30">
        <v>0</v>
      </c>
      <c r="W230" s="202">
        <f t="shared" si="32"/>
        <v>0</v>
      </c>
      <c r="X230" s="205">
        <v>0</v>
      </c>
      <c r="Y230" s="204">
        <v>0</v>
      </c>
      <c r="Z230" s="203">
        <v>0</v>
      </c>
      <c r="AA230" s="30">
        <v>0</v>
      </c>
      <c r="AB230" s="202">
        <f t="shared" si="33"/>
        <v>0</v>
      </c>
      <c r="AC230" s="206">
        <v>0</v>
      </c>
      <c r="AD230" s="178">
        <v>0</v>
      </c>
      <c r="AE230" s="228">
        <v>0</v>
      </c>
      <c r="AF230" s="238">
        <v>0</v>
      </c>
      <c r="AG230" s="180">
        <f t="shared" si="34"/>
        <v>0</v>
      </c>
      <c r="AH230" s="205"/>
      <c r="AI230" s="204"/>
      <c r="AJ230" s="203"/>
      <c r="AK230" s="32"/>
      <c r="AL230" s="202">
        <f t="shared" si="35"/>
        <v>0</v>
      </c>
    </row>
    <row r="231" spans="1:38" s="4" customFormat="1" ht="19.95" customHeight="1" x14ac:dyDescent="0.3">
      <c r="A231" s="18"/>
      <c r="B231" s="56" t="s">
        <v>112</v>
      </c>
      <c r="C231" s="207">
        <v>13323</v>
      </c>
      <c r="D231" s="205">
        <v>73</v>
      </c>
      <c r="E231" s="204">
        <v>11</v>
      </c>
      <c r="F231" s="204">
        <v>0</v>
      </c>
      <c r="G231" s="30">
        <v>9</v>
      </c>
      <c r="H231" s="202">
        <f t="shared" si="29"/>
        <v>2</v>
      </c>
      <c r="I231" s="205">
        <v>73</v>
      </c>
      <c r="J231" s="204">
        <v>11</v>
      </c>
      <c r="K231" s="203">
        <v>0</v>
      </c>
      <c r="L231" s="30">
        <v>9</v>
      </c>
      <c r="M231" s="202">
        <f t="shared" si="30"/>
        <v>2</v>
      </c>
      <c r="N231" s="205">
        <v>75</v>
      </c>
      <c r="O231" s="204">
        <v>11</v>
      </c>
      <c r="P231" s="203">
        <v>0</v>
      </c>
      <c r="Q231" s="30">
        <v>9</v>
      </c>
      <c r="R231" s="202">
        <f t="shared" si="31"/>
        <v>2</v>
      </c>
      <c r="S231" s="205"/>
      <c r="T231" s="204">
        <v>12</v>
      </c>
      <c r="U231" s="203">
        <v>0</v>
      </c>
      <c r="V231" s="30">
        <v>9</v>
      </c>
      <c r="W231" s="202">
        <f t="shared" si="32"/>
        <v>3</v>
      </c>
      <c r="X231" s="205">
        <v>75</v>
      </c>
      <c r="Y231" s="204">
        <v>12</v>
      </c>
      <c r="Z231" s="203">
        <v>0</v>
      </c>
      <c r="AA231" s="30">
        <v>9</v>
      </c>
      <c r="AB231" s="202">
        <f t="shared" si="33"/>
        <v>3</v>
      </c>
      <c r="AC231" s="206">
        <v>90</v>
      </c>
      <c r="AD231" s="178">
        <v>12</v>
      </c>
      <c r="AE231" s="228">
        <v>0</v>
      </c>
      <c r="AF231" s="238">
        <v>9</v>
      </c>
      <c r="AG231" s="180">
        <f t="shared" si="34"/>
        <v>3</v>
      </c>
      <c r="AH231" s="205"/>
      <c r="AI231" s="204"/>
      <c r="AJ231" s="203"/>
      <c r="AK231" s="32"/>
      <c r="AL231" s="202">
        <f t="shared" si="35"/>
        <v>0</v>
      </c>
    </row>
    <row r="232" spans="1:38" s="4" customFormat="1" ht="19.95" customHeight="1" x14ac:dyDescent="0.3">
      <c r="A232" s="18"/>
      <c r="B232" s="56" t="s">
        <v>340</v>
      </c>
      <c r="C232" s="207">
        <v>1639</v>
      </c>
      <c r="D232" s="205">
        <v>4</v>
      </c>
      <c r="E232" s="204">
        <v>0</v>
      </c>
      <c r="F232" s="204">
        <v>0</v>
      </c>
      <c r="G232" s="30">
        <v>0</v>
      </c>
      <c r="H232" s="202">
        <f t="shared" si="29"/>
        <v>0</v>
      </c>
      <c r="I232" s="205">
        <v>4</v>
      </c>
      <c r="J232" s="204">
        <v>0</v>
      </c>
      <c r="K232" s="203">
        <v>0</v>
      </c>
      <c r="L232" s="30">
        <v>0</v>
      </c>
      <c r="M232" s="202">
        <f t="shared" si="30"/>
        <v>0</v>
      </c>
      <c r="N232" s="205">
        <v>4</v>
      </c>
      <c r="O232" s="204">
        <v>0</v>
      </c>
      <c r="P232" s="203">
        <v>0</v>
      </c>
      <c r="Q232" s="30">
        <v>0</v>
      </c>
      <c r="R232" s="202">
        <f t="shared" si="31"/>
        <v>0</v>
      </c>
      <c r="S232" s="205"/>
      <c r="T232" s="204">
        <v>0</v>
      </c>
      <c r="U232" s="203">
        <v>0</v>
      </c>
      <c r="V232" s="30">
        <v>0</v>
      </c>
      <c r="W232" s="202">
        <f t="shared" si="32"/>
        <v>0</v>
      </c>
      <c r="X232" s="205">
        <v>4</v>
      </c>
      <c r="Y232" s="204">
        <v>0</v>
      </c>
      <c r="Z232" s="203">
        <v>0</v>
      </c>
      <c r="AA232" s="30">
        <v>0</v>
      </c>
      <c r="AB232" s="202">
        <f t="shared" si="33"/>
        <v>0</v>
      </c>
      <c r="AC232" s="206">
        <v>4</v>
      </c>
      <c r="AD232" s="178">
        <v>0</v>
      </c>
      <c r="AE232" s="228">
        <v>0</v>
      </c>
      <c r="AF232" s="238">
        <v>0</v>
      </c>
      <c r="AG232" s="180">
        <f t="shared" si="34"/>
        <v>0</v>
      </c>
      <c r="AH232" s="205"/>
      <c r="AI232" s="204"/>
      <c r="AJ232" s="203"/>
      <c r="AK232" s="32"/>
      <c r="AL232" s="202">
        <f t="shared" si="35"/>
        <v>0</v>
      </c>
    </row>
    <row r="233" spans="1:38" s="4" customFormat="1" ht="19.95" customHeight="1" x14ac:dyDescent="0.3">
      <c r="A233" s="18"/>
      <c r="B233" s="56" t="s">
        <v>341</v>
      </c>
      <c r="C233" s="207">
        <v>37790</v>
      </c>
      <c r="D233" s="205">
        <v>40</v>
      </c>
      <c r="E233" s="204">
        <v>17</v>
      </c>
      <c r="F233" s="204">
        <v>0</v>
      </c>
      <c r="G233" s="30">
        <v>6</v>
      </c>
      <c r="H233" s="202">
        <f t="shared" si="29"/>
        <v>11</v>
      </c>
      <c r="I233" s="205">
        <v>40</v>
      </c>
      <c r="J233" s="204">
        <v>20</v>
      </c>
      <c r="K233" s="203">
        <v>0</v>
      </c>
      <c r="L233" s="30">
        <v>7</v>
      </c>
      <c r="M233" s="202">
        <f t="shared" si="30"/>
        <v>13</v>
      </c>
      <c r="N233" s="205">
        <v>45</v>
      </c>
      <c r="O233" s="204">
        <v>20</v>
      </c>
      <c r="P233" s="203">
        <v>0</v>
      </c>
      <c r="Q233" s="30">
        <v>7</v>
      </c>
      <c r="R233" s="202">
        <f t="shared" si="31"/>
        <v>13</v>
      </c>
      <c r="S233" s="205"/>
      <c r="T233" s="204">
        <v>21</v>
      </c>
      <c r="U233" s="203">
        <v>0</v>
      </c>
      <c r="V233" s="30">
        <v>9</v>
      </c>
      <c r="W233" s="202">
        <f t="shared" si="32"/>
        <v>12</v>
      </c>
      <c r="X233" s="205">
        <v>47</v>
      </c>
      <c r="Y233" s="204">
        <v>23</v>
      </c>
      <c r="Z233" s="203">
        <v>0</v>
      </c>
      <c r="AA233" s="30">
        <v>10</v>
      </c>
      <c r="AB233" s="202">
        <f t="shared" si="33"/>
        <v>13</v>
      </c>
      <c r="AC233" s="206">
        <v>58</v>
      </c>
      <c r="AD233" s="178">
        <v>27</v>
      </c>
      <c r="AE233" s="228">
        <v>0</v>
      </c>
      <c r="AF233" s="238">
        <v>10</v>
      </c>
      <c r="AG233" s="180">
        <f t="shared" si="34"/>
        <v>17</v>
      </c>
      <c r="AH233" s="205"/>
      <c r="AI233" s="204"/>
      <c r="AJ233" s="203"/>
      <c r="AK233" s="32"/>
      <c r="AL233" s="202">
        <f t="shared" si="35"/>
        <v>0</v>
      </c>
    </row>
    <row r="234" spans="1:38" s="4" customFormat="1" ht="19.95" customHeight="1" x14ac:dyDescent="0.3">
      <c r="A234" s="18" t="s">
        <v>366</v>
      </c>
      <c r="B234" s="56" t="s">
        <v>342</v>
      </c>
      <c r="C234" s="207">
        <v>114995</v>
      </c>
      <c r="D234" s="205">
        <v>1008</v>
      </c>
      <c r="E234" s="204">
        <v>50</v>
      </c>
      <c r="F234" s="204">
        <v>1</v>
      </c>
      <c r="G234" s="30">
        <v>33</v>
      </c>
      <c r="H234" s="202">
        <f t="shared" si="29"/>
        <v>16</v>
      </c>
      <c r="I234" s="205">
        <v>1008</v>
      </c>
      <c r="J234" s="204">
        <v>54</v>
      </c>
      <c r="K234" s="203">
        <v>1</v>
      </c>
      <c r="L234" s="30">
        <v>34</v>
      </c>
      <c r="M234" s="202">
        <f t="shared" si="30"/>
        <v>19</v>
      </c>
      <c r="N234" s="205">
        <v>1054</v>
      </c>
      <c r="O234" s="204">
        <v>55</v>
      </c>
      <c r="P234" s="203">
        <v>1</v>
      </c>
      <c r="Q234" s="30">
        <v>34</v>
      </c>
      <c r="R234" s="202">
        <f t="shared" si="31"/>
        <v>20</v>
      </c>
      <c r="S234" s="205"/>
      <c r="T234" s="204">
        <v>56</v>
      </c>
      <c r="U234" s="203">
        <v>1</v>
      </c>
      <c r="V234" s="30">
        <v>34</v>
      </c>
      <c r="W234" s="202">
        <f t="shared" si="32"/>
        <v>21</v>
      </c>
      <c r="X234" s="205">
        <v>1087</v>
      </c>
      <c r="Y234" s="204">
        <v>56</v>
      </c>
      <c r="Z234" s="203">
        <v>1</v>
      </c>
      <c r="AA234" s="30">
        <v>35</v>
      </c>
      <c r="AB234" s="202">
        <f t="shared" si="33"/>
        <v>20</v>
      </c>
      <c r="AC234" s="206">
        <v>1120</v>
      </c>
      <c r="AD234" s="178">
        <v>58</v>
      </c>
      <c r="AE234" s="228">
        <v>1</v>
      </c>
      <c r="AF234" s="238">
        <v>36</v>
      </c>
      <c r="AG234" s="180">
        <f t="shared" si="34"/>
        <v>21</v>
      </c>
      <c r="AH234" s="205"/>
      <c r="AI234" s="204"/>
      <c r="AJ234" s="203"/>
      <c r="AK234" s="32"/>
      <c r="AL234" s="202">
        <f t="shared" si="35"/>
        <v>0</v>
      </c>
    </row>
    <row r="235" spans="1:38" s="4" customFormat="1" ht="19.95" customHeight="1" x14ac:dyDescent="0.3">
      <c r="A235" s="18" t="s">
        <v>177</v>
      </c>
      <c r="B235" s="56" t="s">
        <v>76</v>
      </c>
      <c r="C235" s="207">
        <v>1277007</v>
      </c>
      <c r="D235" s="205">
        <v>12816</v>
      </c>
      <c r="E235" s="204">
        <v>1683</v>
      </c>
      <c r="F235" s="204">
        <v>51</v>
      </c>
      <c r="G235" s="30">
        <v>512</v>
      </c>
      <c r="H235" s="202">
        <f t="shared" si="29"/>
        <v>1120</v>
      </c>
      <c r="I235" s="205">
        <v>12820</v>
      </c>
      <c r="J235" s="204">
        <v>1714</v>
      </c>
      <c r="K235" s="203">
        <v>51</v>
      </c>
      <c r="L235" s="30">
        <v>516</v>
      </c>
      <c r="M235" s="202">
        <f t="shared" si="30"/>
        <v>1147</v>
      </c>
      <c r="N235" s="205">
        <v>13360</v>
      </c>
      <c r="O235" s="204">
        <v>1756</v>
      </c>
      <c r="P235" s="203">
        <v>52</v>
      </c>
      <c r="Q235" s="30">
        <v>542</v>
      </c>
      <c r="R235" s="202">
        <f t="shared" si="31"/>
        <v>1162</v>
      </c>
      <c r="S235" s="205"/>
      <c r="T235" s="204">
        <v>1816</v>
      </c>
      <c r="U235" s="203">
        <v>53</v>
      </c>
      <c r="V235" s="30">
        <v>579</v>
      </c>
      <c r="W235" s="202">
        <f t="shared" si="32"/>
        <v>1184</v>
      </c>
      <c r="X235" s="205">
        <v>13577</v>
      </c>
      <c r="Y235" s="204">
        <v>1876</v>
      </c>
      <c r="Z235" s="203">
        <v>58</v>
      </c>
      <c r="AA235" s="30">
        <v>617</v>
      </c>
      <c r="AB235" s="202">
        <f t="shared" si="33"/>
        <v>1201</v>
      </c>
      <c r="AC235" s="206">
        <v>14168</v>
      </c>
      <c r="AD235" s="178">
        <v>1946</v>
      </c>
      <c r="AE235" s="228">
        <v>57</v>
      </c>
      <c r="AF235" s="238">
        <v>659</v>
      </c>
      <c r="AG235" s="180">
        <f t="shared" si="34"/>
        <v>1230</v>
      </c>
      <c r="AH235" s="205"/>
      <c r="AI235" s="204"/>
      <c r="AJ235" s="203"/>
      <c r="AK235" s="32"/>
      <c r="AL235" s="202">
        <f t="shared" si="35"/>
        <v>0</v>
      </c>
    </row>
    <row r="236" spans="1:38" s="4" customFormat="1" ht="19.95" customHeight="1" x14ac:dyDescent="0.3">
      <c r="A236" s="18"/>
      <c r="B236" s="56" t="s">
        <v>343</v>
      </c>
      <c r="C236" s="207">
        <v>16618</v>
      </c>
      <c r="D236" s="205">
        <v>53</v>
      </c>
      <c r="E236" s="204">
        <v>8</v>
      </c>
      <c r="F236" s="204">
        <v>0</v>
      </c>
      <c r="G236" s="30">
        <v>6</v>
      </c>
      <c r="H236" s="202">
        <f t="shared" si="29"/>
        <v>2</v>
      </c>
      <c r="I236" s="205">
        <v>53</v>
      </c>
      <c r="J236" s="204">
        <v>8</v>
      </c>
      <c r="K236" s="203">
        <v>0</v>
      </c>
      <c r="L236" s="30">
        <v>6</v>
      </c>
      <c r="M236" s="202">
        <f t="shared" si="30"/>
        <v>2</v>
      </c>
      <c r="N236" s="205">
        <v>53</v>
      </c>
      <c r="O236" s="204">
        <v>8</v>
      </c>
      <c r="P236" s="203">
        <v>0</v>
      </c>
      <c r="Q236" s="30">
        <v>6</v>
      </c>
      <c r="R236" s="202">
        <f t="shared" si="31"/>
        <v>2</v>
      </c>
      <c r="S236" s="205"/>
      <c r="T236" s="204">
        <v>9</v>
      </c>
      <c r="U236" s="203">
        <v>0</v>
      </c>
      <c r="V236" s="30">
        <v>6</v>
      </c>
      <c r="W236" s="202">
        <f t="shared" si="32"/>
        <v>3</v>
      </c>
      <c r="X236" s="205">
        <v>55</v>
      </c>
      <c r="Y236" s="204">
        <v>10</v>
      </c>
      <c r="Z236" s="203">
        <v>0</v>
      </c>
      <c r="AA236" s="30">
        <v>6</v>
      </c>
      <c r="AB236" s="202">
        <f t="shared" si="33"/>
        <v>4</v>
      </c>
      <c r="AC236" s="206">
        <v>61</v>
      </c>
      <c r="AD236" s="178">
        <v>10</v>
      </c>
      <c r="AE236" s="228">
        <v>0</v>
      </c>
      <c r="AF236" s="238">
        <v>6</v>
      </c>
      <c r="AG236" s="180">
        <f t="shared" si="34"/>
        <v>4</v>
      </c>
      <c r="AH236" s="205"/>
      <c r="AI236" s="204"/>
      <c r="AJ236" s="203"/>
      <c r="AK236" s="32"/>
      <c r="AL236" s="202">
        <f t="shared" si="35"/>
        <v>0</v>
      </c>
    </row>
    <row r="237" spans="1:38" s="4" customFormat="1" ht="19.95" customHeight="1" x14ac:dyDescent="0.3">
      <c r="A237" s="18"/>
      <c r="B237" s="56" t="s">
        <v>344</v>
      </c>
      <c r="C237" s="207">
        <v>22646</v>
      </c>
      <c r="D237" s="205">
        <v>38</v>
      </c>
      <c r="E237" s="204">
        <v>6</v>
      </c>
      <c r="F237" s="204">
        <v>0</v>
      </c>
      <c r="G237" s="30">
        <v>4</v>
      </c>
      <c r="H237" s="202">
        <f t="shared" si="29"/>
        <v>2</v>
      </c>
      <c r="I237" s="205">
        <v>38</v>
      </c>
      <c r="J237" s="204">
        <v>6</v>
      </c>
      <c r="K237" s="203">
        <v>0</v>
      </c>
      <c r="L237" s="30">
        <v>4</v>
      </c>
      <c r="M237" s="202">
        <f t="shared" si="30"/>
        <v>2</v>
      </c>
      <c r="N237" s="205">
        <v>45</v>
      </c>
      <c r="O237" s="204">
        <v>6</v>
      </c>
      <c r="P237" s="203">
        <v>0</v>
      </c>
      <c r="Q237" s="30">
        <v>5</v>
      </c>
      <c r="R237" s="202">
        <f t="shared" si="31"/>
        <v>1</v>
      </c>
      <c r="S237" s="205"/>
      <c r="T237" s="204">
        <v>7</v>
      </c>
      <c r="U237" s="203">
        <v>0</v>
      </c>
      <c r="V237" s="30">
        <v>5</v>
      </c>
      <c r="W237" s="202">
        <f t="shared" si="32"/>
        <v>2</v>
      </c>
      <c r="X237" s="205">
        <v>47</v>
      </c>
      <c r="Y237" s="204">
        <v>7</v>
      </c>
      <c r="Z237" s="203">
        <v>0</v>
      </c>
      <c r="AA237" s="30">
        <v>5</v>
      </c>
      <c r="AB237" s="202">
        <f t="shared" si="33"/>
        <v>2</v>
      </c>
      <c r="AC237" s="206">
        <v>54</v>
      </c>
      <c r="AD237" s="178">
        <v>7</v>
      </c>
      <c r="AE237" s="228">
        <v>0</v>
      </c>
      <c r="AF237" s="238">
        <v>5</v>
      </c>
      <c r="AG237" s="180">
        <f t="shared" si="34"/>
        <v>2</v>
      </c>
      <c r="AH237" s="205"/>
      <c r="AI237" s="204"/>
      <c r="AJ237" s="203"/>
      <c r="AK237" s="32"/>
      <c r="AL237" s="202">
        <f t="shared" si="35"/>
        <v>0</v>
      </c>
    </row>
    <row r="238" spans="1:38" s="4" customFormat="1" ht="19.95" customHeight="1" x14ac:dyDescent="0.3">
      <c r="A238" s="18"/>
      <c r="B238" s="56" t="s">
        <v>345</v>
      </c>
      <c r="C238" s="207">
        <v>45120</v>
      </c>
      <c r="D238" s="205">
        <v>67</v>
      </c>
      <c r="E238" s="204">
        <v>15</v>
      </c>
      <c r="F238" s="204">
        <v>0</v>
      </c>
      <c r="G238" s="30">
        <v>8</v>
      </c>
      <c r="H238" s="202">
        <f t="shared" si="29"/>
        <v>7</v>
      </c>
      <c r="I238" s="205">
        <v>67</v>
      </c>
      <c r="J238" s="204">
        <v>15</v>
      </c>
      <c r="K238" s="203">
        <v>0</v>
      </c>
      <c r="L238" s="30">
        <v>8</v>
      </c>
      <c r="M238" s="202">
        <f t="shared" si="30"/>
        <v>7</v>
      </c>
      <c r="N238" s="205">
        <v>71</v>
      </c>
      <c r="O238" s="204">
        <v>15</v>
      </c>
      <c r="P238" s="203">
        <v>0</v>
      </c>
      <c r="Q238" s="30">
        <v>8</v>
      </c>
      <c r="R238" s="202">
        <f t="shared" si="31"/>
        <v>7</v>
      </c>
      <c r="S238" s="205"/>
      <c r="T238" s="204">
        <v>15</v>
      </c>
      <c r="U238" s="203">
        <v>0</v>
      </c>
      <c r="V238" s="30">
        <v>8</v>
      </c>
      <c r="W238" s="202">
        <f t="shared" si="32"/>
        <v>7</v>
      </c>
      <c r="X238" s="205">
        <v>73</v>
      </c>
      <c r="Y238" s="204">
        <v>16</v>
      </c>
      <c r="Z238" s="203">
        <v>0</v>
      </c>
      <c r="AA238" s="30">
        <v>10</v>
      </c>
      <c r="AB238" s="202">
        <f t="shared" si="33"/>
        <v>6</v>
      </c>
      <c r="AC238" s="206">
        <v>79</v>
      </c>
      <c r="AD238" s="178">
        <v>16</v>
      </c>
      <c r="AE238" s="228">
        <v>0</v>
      </c>
      <c r="AF238" s="238">
        <v>10</v>
      </c>
      <c r="AG238" s="180">
        <f t="shared" si="34"/>
        <v>6</v>
      </c>
      <c r="AH238" s="205"/>
      <c r="AI238" s="204"/>
      <c r="AJ238" s="203"/>
      <c r="AK238" s="32"/>
      <c r="AL238" s="202">
        <f t="shared" si="35"/>
        <v>0</v>
      </c>
    </row>
    <row r="239" spans="1:38" s="4" customFormat="1" ht="19.95" customHeight="1" x14ac:dyDescent="0.3">
      <c r="A239" s="18"/>
      <c r="B239" s="56" t="s">
        <v>346</v>
      </c>
      <c r="C239" s="207">
        <v>3886</v>
      </c>
      <c r="D239" s="205">
        <v>6</v>
      </c>
      <c r="E239" s="204">
        <v>0</v>
      </c>
      <c r="F239" s="204">
        <v>0</v>
      </c>
      <c r="G239" s="30">
        <v>0</v>
      </c>
      <c r="H239" s="202">
        <f t="shared" si="29"/>
        <v>0</v>
      </c>
      <c r="I239" s="205">
        <v>6</v>
      </c>
      <c r="J239" s="204">
        <v>0</v>
      </c>
      <c r="K239" s="203">
        <v>0</v>
      </c>
      <c r="L239" s="30">
        <v>0</v>
      </c>
      <c r="M239" s="202">
        <f t="shared" si="30"/>
        <v>0</v>
      </c>
      <c r="N239" s="205">
        <v>8</v>
      </c>
      <c r="O239" s="204">
        <v>0</v>
      </c>
      <c r="P239" s="203">
        <v>0</v>
      </c>
      <c r="Q239" s="30">
        <v>0</v>
      </c>
      <c r="R239" s="202">
        <f t="shared" si="31"/>
        <v>0</v>
      </c>
      <c r="S239" s="205"/>
      <c r="T239" s="204">
        <v>0</v>
      </c>
      <c r="U239" s="203">
        <v>0</v>
      </c>
      <c r="V239" s="30">
        <v>0</v>
      </c>
      <c r="W239" s="202">
        <f t="shared" si="32"/>
        <v>0</v>
      </c>
      <c r="X239" s="205">
        <v>8</v>
      </c>
      <c r="Y239" s="204">
        <v>0</v>
      </c>
      <c r="Z239" s="203">
        <v>0</v>
      </c>
      <c r="AA239" s="30">
        <v>0</v>
      </c>
      <c r="AB239" s="202">
        <f t="shared" si="33"/>
        <v>0</v>
      </c>
      <c r="AC239" s="206">
        <v>8</v>
      </c>
      <c r="AD239" s="178">
        <v>0</v>
      </c>
      <c r="AE239" s="228">
        <v>0</v>
      </c>
      <c r="AF239" s="238">
        <v>0</v>
      </c>
      <c r="AG239" s="180">
        <f t="shared" si="34"/>
        <v>0</v>
      </c>
      <c r="AH239" s="205"/>
      <c r="AI239" s="204"/>
      <c r="AJ239" s="203"/>
      <c r="AK239" s="32"/>
      <c r="AL239" s="202">
        <f t="shared" si="35"/>
        <v>0</v>
      </c>
    </row>
    <row r="240" spans="1:38" s="4" customFormat="1" ht="19.95" customHeight="1" x14ac:dyDescent="0.3">
      <c r="A240" s="18" t="s">
        <v>177</v>
      </c>
      <c r="B240" s="56" t="s">
        <v>347</v>
      </c>
      <c r="C240" s="207">
        <v>28593</v>
      </c>
      <c r="D240" s="205">
        <v>87</v>
      </c>
      <c r="E240" s="204">
        <v>6</v>
      </c>
      <c r="F240" s="204">
        <v>0</v>
      </c>
      <c r="G240" s="30">
        <v>6</v>
      </c>
      <c r="H240" s="202">
        <f t="shared" si="29"/>
        <v>0</v>
      </c>
      <c r="I240" s="205">
        <v>87</v>
      </c>
      <c r="J240" s="204">
        <v>6</v>
      </c>
      <c r="K240" s="203">
        <v>0</v>
      </c>
      <c r="L240" s="30">
        <v>6</v>
      </c>
      <c r="M240" s="202">
        <f t="shared" si="30"/>
        <v>0</v>
      </c>
      <c r="N240" s="205">
        <v>94</v>
      </c>
      <c r="O240" s="204">
        <v>6</v>
      </c>
      <c r="P240" s="203">
        <v>0</v>
      </c>
      <c r="Q240" s="30">
        <v>6</v>
      </c>
      <c r="R240" s="202">
        <f t="shared" si="31"/>
        <v>0</v>
      </c>
      <c r="S240" s="205"/>
      <c r="T240" s="204">
        <v>6</v>
      </c>
      <c r="U240" s="203">
        <v>0</v>
      </c>
      <c r="V240" s="30">
        <v>6</v>
      </c>
      <c r="W240" s="202">
        <f t="shared" si="32"/>
        <v>0</v>
      </c>
      <c r="X240" s="205">
        <v>94</v>
      </c>
      <c r="Y240" s="204">
        <v>6</v>
      </c>
      <c r="Z240" s="203">
        <v>0</v>
      </c>
      <c r="AA240" s="30">
        <v>6</v>
      </c>
      <c r="AB240" s="202">
        <f t="shared" si="33"/>
        <v>0</v>
      </c>
      <c r="AC240" s="206">
        <v>99</v>
      </c>
      <c r="AD240" s="178">
        <v>6</v>
      </c>
      <c r="AE240" s="228">
        <v>0</v>
      </c>
      <c r="AF240" s="238">
        <v>6</v>
      </c>
      <c r="AG240" s="180">
        <f t="shared" si="34"/>
        <v>0</v>
      </c>
      <c r="AH240" s="205"/>
      <c r="AI240" s="204"/>
      <c r="AJ240" s="203"/>
      <c r="AK240" s="32"/>
      <c r="AL240" s="202">
        <f t="shared" si="35"/>
        <v>0</v>
      </c>
    </row>
    <row r="241" spans="1:38" s="4" customFormat="1" ht="19.95" customHeight="1" x14ac:dyDescent="0.3">
      <c r="A241" s="18"/>
      <c r="B241" s="56" t="s">
        <v>348</v>
      </c>
      <c r="C241" s="207">
        <v>53256</v>
      </c>
      <c r="D241" s="205">
        <v>139</v>
      </c>
      <c r="E241" s="204">
        <v>13</v>
      </c>
      <c r="F241" s="204">
        <v>0</v>
      </c>
      <c r="G241" s="30">
        <v>11</v>
      </c>
      <c r="H241" s="202">
        <f t="shared" si="29"/>
        <v>2</v>
      </c>
      <c r="I241" s="205">
        <v>139</v>
      </c>
      <c r="J241" s="204">
        <v>13</v>
      </c>
      <c r="K241" s="203">
        <v>0</v>
      </c>
      <c r="L241" s="30">
        <v>11</v>
      </c>
      <c r="M241" s="202">
        <f t="shared" si="30"/>
        <v>2</v>
      </c>
      <c r="N241" s="205">
        <v>141</v>
      </c>
      <c r="O241" s="204">
        <v>13</v>
      </c>
      <c r="P241" s="203">
        <v>0</v>
      </c>
      <c r="Q241" s="30">
        <v>11</v>
      </c>
      <c r="R241" s="202">
        <f t="shared" si="31"/>
        <v>2</v>
      </c>
      <c r="S241" s="205"/>
      <c r="T241" s="204">
        <v>13</v>
      </c>
      <c r="U241" s="203">
        <v>0</v>
      </c>
      <c r="V241" s="30">
        <v>11</v>
      </c>
      <c r="W241" s="202">
        <f t="shared" si="32"/>
        <v>2</v>
      </c>
      <c r="X241" s="205">
        <v>141</v>
      </c>
      <c r="Y241" s="204">
        <v>13</v>
      </c>
      <c r="Z241" s="203">
        <v>0</v>
      </c>
      <c r="AA241" s="30">
        <v>11</v>
      </c>
      <c r="AB241" s="202">
        <f t="shared" si="33"/>
        <v>2</v>
      </c>
      <c r="AC241" s="206">
        <v>147</v>
      </c>
      <c r="AD241" s="178">
        <v>13</v>
      </c>
      <c r="AE241" s="228">
        <v>0</v>
      </c>
      <c r="AF241" s="238">
        <v>11</v>
      </c>
      <c r="AG241" s="180">
        <f t="shared" si="34"/>
        <v>2</v>
      </c>
      <c r="AH241" s="205"/>
      <c r="AI241" s="204"/>
      <c r="AJ241" s="203"/>
      <c r="AK241" s="32"/>
      <c r="AL241" s="202">
        <f t="shared" si="35"/>
        <v>0</v>
      </c>
    </row>
    <row r="242" spans="1:38" s="4" customFormat="1" ht="19.95" customHeight="1" x14ac:dyDescent="0.3">
      <c r="A242" s="18"/>
      <c r="B242" s="56" t="s">
        <v>349</v>
      </c>
      <c r="C242" s="207">
        <v>58259</v>
      </c>
      <c r="D242" s="205">
        <v>196</v>
      </c>
      <c r="E242" s="204">
        <v>16</v>
      </c>
      <c r="F242" s="204">
        <v>1</v>
      </c>
      <c r="G242" s="30">
        <v>9</v>
      </c>
      <c r="H242" s="202">
        <f t="shared" si="29"/>
        <v>6</v>
      </c>
      <c r="I242" s="205">
        <v>196</v>
      </c>
      <c r="J242" s="204">
        <v>16</v>
      </c>
      <c r="K242" s="203">
        <v>1</v>
      </c>
      <c r="L242" s="30">
        <v>9</v>
      </c>
      <c r="M242" s="202">
        <f t="shared" si="30"/>
        <v>6</v>
      </c>
      <c r="N242" s="205">
        <v>198</v>
      </c>
      <c r="O242" s="204">
        <v>16</v>
      </c>
      <c r="P242" s="203">
        <v>1</v>
      </c>
      <c r="Q242" s="30">
        <v>9</v>
      </c>
      <c r="R242" s="202">
        <f t="shared" si="31"/>
        <v>6</v>
      </c>
      <c r="S242" s="205"/>
      <c r="T242" s="204">
        <v>16</v>
      </c>
      <c r="U242" s="203">
        <v>1</v>
      </c>
      <c r="V242" s="30">
        <v>9</v>
      </c>
      <c r="W242" s="202">
        <f t="shared" si="32"/>
        <v>6</v>
      </c>
      <c r="X242" s="205">
        <v>210</v>
      </c>
      <c r="Y242" s="204">
        <v>18</v>
      </c>
      <c r="Z242" s="203">
        <v>1</v>
      </c>
      <c r="AA242" s="30">
        <v>10</v>
      </c>
      <c r="AB242" s="202">
        <f t="shared" si="33"/>
        <v>7</v>
      </c>
      <c r="AC242" s="206">
        <v>228</v>
      </c>
      <c r="AD242" s="178">
        <v>18</v>
      </c>
      <c r="AE242" s="228">
        <v>1</v>
      </c>
      <c r="AF242" s="238">
        <v>10</v>
      </c>
      <c r="AG242" s="180">
        <f t="shared" si="34"/>
        <v>7</v>
      </c>
      <c r="AH242" s="205"/>
      <c r="AI242" s="204"/>
      <c r="AJ242" s="203"/>
      <c r="AK242" s="32"/>
      <c r="AL242" s="202">
        <f t="shared" si="35"/>
        <v>0</v>
      </c>
    </row>
    <row r="243" spans="1:38" s="4" customFormat="1" ht="19.95" customHeight="1" x14ac:dyDescent="0.3">
      <c r="A243" s="18"/>
      <c r="B243" s="56" t="s">
        <v>55</v>
      </c>
      <c r="C243" s="207">
        <v>92845</v>
      </c>
      <c r="D243" s="205">
        <v>1388</v>
      </c>
      <c r="E243" s="204">
        <v>139</v>
      </c>
      <c r="F243" s="204">
        <v>5</v>
      </c>
      <c r="G243" s="30">
        <v>72</v>
      </c>
      <c r="H243" s="202">
        <f t="shared" si="29"/>
        <v>62</v>
      </c>
      <c r="I243" s="205">
        <v>1388</v>
      </c>
      <c r="J243" s="204">
        <v>139</v>
      </c>
      <c r="K243" s="203">
        <v>5</v>
      </c>
      <c r="L243" s="30">
        <v>77</v>
      </c>
      <c r="M243" s="202">
        <f t="shared" si="30"/>
        <v>57</v>
      </c>
      <c r="N243" s="205">
        <v>1424</v>
      </c>
      <c r="O243" s="204">
        <v>139</v>
      </c>
      <c r="P243" s="203">
        <v>5</v>
      </c>
      <c r="Q243" s="30">
        <v>78</v>
      </c>
      <c r="R243" s="202">
        <f t="shared" si="31"/>
        <v>56</v>
      </c>
      <c r="S243" s="205"/>
      <c r="T243" s="204">
        <v>143</v>
      </c>
      <c r="U243" s="203">
        <v>5</v>
      </c>
      <c r="V243" s="30">
        <v>81</v>
      </c>
      <c r="W243" s="202">
        <f t="shared" si="32"/>
        <v>57</v>
      </c>
      <c r="X243" s="205">
        <v>1549</v>
      </c>
      <c r="Y243" s="204">
        <v>146</v>
      </c>
      <c r="Z243" s="203">
        <v>5</v>
      </c>
      <c r="AA243" s="30">
        <v>82</v>
      </c>
      <c r="AB243" s="202">
        <f t="shared" si="33"/>
        <v>59</v>
      </c>
      <c r="AC243" s="206">
        <v>1640</v>
      </c>
      <c r="AD243" s="178">
        <v>146</v>
      </c>
      <c r="AE243" s="228">
        <v>5</v>
      </c>
      <c r="AF243" s="238">
        <v>89</v>
      </c>
      <c r="AG243" s="180">
        <f t="shared" si="34"/>
        <v>52</v>
      </c>
      <c r="AH243" s="205"/>
      <c r="AI243" s="204"/>
      <c r="AJ243" s="203"/>
      <c r="AK243" s="32"/>
      <c r="AL243" s="202">
        <f t="shared" si="35"/>
        <v>0</v>
      </c>
    </row>
    <row r="244" spans="1:38" s="4" customFormat="1" ht="19.95" customHeight="1" x14ac:dyDescent="0.3">
      <c r="A244" s="18"/>
      <c r="B244" s="56" t="s">
        <v>95</v>
      </c>
      <c r="C244" s="207">
        <v>72778</v>
      </c>
      <c r="D244" s="205">
        <v>1055</v>
      </c>
      <c r="E244" s="204">
        <v>269</v>
      </c>
      <c r="F244" s="204">
        <v>2</v>
      </c>
      <c r="G244" s="30">
        <v>55</v>
      </c>
      <c r="H244" s="202">
        <f t="shared" si="29"/>
        <v>212</v>
      </c>
      <c r="I244" s="205">
        <v>1057</v>
      </c>
      <c r="J244" s="204">
        <v>298</v>
      </c>
      <c r="K244" s="203">
        <v>2</v>
      </c>
      <c r="L244" s="30">
        <v>63</v>
      </c>
      <c r="M244" s="202">
        <f t="shared" si="30"/>
        <v>233</v>
      </c>
      <c r="N244" s="205">
        <v>1400</v>
      </c>
      <c r="O244" s="204">
        <v>298</v>
      </c>
      <c r="P244" s="203">
        <v>2</v>
      </c>
      <c r="Q244" s="30">
        <v>60</v>
      </c>
      <c r="R244" s="202">
        <f t="shared" si="31"/>
        <v>236</v>
      </c>
      <c r="S244" s="205"/>
      <c r="T244" s="204">
        <v>293</v>
      </c>
      <c r="U244" s="203">
        <v>2</v>
      </c>
      <c r="V244" s="30">
        <v>77</v>
      </c>
      <c r="W244" s="202">
        <f t="shared" si="32"/>
        <v>214</v>
      </c>
      <c r="X244" s="205">
        <v>1646</v>
      </c>
      <c r="Y244" s="204">
        <v>303</v>
      </c>
      <c r="Z244" s="203">
        <v>2</v>
      </c>
      <c r="AA244" s="30">
        <v>77</v>
      </c>
      <c r="AB244" s="202">
        <f t="shared" si="33"/>
        <v>224</v>
      </c>
      <c r="AC244" s="206">
        <v>2052</v>
      </c>
      <c r="AD244" s="178">
        <v>315</v>
      </c>
      <c r="AE244" s="228">
        <v>2</v>
      </c>
      <c r="AF244" s="238">
        <v>110</v>
      </c>
      <c r="AG244" s="180">
        <f t="shared" si="34"/>
        <v>203</v>
      </c>
      <c r="AH244" s="205"/>
      <c r="AI244" s="204"/>
      <c r="AJ244" s="203"/>
      <c r="AK244" s="32"/>
      <c r="AL244" s="202">
        <f t="shared" si="35"/>
        <v>0</v>
      </c>
    </row>
    <row r="245" spans="1:38" s="4" customFormat="1" ht="19.95" customHeight="1" x14ac:dyDescent="0.3">
      <c r="A245" s="18"/>
      <c r="B245" s="56" t="s">
        <v>116</v>
      </c>
      <c r="C245" s="207">
        <v>58002</v>
      </c>
      <c r="D245" s="205">
        <v>272</v>
      </c>
      <c r="E245" s="204">
        <v>33</v>
      </c>
      <c r="F245" s="204">
        <v>0</v>
      </c>
      <c r="G245" s="30">
        <v>18</v>
      </c>
      <c r="H245" s="202">
        <f t="shared" si="29"/>
        <v>15</v>
      </c>
      <c r="I245" s="205">
        <v>276</v>
      </c>
      <c r="J245" s="204">
        <v>33</v>
      </c>
      <c r="K245" s="203">
        <v>0</v>
      </c>
      <c r="L245" s="30">
        <v>20</v>
      </c>
      <c r="M245" s="202">
        <f t="shared" si="30"/>
        <v>13</v>
      </c>
      <c r="N245" s="205">
        <v>284</v>
      </c>
      <c r="O245" s="204">
        <v>33</v>
      </c>
      <c r="P245" s="203">
        <v>0</v>
      </c>
      <c r="Q245" s="30">
        <v>20</v>
      </c>
      <c r="R245" s="202">
        <f t="shared" si="31"/>
        <v>13</v>
      </c>
      <c r="S245" s="205"/>
      <c r="T245" s="204">
        <v>33</v>
      </c>
      <c r="U245" s="203">
        <v>0</v>
      </c>
      <c r="V245" s="30">
        <v>21</v>
      </c>
      <c r="W245" s="202">
        <f t="shared" si="32"/>
        <v>12</v>
      </c>
      <c r="X245" s="205">
        <v>312</v>
      </c>
      <c r="Y245" s="204">
        <v>36</v>
      </c>
      <c r="Z245" s="203">
        <v>0</v>
      </c>
      <c r="AA245" s="30">
        <v>23</v>
      </c>
      <c r="AB245" s="202">
        <f t="shared" si="33"/>
        <v>13</v>
      </c>
      <c r="AC245" s="206">
        <v>337</v>
      </c>
      <c r="AD245" s="178">
        <v>37</v>
      </c>
      <c r="AE245" s="228">
        <v>0</v>
      </c>
      <c r="AF245" s="238">
        <v>22</v>
      </c>
      <c r="AG245" s="180">
        <f t="shared" si="34"/>
        <v>15</v>
      </c>
      <c r="AH245" s="205"/>
      <c r="AI245" s="204"/>
      <c r="AJ245" s="203"/>
      <c r="AK245" s="32"/>
      <c r="AL245" s="202">
        <f t="shared" si="35"/>
        <v>0</v>
      </c>
    </row>
    <row r="246" spans="1:38" s="4" customFormat="1" ht="19.95" customHeight="1" x14ac:dyDescent="0.3">
      <c r="A246" s="18"/>
      <c r="B246" s="56" t="s">
        <v>350</v>
      </c>
      <c r="C246" s="207">
        <v>11213</v>
      </c>
      <c r="D246" s="205">
        <v>51</v>
      </c>
      <c r="E246" s="204">
        <v>0</v>
      </c>
      <c r="F246" s="204">
        <v>0</v>
      </c>
      <c r="G246" s="30">
        <v>0</v>
      </c>
      <c r="H246" s="202">
        <f t="shared" si="29"/>
        <v>0</v>
      </c>
      <c r="I246" s="205">
        <v>51</v>
      </c>
      <c r="J246" s="204">
        <v>0</v>
      </c>
      <c r="K246" s="203">
        <v>0</v>
      </c>
      <c r="L246" s="30">
        <v>0</v>
      </c>
      <c r="M246" s="202">
        <f t="shared" si="30"/>
        <v>0</v>
      </c>
      <c r="N246" s="205">
        <v>51</v>
      </c>
      <c r="O246" s="204">
        <v>0</v>
      </c>
      <c r="P246" s="203">
        <v>0</v>
      </c>
      <c r="Q246" s="30">
        <v>0</v>
      </c>
      <c r="R246" s="202">
        <f t="shared" si="31"/>
        <v>0</v>
      </c>
      <c r="S246" s="205"/>
      <c r="T246" s="204">
        <v>0</v>
      </c>
      <c r="U246" s="203">
        <v>0</v>
      </c>
      <c r="V246" s="30">
        <v>0</v>
      </c>
      <c r="W246" s="202">
        <f t="shared" si="32"/>
        <v>0</v>
      </c>
      <c r="X246" s="205">
        <v>51</v>
      </c>
      <c r="Y246" s="204">
        <v>0</v>
      </c>
      <c r="Z246" s="203">
        <v>0</v>
      </c>
      <c r="AA246" s="30">
        <v>0</v>
      </c>
      <c r="AB246" s="202">
        <f t="shared" si="33"/>
        <v>0</v>
      </c>
      <c r="AC246" s="206">
        <v>51</v>
      </c>
      <c r="AD246" s="178">
        <v>0</v>
      </c>
      <c r="AE246" s="228">
        <v>0</v>
      </c>
      <c r="AF246" s="238">
        <v>0</v>
      </c>
      <c r="AG246" s="180">
        <f t="shared" si="34"/>
        <v>0</v>
      </c>
      <c r="AH246" s="205"/>
      <c r="AI246" s="204"/>
      <c r="AJ246" s="203"/>
      <c r="AK246" s="32"/>
      <c r="AL246" s="202">
        <f t="shared" si="35"/>
        <v>0</v>
      </c>
    </row>
    <row r="247" spans="1:38" s="4" customFormat="1" ht="19.95" customHeight="1" x14ac:dyDescent="0.3">
      <c r="A247" s="18" t="s">
        <v>177</v>
      </c>
      <c r="B247" s="56" t="s">
        <v>126</v>
      </c>
      <c r="C247" s="207">
        <v>37673</v>
      </c>
      <c r="D247" s="205">
        <v>238</v>
      </c>
      <c r="E247" s="204">
        <v>145</v>
      </c>
      <c r="F247" s="204">
        <v>15</v>
      </c>
      <c r="G247" s="30">
        <v>23</v>
      </c>
      <c r="H247" s="202">
        <f t="shared" si="29"/>
        <v>107</v>
      </c>
      <c r="I247" s="205">
        <v>240</v>
      </c>
      <c r="J247" s="204">
        <v>145</v>
      </c>
      <c r="K247" s="203">
        <v>18</v>
      </c>
      <c r="L247" s="30">
        <v>23</v>
      </c>
      <c r="M247" s="202">
        <f t="shared" si="30"/>
        <v>104</v>
      </c>
      <c r="N247" s="205">
        <v>241</v>
      </c>
      <c r="O247" s="204">
        <v>145</v>
      </c>
      <c r="P247" s="203">
        <v>18</v>
      </c>
      <c r="Q247" s="30">
        <v>23</v>
      </c>
      <c r="R247" s="202">
        <f t="shared" si="31"/>
        <v>104</v>
      </c>
      <c r="S247" s="205"/>
      <c r="T247" s="204">
        <v>147</v>
      </c>
      <c r="U247" s="203">
        <v>18</v>
      </c>
      <c r="V247" s="30">
        <v>23</v>
      </c>
      <c r="W247" s="202">
        <f t="shared" si="32"/>
        <v>106</v>
      </c>
      <c r="X247" s="205">
        <v>308</v>
      </c>
      <c r="Y247" s="204">
        <v>150</v>
      </c>
      <c r="Z247" s="203">
        <v>18</v>
      </c>
      <c r="AA247" s="30">
        <v>23</v>
      </c>
      <c r="AB247" s="202">
        <f t="shared" si="33"/>
        <v>109</v>
      </c>
      <c r="AC247" s="206">
        <v>361</v>
      </c>
      <c r="AD247" s="178">
        <v>153</v>
      </c>
      <c r="AE247" s="228">
        <v>18</v>
      </c>
      <c r="AF247" s="238">
        <v>32</v>
      </c>
      <c r="AG247" s="180">
        <f t="shared" si="34"/>
        <v>103</v>
      </c>
      <c r="AH247" s="205"/>
      <c r="AI247" s="204"/>
      <c r="AJ247" s="203"/>
      <c r="AK247" s="32"/>
      <c r="AL247" s="202">
        <f t="shared" si="35"/>
        <v>0</v>
      </c>
    </row>
    <row r="248" spans="1:38" s="4" customFormat="1" ht="19.95" customHeight="1" x14ac:dyDescent="0.3">
      <c r="A248" s="18" t="s">
        <v>177</v>
      </c>
      <c r="B248" s="56" t="s">
        <v>84</v>
      </c>
      <c r="C248" s="207">
        <v>317733</v>
      </c>
      <c r="D248" s="205">
        <v>1982</v>
      </c>
      <c r="E248" s="204">
        <v>368</v>
      </c>
      <c r="F248" s="204">
        <v>16</v>
      </c>
      <c r="G248" s="30">
        <v>120</v>
      </c>
      <c r="H248" s="202">
        <f t="shared" si="29"/>
        <v>232</v>
      </c>
      <c r="I248" s="205">
        <v>1982</v>
      </c>
      <c r="J248" s="204">
        <v>385</v>
      </c>
      <c r="K248" s="203">
        <v>16</v>
      </c>
      <c r="L248" s="30">
        <v>120</v>
      </c>
      <c r="M248" s="202">
        <f t="shared" si="30"/>
        <v>249</v>
      </c>
      <c r="N248" s="205">
        <v>2012</v>
      </c>
      <c r="O248" s="204">
        <v>391</v>
      </c>
      <c r="P248" s="203">
        <v>16</v>
      </c>
      <c r="Q248" s="30">
        <v>124</v>
      </c>
      <c r="R248" s="202">
        <f t="shared" si="31"/>
        <v>251</v>
      </c>
      <c r="S248" s="205"/>
      <c r="T248" s="204">
        <v>396</v>
      </c>
      <c r="U248" s="203">
        <v>17</v>
      </c>
      <c r="V248" s="30">
        <v>144</v>
      </c>
      <c r="W248" s="202">
        <f t="shared" si="32"/>
        <v>235</v>
      </c>
      <c r="X248" s="205">
        <v>2096</v>
      </c>
      <c r="Y248" s="204">
        <v>400</v>
      </c>
      <c r="Z248" s="203">
        <v>17</v>
      </c>
      <c r="AA248" s="30">
        <v>154</v>
      </c>
      <c r="AB248" s="202">
        <f t="shared" si="33"/>
        <v>229</v>
      </c>
      <c r="AC248" s="206">
        <v>2330</v>
      </c>
      <c r="AD248" s="178">
        <v>410</v>
      </c>
      <c r="AE248" s="228">
        <v>17</v>
      </c>
      <c r="AF248" s="238">
        <v>182</v>
      </c>
      <c r="AG248" s="180">
        <f t="shared" si="34"/>
        <v>211</v>
      </c>
      <c r="AH248" s="205"/>
      <c r="AI248" s="204"/>
      <c r="AJ248" s="203"/>
      <c r="AK248" s="32"/>
      <c r="AL248" s="202">
        <f t="shared" si="35"/>
        <v>0</v>
      </c>
    </row>
    <row r="249" spans="1:38" s="4" customFormat="1" ht="19.95" customHeight="1" x14ac:dyDescent="0.3">
      <c r="A249" s="18"/>
      <c r="B249" s="56" t="s">
        <v>351</v>
      </c>
      <c r="C249" s="207">
        <v>43271</v>
      </c>
      <c r="D249" s="205">
        <v>363</v>
      </c>
      <c r="E249" s="204">
        <v>37</v>
      </c>
      <c r="F249" s="204">
        <v>0</v>
      </c>
      <c r="G249" s="30">
        <v>28</v>
      </c>
      <c r="H249" s="202">
        <f t="shared" si="29"/>
        <v>9</v>
      </c>
      <c r="I249" s="205">
        <v>366</v>
      </c>
      <c r="J249" s="204">
        <v>37</v>
      </c>
      <c r="K249" s="203">
        <v>0</v>
      </c>
      <c r="L249" s="30">
        <v>29</v>
      </c>
      <c r="M249" s="202">
        <f t="shared" si="30"/>
        <v>8</v>
      </c>
      <c r="N249" s="205">
        <v>388</v>
      </c>
      <c r="O249" s="204">
        <v>39</v>
      </c>
      <c r="P249" s="203">
        <v>0</v>
      </c>
      <c r="Q249" s="30">
        <v>29</v>
      </c>
      <c r="R249" s="202">
        <f t="shared" si="31"/>
        <v>10</v>
      </c>
      <c r="S249" s="205"/>
      <c r="T249" s="204">
        <v>40</v>
      </c>
      <c r="U249" s="203">
        <v>0</v>
      </c>
      <c r="V249" s="30">
        <v>31</v>
      </c>
      <c r="W249" s="202">
        <f t="shared" si="32"/>
        <v>9</v>
      </c>
      <c r="X249" s="205">
        <v>429</v>
      </c>
      <c r="Y249" s="204">
        <v>40</v>
      </c>
      <c r="Z249" s="203">
        <v>0</v>
      </c>
      <c r="AA249" s="30">
        <v>31</v>
      </c>
      <c r="AB249" s="202">
        <f t="shared" si="33"/>
        <v>9</v>
      </c>
      <c r="AC249" s="206">
        <v>440</v>
      </c>
      <c r="AD249" s="178">
        <v>40</v>
      </c>
      <c r="AE249" s="228">
        <v>0</v>
      </c>
      <c r="AF249" s="238">
        <v>31</v>
      </c>
      <c r="AG249" s="180">
        <f t="shared" si="34"/>
        <v>9</v>
      </c>
      <c r="AH249" s="205"/>
      <c r="AI249" s="204"/>
      <c r="AJ249" s="203"/>
      <c r="AK249" s="32"/>
      <c r="AL249" s="202">
        <f t="shared" si="35"/>
        <v>0</v>
      </c>
    </row>
    <row r="250" spans="1:38" s="4" customFormat="1" ht="19.95" customHeight="1" x14ac:dyDescent="0.3">
      <c r="A250" s="18"/>
      <c r="B250" s="56" t="s">
        <v>352</v>
      </c>
      <c r="C250" s="207">
        <v>5934</v>
      </c>
      <c r="D250" s="205">
        <v>7</v>
      </c>
      <c r="E250" s="204">
        <v>8</v>
      </c>
      <c r="F250" s="204">
        <v>0</v>
      </c>
      <c r="G250" s="30">
        <v>0</v>
      </c>
      <c r="H250" s="202">
        <f t="shared" si="29"/>
        <v>8</v>
      </c>
      <c r="I250" s="205">
        <v>7</v>
      </c>
      <c r="J250" s="204">
        <v>9</v>
      </c>
      <c r="K250" s="203">
        <v>0</v>
      </c>
      <c r="L250" s="30">
        <v>0</v>
      </c>
      <c r="M250" s="202">
        <f t="shared" si="30"/>
        <v>9</v>
      </c>
      <c r="N250" s="205">
        <v>7</v>
      </c>
      <c r="O250" s="204">
        <v>9</v>
      </c>
      <c r="P250" s="203">
        <v>0</v>
      </c>
      <c r="Q250" s="30">
        <v>0</v>
      </c>
      <c r="R250" s="202">
        <f t="shared" si="31"/>
        <v>9</v>
      </c>
      <c r="S250" s="205"/>
      <c r="T250" s="204">
        <v>11</v>
      </c>
      <c r="U250" s="203">
        <v>0</v>
      </c>
      <c r="V250" s="30">
        <v>0</v>
      </c>
      <c r="W250" s="202">
        <f t="shared" si="32"/>
        <v>11</v>
      </c>
      <c r="X250" s="205">
        <v>9</v>
      </c>
      <c r="Y250" s="204">
        <v>12</v>
      </c>
      <c r="Z250" s="203">
        <v>0</v>
      </c>
      <c r="AA250" s="30">
        <v>1</v>
      </c>
      <c r="AB250" s="202">
        <f t="shared" si="33"/>
        <v>11</v>
      </c>
      <c r="AC250" s="206">
        <v>33</v>
      </c>
      <c r="AD250" s="178">
        <v>12</v>
      </c>
      <c r="AE250" s="228">
        <v>0</v>
      </c>
      <c r="AF250" s="238">
        <v>1</v>
      </c>
      <c r="AG250" s="180">
        <f t="shared" si="34"/>
        <v>11</v>
      </c>
      <c r="AH250" s="205"/>
      <c r="AI250" s="204"/>
      <c r="AJ250" s="203"/>
      <c r="AK250" s="32"/>
      <c r="AL250" s="202">
        <f t="shared" si="35"/>
        <v>0</v>
      </c>
    </row>
    <row r="251" spans="1:38" s="4" customFormat="1" ht="19.95" customHeight="1" x14ac:dyDescent="0.3">
      <c r="A251" s="18" t="s">
        <v>177</v>
      </c>
      <c r="B251" s="56" t="s">
        <v>353</v>
      </c>
      <c r="C251" s="207">
        <v>133363</v>
      </c>
      <c r="D251" s="205">
        <v>1886</v>
      </c>
      <c r="E251" s="204">
        <v>65</v>
      </c>
      <c r="F251" s="204">
        <v>2</v>
      </c>
      <c r="G251" s="30">
        <v>48</v>
      </c>
      <c r="H251" s="202">
        <f t="shared" si="29"/>
        <v>15</v>
      </c>
      <c r="I251" s="205">
        <v>1886</v>
      </c>
      <c r="J251" s="204">
        <v>65</v>
      </c>
      <c r="K251" s="203">
        <v>2</v>
      </c>
      <c r="L251" s="30">
        <v>48</v>
      </c>
      <c r="M251" s="202">
        <f t="shared" si="30"/>
        <v>15</v>
      </c>
      <c r="N251" s="205">
        <v>1933</v>
      </c>
      <c r="O251" s="204">
        <v>65</v>
      </c>
      <c r="P251" s="203">
        <v>2</v>
      </c>
      <c r="Q251" s="30">
        <v>50</v>
      </c>
      <c r="R251" s="202">
        <f t="shared" si="31"/>
        <v>13</v>
      </c>
      <c r="S251" s="205"/>
      <c r="T251" s="204">
        <v>68</v>
      </c>
      <c r="U251" s="203">
        <v>2</v>
      </c>
      <c r="V251" s="30">
        <v>50</v>
      </c>
      <c r="W251" s="202">
        <f t="shared" si="32"/>
        <v>16</v>
      </c>
      <c r="X251" s="205">
        <v>1942</v>
      </c>
      <c r="Y251" s="204">
        <v>70</v>
      </c>
      <c r="Z251" s="203">
        <v>2</v>
      </c>
      <c r="AA251" s="30">
        <v>51</v>
      </c>
      <c r="AB251" s="202">
        <f t="shared" si="33"/>
        <v>17</v>
      </c>
      <c r="AC251" s="206">
        <v>2073</v>
      </c>
      <c r="AD251" s="178">
        <v>70</v>
      </c>
      <c r="AE251" s="228">
        <v>2</v>
      </c>
      <c r="AF251" s="238">
        <v>51</v>
      </c>
      <c r="AG251" s="180">
        <f t="shared" si="34"/>
        <v>17</v>
      </c>
      <c r="AH251" s="205"/>
      <c r="AI251" s="204"/>
      <c r="AJ251" s="203"/>
      <c r="AK251" s="32"/>
      <c r="AL251" s="202">
        <f t="shared" si="35"/>
        <v>0</v>
      </c>
    </row>
    <row r="252" spans="1:38" s="4" customFormat="1" ht="19.95" customHeight="1" x14ac:dyDescent="0.3">
      <c r="A252" s="18"/>
      <c r="B252" s="56" t="s">
        <v>354</v>
      </c>
      <c r="C252" s="207">
        <v>14897</v>
      </c>
      <c r="D252" s="205">
        <v>19</v>
      </c>
      <c r="E252" s="204">
        <v>1</v>
      </c>
      <c r="F252" s="204">
        <v>0</v>
      </c>
      <c r="G252" s="30">
        <v>1</v>
      </c>
      <c r="H252" s="202">
        <f t="shared" si="29"/>
        <v>0</v>
      </c>
      <c r="I252" s="205">
        <v>19</v>
      </c>
      <c r="J252" s="204">
        <v>1</v>
      </c>
      <c r="K252" s="203">
        <v>0</v>
      </c>
      <c r="L252" s="30">
        <v>1</v>
      </c>
      <c r="M252" s="202">
        <f t="shared" si="30"/>
        <v>0</v>
      </c>
      <c r="N252" s="205">
        <v>20</v>
      </c>
      <c r="O252" s="204">
        <v>1</v>
      </c>
      <c r="P252" s="203">
        <v>0</v>
      </c>
      <c r="Q252" s="30">
        <v>1</v>
      </c>
      <c r="R252" s="202">
        <f t="shared" si="31"/>
        <v>0</v>
      </c>
      <c r="S252" s="205"/>
      <c r="T252" s="204">
        <v>1</v>
      </c>
      <c r="U252" s="203">
        <v>0</v>
      </c>
      <c r="V252" s="30">
        <v>1</v>
      </c>
      <c r="W252" s="202">
        <f t="shared" si="32"/>
        <v>0</v>
      </c>
      <c r="X252" s="205">
        <v>21</v>
      </c>
      <c r="Y252" s="204">
        <v>2</v>
      </c>
      <c r="Z252" s="203">
        <v>0</v>
      </c>
      <c r="AA252" s="30">
        <v>1</v>
      </c>
      <c r="AB252" s="202">
        <f t="shared" si="33"/>
        <v>1</v>
      </c>
      <c r="AC252" s="206">
        <v>22</v>
      </c>
      <c r="AD252" s="178">
        <v>2</v>
      </c>
      <c r="AE252" s="228">
        <v>0</v>
      </c>
      <c r="AF252" s="238">
        <v>1</v>
      </c>
      <c r="AG252" s="180">
        <f t="shared" si="34"/>
        <v>1</v>
      </c>
      <c r="AH252" s="205"/>
      <c r="AI252" s="204"/>
      <c r="AJ252" s="203"/>
      <c r="AK252" s="32"/>
      <c r="AL252" s="202">
        <f t="shared" si="35"/>
        <v>0</v>
      </c>
    </row>
    <row r="253" spans="1:38" s="4" customFormat="1" ht="19.95" customHeight="1" x14ac:dyDescent="0.3">
      <c r="A253" s="18"/>
      <c r="B253" s="56" t="s">
        <v>355</v>
      </c>
      <c r="C253" s="207">
        <v>26817</v>
      </c>
      <c r="D253" s="205">
        <v>262</v>
      </c>
      <c r="E253" s="204">
        <v>13</v>
      </c>
      <c r="F253" s="204">
        <v>1</v>
      </c>
      <c r="G253" s="30">
        <v>6</v>
      </c>
      <c r="H253" s="202">
        <f t="shared" si="29"/>
        <v>6</v>
      </c>
      <c r="I253" s="205">
        <v>262</v>
      </c>
      <c r="J253" s="204">
        <v>13</v>
      </c>
      <c r="K253" s="203">
        <v>1</v>
      </c>
      <c r="L253" s="30">
        <v>6</v>
      </c>
      <c r="M253" s="202">
        <f t="shared" si="30"/>
        <v>6</v>
      </c>
      <c r="N253" s="205">
        <v>267</v>
      </c>
      <c r="O253" s="204">
        <v>13</v>
      </c>
      <c r="P253" s="203">
        <v>1</v>
      </c>
      <c r="Q253" s="30">
        <v>6</v>
      </c>
      <c r="R253" s="202">
        <f t="shared" si="31"/>
        <v>6</v>
      </c>
      <c r="S253" s="205"/>
      <c r="T253" s="204">
        <v>13</v>
      </c>
      <c r="U253" s="203">
        <v>1</v>
      </c>
      <c r="V253" s="30">
        <v>7</v>
      </c>
      <c r="W253" s="202">
        <f t="shared" si="32"/>
        <v>5</v>
      </c>
      <c r="X253" s="205">
        <v>276</v>
      </c>
      <c r="Y253" s="204">
        <v>13</v>
      </c>
      <c r="Z253" s="203">
        <v>1</v>
      </c>
      <c r="AA253" s="30">
        <v>8</v>
      </c>
      <c r="AB253" s="202">
        <f t="shared" si="33"/>
        <v>4</v>
      </c>
      <c r="AC253" s="206">
        <v>290</v>
      </c>
      <c r="AD253" s="178">
        <v>14</v>
      </c>
      <c r="AE253" s="228">
        <v>1</v>
      </c>
      <c r="AF253" s="238">
        <v>8</v>
      </c>
      <c r="AG253" s="180">
        <f t="shared" si="34"/>
        <v>5</v>
      </c>
      <c r="AH253" s="205"/>
      <c r="AI253" s="204"/>
      <c r="AJ253" s="203"/>
      <c r="AK253" s="32"/>
      <c r="AL253" s="202">
        <f t="shared" si="35"/>
        <v>0</v>
      </c>
    </row>
    <row r="254" spans="1:38" s="4" customFormat="1" ht="19.95" customHeight="1" x14ac:dyDescent="0.3">
      <c r="A254" s="18" t="s">
        <v>177</v>
      </c>
      <c r="B254" s="56" t="s">
        <v>88</v>
      </c>
      <c r="C254" s="207">
        <v>633783</v>
      </c>
      <c r="D254" s="205">
        <v>3713</v>
      </c>
      <c r="E254" s="204">
        <v>306</v>
      </c>
      <c r="F254" s="204">
        <v>10</v>
      </c>
      <c r="G254" s="30">
        <v>183</v>
      </c>
      <c r="H254" s="202">
        <f t="shared" si="29"/>
        <v>113</v>
      </c>
      <c r="I254" s="205">
        <v>3714</v>
      </c>
      <c r="J254" s="204">
        <v>313</v>
      </c>
      <c r="K254" s="203">
        <v>10</v>
      </c>
      <c r="L254" s="30">
        <v>186</v>
      </c>
      <c r="M254" s="202">
        <f t="shared" si="30"/>
        <v>117</v>
      </c>
      <c r="N254" s="205">
        <v>3868</v>
      </c>
      <c r="O254" s="204">
        <v>323</v>
      </c>
      <c r="P254" s="203">
        <v>10</v>
      </c>
      <c r="Q254" s="30">
        <v>191</v>
      </c>
      <c r="R254" s="202">
        <f t="shared" si="31"/>
        <v>122</v>
      </c>
      <c r="S254" s="205"/>
      <c r="T254" s="204">
        <v>328</v>
      </c>
      <c r="U254" s="203">
        <v>10</v>
      </c>
      <c r="V254" s="30">
        <v>196</v>
      </c>
      <c r="W254" s="202">
        <f t="shared" si="32"/>
        <v>122</v>
      </c>
      <c r="X254" s="205">
        <v>4058</v>
      </c>
      <c r="Y254" s="204">
        <v>333</v>
      </c>
      <c r="Z254" s="203">
        <v>11</v>
      </c>
      <c r="AA254" s="30">
        <v>199</v>
      </c>
      <c r="AB254" s="202">
        <f t="shared" si="33"/>
        <v>123</v>
      </c>
      <c r="AC254" s="206">
        <v>4246</v>
      </c>
      <c r="AD254" s="178">
        <v>341</v>
      </c>
      <c r="AE254" s="228">
        <v>12</v>
      </c>
      <c r="AF254" s="238">
        <v>205</v>
      </c>
      <c r="AG254" s="180">
        <f t="shared" si="34"/>
        <v>124</v>
      </c>
      <c r="AH254" s="205"/>
      <c r="AI254" s="204"/>
      <c r="AJ254" s="203"/>
      <c r="AK254" s="32"/>
      <c r="AL254" s="202">
        <f t="shared" si="35"/>
        <v>0</v>
      </c>
    </row>
    <row r="255" spans="1:38" s="4" customFormat="1" ht="19.95" customHeight="1" x14ac:dyDescent="0.3">
      <c r="A255" s="18"/>
      <c r="B255" s="56" t="s">
        <v>102</v>
      </c>
      <c r="C255" s="207">
        <v>57292</v>
      </c>
      <c r="D255" s="205">
        <v>277</v>
      </c>
      <c r="E255" s="204">
        <v>33</v>
      </c>
      <c r="F255" s="204">
        <v>3</v>
      </c>
      <c r="G255" s="30">
        <v>15</v>
      </c>
      <c r="H255" s="202">
        <f t="shared" si="29"/>
        <v>15</v>
      </c>
      <c r="I255" s="205">
        <v>277</v>
      </c>
      <c r="J255" s="204">
        <v>33</v>
      </c>
      <c r="K255" s="203">
        <v>3</v>
      </c>
      <c r="L255" s="30">
        <v>17</v>
      </c>
      <c r="M255" s="202">
        <f t="shared" si="30"/>
        <v>13</v>
      </c>
      <c r="N255" s="205">
        <v>280</v>
      </c>
      <c r="O255" s="204">
        <v>33</v>
      </c>
      <c r="P255" s="203">
        <v>3</v>
      </c>
      <c r="Q255" s="30">
        <v>17</v>
      </c>
      <c r="R255" s="202">
        <f t="shared" si="31"/>
        <v>13</v>
      </c>
      <c r="S255" s="205"/>
      <c r="T255" s="204">
        <v>34</v>
      </c>
      <c r="U255" s="203">
        <v>3</v>
      </c>
      <c r="V255" s="30">
        <v>18</v>
      </c>
      <c r="W255" s="202">
        <f t="shared" si="32"/>
        <v>13</v>
      </c>
      <c r="X255" s="205">
        <v>290</v>
      </c>
      <c r="Y255" s="204">
        <v>34</v>
      </c>
      <c r="Z255" s="203">
        <v>4</v>
      </c>
      <c r="AA255" s="30">
        <v>18</v>
      </c>
      <c r="AB255" s="202">
        <f t="shared" si="33"/>
        <v>12</v>
      </c>
      <c r="AC255" s="206">
        <v>303</v>
      </c>
      <c r="AD255" s="178">
        <v>34</v>
      </c>
      <c r="AE255" s="228">
        <v>4</v>
      </c>
      <c r="AF255" s="238">
        <v>20</v>
      </c>
      <c r="AG255" s="180">
        <f t="shared" si="34"/>
        <v>10</v>
      </c>
      <c r="AH255" s="205"/>
      <c r="AI255" s="204"/>
      <c r="AJ255" s="203"/>
      <c r="AK255" s="32"/>
      <c r="AL255" s="202">
        <f t="shared" si="35"/>
        <v>0</v>
      </c>
    </row>
    <row r="256" spans="1:38" s="4" customFormat="1" ht="19.95" customHeight="1" x14ac:dyDescent="0.3">
      <c r="A256" s="18"/>
      <c r="B256" s="56" t="s">
        <v>356</v>
      </c>
      <c r="C256" s="207">
        <v>8371</v>
      </c>
      <c r="D256" s="205">
        <v>16</v>
      </c>
      <c r="E256" s="204">
        <v>3</v>
      </c>
      <c r="F256" s="204">
        <v>0</v>
      </c>
      <c r="G256" s="30">
        <v>2</v>
      </c>
      <c r="H256" s="202">
        <f t="shared" si="29"/>
        <v>1</v>
      </c>
      <c r="I256" s="205">
        <v>16</v>
      </c>
      <c r="J256" s="204">
        <v>3</v>
      </c>
      <c r="K256" s="203">
        <v>0</v>
      </c>
      <c r="L256" s="30">
        <v>2</v>
      </c>
      <c r="M256" s="202">
        <f t="shared" si="30"/>
        <v>1</v>
      </c>
      <c r="N256" s="205">
        <v>16</v>
      </c>
      <c r="O256" s="204">
        <v>3</v>
      </c>
      <c r="P256" s="203">
        <v>0</v>
      </c>
      <c r="Q256" s="30">
        <v>2</v>
      </c>
      <c r="R256" s="202">
        <f t="shared" si="31"/>
        <v>1</v>
      </c>
      <c r="S256" s="205"/>
      <c r="T256" s="204">
        <v>3</v>
      </c>
      <c r="U256" s="203">
        <v>0</v>
      </c>
      <c r="V256" s="30">
        <v>2</v>
      </c>
      <c r="W256" s="202">
        <f t="shared" si="32"/>
        <v>1</v>
      </c>
      <c r="X256" s="205">
        <v>16</v>
      </c>
      <c r="Y256" s="204">
        <v>3</v>
      </c>
      <c r="Z256" s="203">
        <v>0</v>
      </c>
      <c r="AA256" s="30">
        <v>2</v>
      </c>
      <c r="AB256" s="202">
        <f t="shared" si="33"/>
        <v>1</v>
      </c>
      <c r="AC256" s="206">
        <v>17</v>
      </c>
      <c r="AD256" s="178">
        <v>3</v>
      </c>
      <c r="AE256" s="228">
        <v>0</v>
      </c>
      <c r="AF256" s="238">
        <v>2</v>
      </c>
      <c r="AG256" s="180">
        <f t="shared" si="34"/>
        <v>1</v>
      </c>
      <c r="AH256" s="205"/>
      <c r="AI256" s="204"/>
      <c r="AJ256" s="203"/>
      <c r="AK256" s="32"/>
      <c r="AL256" s="202">
        <f t="shared" si="35"/>
        <v>0</v>
      </c>
    </row>
    <row r="257" spans="1:38" s="4" customFormat="1" ht="19.95" customHeight="1" x14ac:dyDescent="0.3">
      <c r="A257" s="18"/>
      <c r="B257" s="56" t="s">
        <v>357</v>
      </c>
      <c r="C257" s="207">
        <v>74490</v>
      </c>
      <c r="D257" s="205">
        <v>358</v>
      </c>
      <c r="E257" s="204">
        <v>24</v>
      </c>
      <c r="F257" s="204">
        <v>2</v>
      </c>
      <c r="G257" s="30">
        <v>6</v>
      </c>
      <c r="H257" s="202">
        <f t="shared" si="29"/>
        <v>16</v>
      </c>
      <c r="I257" s="205">
        <v>358</v>
      </c>
      <c r="J257" s="204">
        <v>24</v>
      </c>
      <c r="K257" s="203">
        <v>2</v>
      </c>
      <c r="L257" s="30">
        <v>6</v>
      </c>
      <c r="M257" s="202">
        <f t="shared" si="30"/>
        <v>16</v>
      </c>
      <c r="N257" s="205">
        <v>368</v>
      </c>
      <c r="O257" s="204">
        <v>26</v>
      </c>
      <c r="P257" s="203">
        <v>2</v>
      </c>
      <c r="Q257" s="30">
        <v>6</v>
      </c>
      <c r="R257" s="202">
        <f t="shared" si="31"/>
        <v>18</v>
      </c>
      <c r="S257" s="205"/>
      <c r="T257" s="204">
        <v>27</v>
      </c>
      <c r="U257" s="203">
        <v>2</v>
      </c>
      <c r="V257" s="30">
        <v>9</v>
      </c>
      <c r="W257" s="202">
        <f t="shared" si="32"/>
        <v>16</v>
      </c>
      <c r="X257" s="205">
        <v>379</v>
      </c>
      <c r="Y257" s="204">
        <v>28</v>
      </c>
      <c r="Z257" s="203">
        <v>2</v>
      </c>
      <c r="AA257" s="30">
        <v>9</v>
      </c>
      <c r="AB257" s="202">
        <f t="shared" si="33"/>
        <v>17</v>
      </c>
      <c r="AC257" s="206">
        <v>399</v>
      </c>
      <c r="AD257" s="178">
        <v>28</v>
      </c>
      <c r="AE257" s="228">
        <v>2</v>
      </c>
      <c r="AF257" s="238">
        <v>10</v>
      </c>
      <c r="AG257" s="180">
        <f t="shared" si="34"/>
        <v>16</v>
      </c>
      <c r="AH257" s="205"/>
      <c r="AI257" s="204"/>
      <c r="AJ257" s="203"/>
      <c r="AK257" s="32"/>
      <c r="AL257" s="202">
        <f t="shared" si="35"/>
        <v>0</v>
      </c>
    </row>
    <row r="258" spans="1:38" s="4" customFormat="1" ht="19.95" customHeight="1" x14ac:dyDescent="0.3">
      <c r="A258" s="18"/>
      <c r="B258" s="56" t="s">
        <v>358</v>
      </c>
      <c r="C258" s="207">
        <v>48594</v>
      </c>
      <c r="D258" s="205">
        <v>94</v>
      </c>
      <c r="E258" s="204">
        <v>10</v>
      </c>
      <c r="F258" s="204">
        <v>0</v>
      </c>
      <c r="G258" s="30">
        <v>5</v>
      </c>
      <c r="H258" s="202">
        <f t="shared" si="29"/>
        <v>5</v>
      </c>
      <c r="I258" s="205">
        <v>94</v>
      </c>
      <c r="J258" s="204">
        <v>10</v>
      </c>
      <c r="K258" s="203">
        <v>0</v>
      </c>
      <c r="L258" s="30">
        <v>5</v>
      </c>
      <c r="M258" s="202">
        <f t="shared" si="30"/>
        <v>5</v>
      </c>
      <c r="N258" s="205">
        <v>105</v>
      </c>
      <c r="O258" s="204">
        <v>10</v>
      </c>
      <c r="P258" s="203">
        <v>0</v>
      </c>
      <c r="Q258" s="30">
        <v>5</v>
      </c>
      <c r="R258" s="202">
        <f t="shared" si="31"/>
        <v>5</v>
      </c>
      <c r="S258" s="205"/>
      <c r="T258" s="204">
        <v>11</v>
      </c>
      <c r="U258" s="203">
        <v>0</v>
      </c>
      <c r="V258" s="30">
        <v>5</v>
      </c>
      <c r="W258" s="202">
        <f t="shared" si="32"/>
        <v>6</v>
      </c>
      <c r="X258" s="205">
        <v>108</v>
      </c>
      <c r="Y258" s="204">
        <v>11</v>
      </c>
      <c r="Z258" s="203">
        <v>0</v>
      </c>
      <c r="AA258" s="30">
        <v>5</v>
      </c>
      <c r="AB258" s="202">
        <f t="shared" si="33"/>
        <v>6</v>
      </c>
      <c r="AC258" s="206">
        <v>112</v>
      </c>
      <c r="AD258" s="178">
        <v>11</v>
      </c>
      <c r="AE258" s="228">
        <v>0</v>
      </c>
      <c r="AF258" s="238">
        <v>5</v>
      </c>
      <c r="AG258" s="180">
        <f t="shared" si="34"/>
        <v>6</v>
      </c>
      <c r="AH258" s="205"/>
      <c r="AI258" s="204"/>
      <c r="AJ258" s="203"/>
      <c r="AK258" s="32"/>
      <c r="AL258" s="202">
        <f t="shared" si="35"/>
        <v>0</v>
      </c>
    </row>
    <row r="259" spans="1:38" s="4" customFormat="1" ht="19.95" customHeight="1" x14ac:dyDescent="0.3">
      <c r="A259" s="18"/>
      <c r="B259" s="56" t="s">
        <v>359</v>
      </c>
      <c r="C259" s="207">
        <v>9591</v>
      </c>
      <c r="D259" s="205">
        <v>12</v>
      </c>
      <c r="E259" s="204">
        <v>1</v>
      </c>
      <c r="F259" s="204">
        <v>0</v>
      </c>
      <c r="G259" s="30">
        <v>1</v>
      </c>
      <c r="H259" s="202">
        <f t="shared" si="29"/>
        <v>0</v>
      </c>
      <c r="I259" s="205">
        <v>12</v>
      </c>
      <c r="J259" s="204">
        <v>1</v>
      </c>
      <c r="K259" s="203">
        <v>0</v>
      </c>
      <c r="L259" s="30">
        <v>1</v>
      </c>
      <c r="M259" s="202">
        <f t="shared" si="30"/>
        <v>0</v>
      </c>
      <c r="N259" s="205">
        <v>12</v>
      </c>
      <c r="O259" s="204">
        <v>1</v>
      </c>
      <c r="P259" s="203">
        <v>0</v>
      </c>
      <c r="Q259" s="30">
        <v>1</v>
      </c>
      <c r="R259" s="202">
        <f t="shared" si="31"/>
        <v>0</v>
      </c>
      <c r="S259" s="205"/>
      <c r="T259" s="204">
        <v>2</v>
      </c>
      <c r="U259" s="203">
        <v>0</v>
      </c>
      <c r="V259" s="30">
        <v>1</v>
      </c>
      <c r="W259" s="202">
        <f t="shared" si="32"/>
        <v>1</v>
      </c>
      <c r="X259" s="205">
        <v>12</v>
      </c>
      <c r="Y259" s="204">
        <v>2</v>
      </c>
      <c r="Z259" s="203">
        <v>0</v>
      </c>
      <c r="AA259" s="30">
        <v>1</v>
      </c>
      <c r="AB259" s="202">
        <f t="shared" si="33"/>
        <v>1</v>
      </c>
      <c r="AC259" s="206">
        <v>13</v>
      </c>
      <c r="AD259" s="178">
        <v>2</v>
      </c>
      <c r="AE259" s="228">
        <v>0</v>
      </c>
      <c r="AF259" s="238">
        <v>1</v>
      </c>
      <c r="AG259" s="180">
        <f t="shared" si="34"/>
        <v>1</v>
      </c>
      <c r="AH259" s="205"/>
      <c r="AI259" s="204"/>
      <c r="AJ259" s="203"/>
      <c r="AK259" s="32"/>
      <c r="AL259" s="202">
        <f t="shared" si="35"/>
        <v>0</v>
      </c>
    </row>
    <row r="260" spans="1:38" s="4" customFormat="1" ht="19.95" customHeight="1" x14ac:dyDescent="0.3">
      <c r="A260" s="18"/>
      <c r="B260" s="56" t="s">
        <v>360</v>
      </c>
      <c r="C260" s="207">
        <v>19914</v>
      </c>
      <c r="D260" s="205">
        <v>289</v>
      </c>
      <c r="E260" s="204">
        <v>4</v>
      </c>
      <c r="F260" s="204">
        <v>1</v>
      </c>
      <c r="G260" s="30">
        <v>3</v>
      </c>
      <c r="H260" s="202">
        <f t="shared" si="29"/>
        <v>0</v>
      </c>
      <c r="I260" s="205">
        <v>289</v>
      </c>
      <c r="J260" s="204">
        <v>4</v>
      </c>
      <c r="K260" s="203">
        <v>1</v>
      </c>
      <c r="L260" s="30">
        <v>3</v>
      </c>
      <c r="M260" s="202">
        <f t="shared" si="30"/>
        <v>0</v>
      </c>
      <c r="N260" s="205">
        <v>293</v>
      </c>
      <c r="O260" s="204">
        <v>4</v>
      </c>
      <c r="P260" s="203">
        <v>1</v>
      </c>
      <c r="Q260" s="30">
        <v>3</v>
      </c>
      <c r="R260" s="202">
        <f t="shared" si="31"/>
        <v>0</v>
      </c>
      <c r="S260" s="205"/>
      <c r="T260" s="204">
        <v>4</v>
      </c>
      <c r="U260" s="203">
        <v>1</v>
      </c>
      <c r="V260" s="30">
        <v>3</v>
      </c>
      <c r="W260" s="202">
        <f t="shared" si="32"/>
        <v>0</v>
      </c>
      <c r="X260" s="205">
        <v>293</v>
      </c>
      <c r="Y260" s="204">
        <v>4</v>
      </c>
      <c r="Z260" s="203">
        <v>1</v>
      </c>
      <c r="AA260" s="30">
        <v>3</v>
      </c>
      <c r="AB260" s="202">
        <f t="shared" si="33"/>
        <v>0</v>
      </c>
      <c r="AC260" s="206">
        <v>306</v>
      </c>
      <c r="AD260" s="178">
        <v>4</v>
      </c>
      <c r="AE260" s="228">
        <v>1</v>
      </c>
      <c r="AF260" s="238">
        <v>3</v>
      </c>
      <c r="AG260" s="180">
        <f t="shared" si="34"/>
        <v>0</v>
      </c>
      <c r="AH260" s="205"/>
      <c r="AI260" s="204"/>
      <c r="AJ260" s="203"/>
      <c r="AK260" s="32"/>
      <c r="AL260" s="202">
        <f t="shared" si="35"/>
        <v>0</v>
      </c>
    </row>
    <row r="261" spans="1:38" s="4" customFormat="1" ht="19.95" customHeight="1" x14ac:dyDescent="0.3">
      <c r="A261" s="18"/>
      <c r="B261" s="56" t="s">
        <v>361</v>
      </c>
      <c r="C261" s="207">
        <v>17043</v>
      </c>
      <c r="D261" s="205">
        <v>29</v>
      </c>
      <c r="E261" s="204">
        <v>7</v>
      </c>
      <c r="F261" s="204">
        <v>0</v>
      </c>
      <c r="G261" s="30">
        <v>5</v>
      </c>
      <c r="H261" s="202">
        <f t="shared" si="29"/>
        <v>2</v>
      </c>
      <c r="I261" s="205">
        <v>29</v>
      </c>
      <c r="J261" s="204">
        <v>7</v>
      </c>
      <c r="K261" s="203">
        <v>0</v>
      </c>
      <c r="L261" s="30">
        <v>5</v>
      </c>
      <c r="M261" s="202">
        <f t="shared" si="30"/>
        <v>2</v>
      </c>
      <c r="N261" s="205">
        <v>31</v>
      </c>
      <c r="O261" s="204">
        <v>7</v>
      </c>
      <c r="P261" s="203">
        <v>0</v>
      </c>
      <c r="Q261" s="30">
        <v>5</v>
      </c>
      <c r="R261" s="202">
        <f t="shared" si="31"/>
        <v>2</v>
      </c>
      <c r="S261" s="205"/>
      <c r="T261" s="204">
        <v>7</v>
      </c>
      <c r="U261" s="203">
        <v>0</v>
      </c>
      <c r="V261" s="30">
        <v>5</v>
      </c>
      <c r="W261" s="202">
        <f t="shared" si="32"/>
        <v>2</v>
      </c>
      <c r="X261" s="205">
        <v>34</v>
      </c>
      <c r="Y261" s="204">
        <v>7</v>
      </c>
      <c r="Z261" s="203">
        <v>0</v>
      </c>
      <c r="AA261" s="30">
        <v>6</v>
      </c>
      <c r="AB261" s="202">
        <f t="shared" si="33"/>
        <v>1</v>
      </c>
      <c r="AC261" s="206">
        <v>35</v>
      </c>
      <c r="AD261" s="178">
        <v>7</v>
      </c>
      <c r="AE261" s="228">
        <v>0</v>
      </c>
      <c r="AF261" s="238">
        <v>6</v>
      </c>
      <c r="AG261" s="180">
        <f t="shared" si="34"/>
        <v>1</v>
      </c>
      <c r="AH261" s="205"/>
      <c r="AI261" s="204"/>
      <c r="AJ261" s="203"/>
      <c r="AK261" s="32"/>
      <c r="AL261" s="202">
        <f t="shared" si="35"/>
        <v>0</v>
      </c>
    </row>
    <row r="262" spans="1:38" s="4" customFormat="1" ht="19.95" customHeight="1" x14ac:dyDescent="0.3">
      <c r="A262" s="18"/>
      <c r="B262" s="56" t="s">
        <v>362</v>
      </c>
      <c r="C262" s="207">
        <v>12895</v>
      </c>
      <c r="D262" s="205">
        <v>14</v>
      </c>
      <c r="E262" s="204">
        <v>1</v>
      </c>
      <c r="F262" s="204">
        <v>0</v>
      </c>
      <c r="G262" s="30">
        <v>1</v>
      </c>
      <c r="H262" s="202">
        <f t="shared" si="29"/>
        <v>0</v>
      </c>
      <c r="I262" s="205">
        <v>14</v>
      </c>
      <c r="J262" s="204">
        <v>1</v>
      </c>
      <c r="K262" s="203">
        <v>0</v>
      </c>
      <c r="L262" s="30">
        <v>1</v>
      </c>
      <c r="M262" s="202">
        <f t="shared" si="30"/>
        <v>0</v>
      </c>
      <c r="N262" s="205">
        <v>15</v>
      </c>
      <c r="O262" s="204">
        <v>1</v>
      </c>
      <c r="P262" s="203">
        <v>0</v>
      </c>
      <c r="Q262" s="30">
        <v>1</v>
      </c>
      <c r="R262" s="202">
        <f t="shared" si="31"/>
        <v>0</v>
      </c>
      <c r="S262" s="205"/>
      <c r="T262" s="204">
        <v>1</v>
      </c>
      <c r="U262" s="203">
        <v>0</v>
      </c>
      <c r="V262" s="30">
        <v>1</v>
      </c>
      <c r="W262" s="202">
        <f t="shared" si="32"/>
        <v>0</v>
      </c>
      <c r="X262" s="205">
        <v>17</v>
      </c>
      <c r="Y262" s="204">
        <v>1</v>
      </c>
      <c r="Z262" s="203">
        <v>0</v>
      </c>
      <c r="AA262" s="30">
        <v>1</v>
      </c>
      <c r="AB262" s="202">
        <f t="shared" si="33"/>
        <v>0</v>
      </c>
      <c r="AC262" s="206">
        <v>17</v>
      </c>
      <c r="AD262" s="178">
        <v>1</v>
      </c>
      <c r="AE262" s="228">
        <v>0</v>
      </c>
      <c r="AF262" s="238">
        <v>1</v>
      </c>
      <c r="AG262" s="180">
        <f t="shared" si="34"/>
        <v>0</v>
      </c>
      <c r="AH262" s="205"/>
      <c r="AI262" s="204"/>
      <c r="AJ262" s="203"/>
      <c r="AK262" s="32"/>
      <c r="AL262" s="202">
        <f t="shared" si="35"/>
        <v>0</v>
      </c>
    </row>
    <row r="263" spans="1:38" x14ac:dyDescent="0.3">
      <c r="F263" s="30"/>
      <c r="G263" s="30"/>
      <c r="H263" s="30"/>
      <c r="K263" s="30"/>
      <c r="L263" s="30"/>
      <c r="M263" s="30"/>
      <c r="P263" s="30"/>
      <c r="Q263" s="30"/>
      <c r="R263" s="30"/>
      <c r="U263" s="30"/>
      <c r="V263" s="30"/>
      <c r="W263" s="30"/>
      <c r="Z263" s="30"/>
      <c r="AA263" s="30"/>
      <c r="AB263" s="30"/>
      <c r="AE263" s="30"/>
      <c r="AF263" s="30"/>
      <c r="AG263" s="30"/>
      <c r="AJ263" s="30"/>
      <c r="AK263" s="30"/>
      <c r="AL263" s="30"/>
    </row>
    <row r="265" spans="1:38" s="187" customFormat="1" ht="317.39999999999998" customHeight="1" x14ac:dyDescent="0.3">
      <c r="A265" s="58"/>
      <c r="B265" s="325" t="s">
        <v>390</v>
      </c>
      <c r="C265" s="325"/>
      <c r="D265" s="325"/>
      <c r="E265" s="325"/>
      <c r="F265" s="325"/>
      <c r="G265" s="325"/>
      <c r="H265" s="325"/>
      <c r="I265" s="325"/>
      <c r="J265" s="325"/>
      <c r="K265" s="325"/>
      <c r="L265" s="325"/>
      <c r="M265" s="325"/>
      <c r="N265" s="201"/>
      <c r="O265" s="200"/>
      <c r="P265" s="200"/>
      <c r="Q265" s="200"/>
      <c r="R265" s="200"/>
      <c r="S265" s="201"/>
      <c r="T265" s="200"/>
      <c r="U265" s="200"/>
      <c r="V265" s="200"/>
      <c r="W265" s="200"/>
      <c r="X265" s="201"/>
      <c r="Y265" s="200"/>
      <c r="Z265" s="200"/>
      <c r="AA265" s="200"/>
      <c r="AB265" s="200"/>
      <c r="AC265" s="201"/>
      <c r="AD265" s="200"/>
      <c r="AE265" s="200"/>
      <c r="AF265" s="200"/>
      <c r="AG265" s="200"/>
      <c r="AH265" s="201"/>
      <c r="AI265" s="200"/>
      <c r="AJ265" s="200"/>
      <c r="AK265" s="200"/>
      <c r="AL265" s="200"/>
    </row>
  </sheetData>
  <mergeCells count="11">
    <mergeCell ref="AH4:AL4"/>
    <mergeCell ref="B265:M265"/>
    <mergeCell ref="A1:AL1"/>
    <mergeCell ref="A2:AL2"/>
    <mergeCell ref="A3:AL3"/>
    <mergeCell ref="AC4:AG4"/>
    <mergeCell ref="X4:AB4"/>
    <mergeCell ref="D4:H4"/>
    <mergeCell ref="I4:M4"/>
    <mergeCell ref="N4:R4"/>
    <mergeCell ref="S4:W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E76BBA-70A7-4FD2-A130-29163C347929}">
  <ds:schemaRefs>
    <ds:schemaRef ds:uri="http://schemas.microsoft.com/sharepoint/v3/contenttype/forms"/>
  </ds:schemaRefs>
</ds:datastoreItem>
</file>

<file path=customXml/itemProps2.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D4D71C-3973-45CD-BDC9-020751316163}">
  <ds:schemaRefs>
    <ds:schemaRef ds:uri="http://purl.org/dc/elements/1.1/"/>
    <ds:schemaRef ds:uri="http://schemas.microsoft.com/office/2006/documentManagement/types"/>
    <ds:schemaRef ds:uri="http://purl.org/dc/terms/"/>
    <ds:schemaRef ds:uri="http://www.w3.org/XML/1998/namespace"/>
    <ds:schemaRef ds:uri="711ea9ae-8cb9-4f12-967b-77d14ad63150"/>
    <ds:schemaRef ds:uri="http://schemas.openxmlformats.org/package/2006/metadata/core-properties"/>
    <ds:schemaRef ds:uri="6bda60ed-3a8a-4da4-9819-9c932e9cfcf9"/>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Ruggiero,Karen M (DSHS)</cp:lastModifiedBy>
  <cp:revision/>
  <cp:lastPrinted>2020-05-08T19:55:30Z</cp:lastPrinted>
  <dcterms:created xsi:type="dcterms:W3CDTF">2020-04-16T21:26:41Z</dcterms:created>
  <dcterms:modified xsi:type="dcterms:W3CDTF">2020-05-08T19:55:36Z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