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ndrickson744\Documents\"/>
    </mc:Choice>
  </mc:AlternateContent>
  <xr:revisionPtr revIDLastSave="0" documentId="8_{BFBD51BC-CD59-4D8B-A43E-2D632083881D}" xr6:coauthVersionLast="31" xr6:coauthVersionMax="31" xr10:uidLastSave="{00000000-0000-0000-0000-000000000000}"/>
  <bookViews>
    <workbookView xWindow="0" yWindow="0" windowWidth="22932" windowHeight="9012" xr2:uid="{00000000-000D-0000-FFFF-FFFF00000000}"/>
  </bookViews>
  <sheets>
    <sheet name="Bed Availability" sheetId="1" r:id="rId1"/>
    <sheet name="Vent Availabilty" sheetId="2" r:id="rId2"/>
  </sheets>
  <definedNames>
    <definedName name="_xlnm._FilterDatabase" localSheetId="0" hidden="1">'Bed Availability'!$A$1:$S$23</definedName>
  </definedNames>
  <calcPr calcId="179017"/>
</workbook>
</file>

<file path=xl/calcChain.xml><?xml version="1.0" encoding="utf-8"?>
<calcChain xmlns="http://schemas.openxmlformats.org/spreadsheetml/2006/main">
  <c r="O26" i="2" l="1"/>
  <c r="H26" i="2"/>
  <c r="G27" i="1"/>
  <c r="F27" i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4" i="2"/>
  <c r="T2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K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J24" i="1"/>
  <c r="I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C24" i="1"/>
  <c r="D24" i="1"/>
  <c r="E24" i="1"/>
  <c r="F24" i="1"/>
  <c r="G24" i="1"/>
  <c r="H24" i="1"/>
  <c r="L24" i="1"/>
  <c r="M24" i="1"/>
  <c r="N24" i="1"/>
  <c r="O24" i="1"/>
  <c r="P24" i="1"/>
  <c r="Q24" i="1"/>
  <c r="R24" i="1"/>
  <c r="S24" i="1"/>
</calcChain>
</file>

<file path=xl/sharedStrings.xml><?xml version="1.0" encoding="utf-8"?>
<sst xmlns="http://schemas.openxmlformats.org/spreadsheetml/2006/main" count="126" uniqueCount="79">
  <si>
    <t>TSA</t>
  </si>
  <si>
    <t>PICU</t>
  </si>
  <si>
    <t>Pedi</t>
  </si>
  <si>
    <t>Psych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</si>
  <si>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</si>
  <si>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</si>
  <si>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</si>
  <si>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</si>
  <si>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</si>
  <si>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</si>
  <si>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</si>
  <si>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</si>
  <si>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</si>
  <si>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</si>
  <si>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</si>
  <si>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</si>
  <si>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</si>
  <si>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</si>
  <si>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</si>
  <si>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</si>
  <si>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</si>
  <si>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</si>
  <si>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</si>
  <si>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</si>
  <si>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</si>
  <si>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</si>
  <si>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</si>
  <si>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</si>
  <si>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</si>
  <si>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</si>
  <si>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</si>
  <si>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</si>
  <si>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</si>
  <si>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</si>
  <si>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</si>
  <si>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</si>
  <si>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</si>
  <si>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</si>
  <si>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</si>
  <si>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</si>
  <si>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</si>
  <si>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</si>
  <si>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</si>
  <si>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</si>
  <si>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</si>
  <si>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</si>
  <si>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</si>
  <si>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</si>
  <si>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TOTAL</t>
  </si>
  <si>
    <t>Location</t>
  </si>
  <si>
    <t># Hospitals Reporting</t>
  </si>
  <si>
    <t>Pedi Vent Avail</t>
  </si>
  <si>
    <t>Pedi Vent in Use</t>
  </si>
  <si>
    <t>Adult Vent Avail</t>
  </si>
  <si>
    <t>Adult Vent in Use</t>
  </si>
  <si>
    <t>Total Vents Avail</t>
  </si>
  <si>
    <t>Total Vents in Use</t>
  </si>
  <si>
    <t>Pedi BiPAP in Use</t>
  </si>
  <si>
    <t>Adult BiPAP Avail</t>
  </si>
  <si>
    <t>Adult BiPAP in Use</t>
  </si>
  <si>
    <t>Total BiPAP Avail</t>
  </si>
  <si>
    <t>Total BiPAP in Use</t>
  </si>
  <si>
    <t>Adult ICU</t>
  </si>
  <si>
    <t>General</t>
  </si>
  <si>
    <t>Neg ISO</t>
  </si>
  <si>
    <t>Anestheisa Vents</t>
  </si>
  <si>
    <t>Beds Occupied</t>
  </si>
  <si>
    <t>Total ER Visits</t>
  </si>
  <si>
    <t>Hosp Absentee</t>
  </si>
  <si>
    <t>COVID19 ER Visits</t>
  </si>
  <si>
    <t>COVID19 Admitted Gen (24h)</t>
  </si>
  <si>
    <t>COVID19 Admitted ICU (24h)</t>
  </si>
  <si>
    <t>Suspected COVID19 Hosp</t>
  </si>
  <si>
    <t>COVID19 Lab Con GEN</t>
  </si>
  <si>
    <t>Available Beds</t>
  </si>
  <si>
    <t>Total Beds</t>
  </si>
  <si>
    <t>COVID19 Lab Con ICU</t>
  </si>
  <si>
    <t xml:space="preserve">Total COVID19 Lab Con </t>
  </si>
  <si>
    <t>Pedi BiPAP 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</si>
</sst>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34" borderId="0" xfId="0" applyFont="1" applyFill="1"/>
    <xf numFmtId="0" fontId="18" fillId="34" borderId="0" xfId="0" applyFont="1" applyFill="1"/>
    <xf numFmtId="0" fontId="19" fillId="33" borderId="0" xfId="0" applyFont="1" applyFill="1" applyAlignment="1">
      <alignment wrapText="1"/>
    </xf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workbookViewId="0">
      <pane xSplit="2" ySplit="1" topLeftCell="H3" activePane="bottomRight" state="frozen"/>
      <selection pane="topRight" activeCell="C1" sqref="C1"/>
      <selection pane="bottomLeft" activeCell="A2" sqref="A2"/>
      <selection pane="bottomRight" activeCell="O12" sqref="O12"/>
    </sheetView>
  </sheetViews>
  <sheetFormatPr defaultRowHeight="13.8" x14ac:dyDescent="0.3"/>
  <cols>
    <col min="1" max="16384" width="9.23046875" style="1"/>
  </cols>
  <sheetData>
    <row r="1" spans="1:20" s="4" customFormat="1" ht="51.6" customHeight="1" x14ac:dyDescent="0.3">
      <c r="A1" s="4" t="s">
        <v>0</v>
      </c>
      <c r="B1" s="4" t="s">
        <v>49</v>
      </c>
      <c r="C1" s="4" t="s">
        <v>62</v>
      </c>
      <c r="D1" s="4" t="s">
        <v>63</v>
      </c>
      <c r="E1" s="4" t="s">
        <v>1</v>
      </c>
      <c r="F1" s="4" t="s">
        <v>2</v>
      </c>
      <c r="G1" s="4" t="s">
        <v>3</v>
      </c>
      <c r="H1" s="4" t="s">
        <v>64</v>
      </c>
      <c r="I1" s="4" t="s">
        <v>74</v>
      </c>
      <c r="J1" s="4" t="s">
        <v>66</v>
      </c>
      <c r="K1" s="4" t="s">
        <v>75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76</v>
      </c>
      <c r="T1" s="4" t="s">
        <v>77</v>
      </c>
    </row>
    <row r="2" spans="1:20" x14ac:dyDescent="0.3">
      <c r="A2" s="1" t="s">
        <v>4</v>
      </c>
      <c r="B2" s="1" t="s">
        <v>5</v>
      </c>
      <c r="C2" s="1">
        <v>67</v>
      </c>
      <c r="D2" s="1">
        <v>356</v>
      </c>
      <c r="E2" s="1">
        <v>14</v>
      </c>
      <c r="F2" s="1">
        <v>71</v>
      </c>
      <c r="G2" s="1">
        <v>36</v>
      </c>
      <c r="H2" s="1">
        <v>28</v>
      </c>
      <c r="I2" s="1">
        <f>SUM(C2:H2)</f>
        <v>572</v>
      </c>
      <c r="J2" s="1">
        <v>286</v>
      </c>
      <c r="K2" s="1">
        <f>I2+J2</f>
        <v>858</v>
      </c>
      <c r="L2" s="1">
        <v>162</v>
      </c>
      <c r="M2" s="1">
        <v>4</v>
      </c>
      <c r="N2" s="1">
        <v>25</v>
      </c>
      <c r="O2" s="1">
        <v>12</v>
      </c>
      <c r="P2" s="1">
        <v>3</v>
      </c>
      <c r="Q2" s="1">
        <v>47</v>
      </c>
      <c r="R2" s="1">
        <v>11</v>
      </c>
      <c r="S2" s="1">
        <v>6</v>
      </c>
      <c r="T2" s="1">
        <f>R2+S2</f>
        <v>17</v>
      </c>
    </row>
    <row r="3" spans="1:20" x14ac:dyDescent="0.3">
      <c r="A3" s="1" t="s">
        <v>6</v>
      </c>
      <c r="B3" s="1" t="s">
        <v>7</v>
      </c>
      <c r="C3" s="1">
        <v>81</v>
      </c>
      <c r="D3" s="1">
        <v>355</v>
      </c>
      <c r="E3" s="1">
        <v>25</v>
      </c>
      <c r="F3" s="1">
        <v>56</v>
      </c>
      <c r="G3" s="1">
        <v>18</v>
      </c>
      <c r="H3" s="1">
        <v>65</v>
      </c>
      <c r="I3" s="1">
        <f t="shared" ref="I3:I23" si="0">SUM(C3:H3)</f>
        <v>600</v>
      </c>
      <c r="J3" s="1">
        <v>736</v>
      </c>
      <c r="K3" s="1">
        <f t="shared" ref="K3:K23" si="1">I3+J3</f>
        <v>1336</v>
      </c>
      <c r="L3" s="1">
        <v>343</v>
      </c>
      <c r="M3" s="1">
        <v>3</v>
      </c>
      <c r="N3" s="1">
        <v>10</v>
      </c>
      <c r="O3" s="1">
        <v>7</v>
      </c>
      <c r="P3" s="1">
        <v>2</v>
      </c>
      <c r="Q3" s="1">
        <v>49</v>
      </c>
      <c r="R3" s="1">
        <v>15</v>
      </c>
      <c r="S3" s="1">
        <v>17</v>
      </c>
      <c r="T3" s="1">
        <f t="shared" ref="T3:T23" si="2">R3+S3</f>
        <v>32</v>
      </c>
    </row>
    <row r="4" spans="1:20" x14ac:dyDescent="0.3">
      <c r="A4" s="1" t="s">
        <v>8</v>
      </c>
      <c r="B4" s="1" t="s">
        <v>9</v>
      </c>
      <c r="C4" s="1">
        <v>23</v>
      </c>
      <c r="D4" s="1">
        <v>307</v>
      </c>
      <c r="E4" s="1">
        <v>0</v>
      </c>
      <c r="F4" s="1">
        <v>10</v>
      </c>
      <c r="G4" s="1">
        <v>36</v>
      </c>
      <c r="H4" s="1">
        <v>8</v>
      </c>
      <c r="I4" s="1">
        <f t="shared" si="0"/>
        <v>384</v>
      </c>
      <c r="J4" s="1">
        <v>61</v>
      </c>
      <c r="K4" s="1">
        <f t="shared" si="1"/>
        <v>445</v>
      </c>
      <c r="L4" s="1">
        <v>50</v>
      </c>
      <c r="M4" s="1">
        <v>4</v>
      </c>
      <c r="N4" s="1">
        <v>32</v>
      </c>
      <c r="O4" s="1">
        <v>2</v>
      </c>
      <c r="P4" s="1">
        <v>0</v>
      </c>
      <c r="Q4" s="1">
        <v>2</v>
      </c>
      <c r="R4" s="1">
        <v>2</v>
      </c>
      <c r="S4" s="1">
        <v>0</v>
      </c>
      <c r="T4" s="1">
        <f t="shared" si="2"/>
        <v>2</v>
      </c>
    </row>
    <row r="5" spans="1:20" x14ac:dyDescent="0.3">
      <c r="A5" s="1" t="s">
        <v>10</v>
      </c>
      <c r="B5" s="1" t="s">
        <v>11</v>
      </c>
      <c r="C5" s="1">
        <v>22</v>
      </c>
      <c r="D5" s="1">
        <v>330</v>
      </c>
      <c r="E5" s="1">
        <v>3</v>
      </c>
      <c r="F5" s="1">
        <v>47</v>
      </c>
      <c r="G5" s="1">
        <v>0</v>
      </c>
      <c r="H5" s="1">
        <v>41</v>
      </c>
      <c r="I5" s="1">
        <f t="shared" si="0"/>
        <v>443</v>
      </c>
      <c r="J5" s="1">
        <v>178</v>
      </c>
      <c r="K5" s="1">
        <f t="shared" si="1"/>
        <v>621</v>
      </c>
      <c r="L5" s="1">
        <v>168</v>
      </c>
      <c r="M5" s="1">
        <v>0</v>
      </c>
      <c r="N5" s="1">
        <v>18</v>
      </c>
      <c r="O5" s="1">
        <v>9</v>
      </c>
      <c r="P5" s="1">
        <v>2</v>
      </c>
      <c r="Q5" s="1">
        <v>14</v>
      </c>
      <c r="R5" s="1">
        <v>4</v>
      </c>
      <c r="S5" s="1">
        <v>2</v>
      </c>
      <c r="T5" s="1">
        <f t="shared" si="2"/>
        <v>6</v>
      </c>
    </row>
    <row r="6" spans="1:20" x14ac:dyDescent="0.3">
      <c r="A6" s="1" t="s">
        <v>12</v>
      </c>
      <c r="B6" s="1" t="s">
        <v>13</v>
      </c>
      <c r="C6" s="1">
        <v>761</v>
      </c>
      <c r="D6" s="1">
        <v>3161</v>
      </c>
      <c r="E6" s="1">
        <v>51</v>
      </c>
      <c r="F6" s="1">
        <v>250</v>
      </c>
      <c r="G6" s="1">
        <v>145</v>
      </c>
      <c r="H6" s="1">
        <v>708</v>
      </c>
      <c r="I6" s="1">
        <f t="shared" si="0"/>
        <v>5076</v>
      </c>
      <c r="J6" s="1">
        <v>7922</v>
      </c>
      <c r="K6" s="1">
        <f t="shared" si="1"/>
        <v>12998</v>
      </c>
      <c r="L6" s="1">
        <v>4072</v>
      </c>
      <c r="M6" s="1">
        <v>8</v>
      </c>
      <c r="N6" s="1">
        <v>643</v>
      </c>
      <c r="O6" s="1">
        <v>221</v>
      </c>
      <c r="P6" s="1">
        <v>57</v>
      </c>
      <c r="Q6" s="1">
        <v>618</v>
      </c>
      <c r="R6" s="1">
        <v>222</v>
      </c>
      <c r="S6" s="1">
        <v>188</v>
      </c>
      <c r="T6" s="1">
        <f t="shared" si="2"/>
        <v>410</v>
      </c>
    </row>
    <row r="7" spans="1:20" x14ac:dyDescent="0.3">
      <c r="A7" s="1" t="s">
        <v>14</v>
      </c>
      <c r="B7" s="1" t="s">
        <v>15</v>
      </c>
      <c r="C7" s="1">
        <v>29</v>
      </c>
      <c r="D7" s="1">
        <v>158</v>
      </c>
      <c r="E7" s="1">
        <v>0</v>
      </c>
      <c r="F7" s="1">
        <v>16</v>
      </c>
      <c r="G7" s="1">
        <v>0</v>
      </c>
      <c r="H7" s="1">
        <v>12</v>
      </c>
      <c r="I7" s="1">
        <f t="shared" si="0"/>
        <v>215</v>
      </c>
      <c r="J7" s="1">
        <v>468</v>
      </c>
      <c r="K7" s="1">
        <f t="shared" si="1"/>
        <v>683</v>
      </c>
      <c r="L7" s="1">
        <v>284</v>
      </c>
      <c r="M7" s="1">
        <v>5</v>
      </c>
      <c r="N7" s="1">
        <v>19</v>
      </c>
      <c r="O7" s="1">
        <v>7</v>
      </c>
      <c r="P7" s="1">
        <v>0</v>
      </c>
      <c r="Q7" s="1">
        <v>41</v>
      </c>
      <c r="R7" s="1">
        <v>7</v>
      </c>
      <c r="S7" s="1">
        <v>9</v>
      </c>
      <c r="T7" s="1">
        <f t="shared" si="2"/>
        <v>16</v>
      </c>
    </row>
    <row r="8" spans="1:20" x14ac:dyDescent="0.3">
      <c r="A8" s="1" t="s">
        <v>16</v>
      </c>
      <c r="B8" s="1" t="s">
        <v>17</v>
      </c>
      <c r="C8" s="1">
        <v>57</v>
      </c>
      <c r="D8" s="1">
        <v>443</v>
      </c>
      <c r="E8" s="1">
        <v>0</v>
      </c>
      <c r="F8" s="1">
        <v>49</v>
      </c>
      <c r="G8" s="1">
        <v>0</v>
      </c>
      <c r="H8" s="1">
        <v>61</v>
      </c>
      <c r="I8" s="1">
        <f t="shared" si="0"/>
        <v>610</v>
      </c>
      <c r="J8" s="1">
        <v>960</v>
      </c>
      <c r="K8" s="1">
        <f t="shared" si="1"/>
        <v>1570</v>
      </c>
      <c r="L8" s="1">
        <v>623</v>
      </c>
      <c r="M8" s="1">
        <v>2</v>
      </c>
      <c r="N8" s="1">
        <v>59</v>
      </c>
      <c r="O8" s="1">
        <v>16</v>
      </c>
      <c r="P8" s="1">
        <v>12</v>
      </c>
      <c r="Q8" s="1">
        <v>82</v>
      </c>
      <c r="R8" s="1">
        <v>25</v>
      </c>
      <c r="S8" s="1">
        <v>20</v>
      </c>
      <c r="T8" s="1">
        <f t="shared" si="2"/>
        <v>45</v>
      </c>
    </row>
    <row r="9" spans="1:20" x14ac:dyDescent="0.3">
      <c r="A9" s="1" t="s">
        <v>18</v>
      </c>
      <c r="B9" s="1" t="s">
        <v>19</v>
      </c>
      <c r="C9" s="1">
        <v>23</v>
      </c>
      <c r="D9" s="1">
        <v>170</v>
      </c>
      <c r="E9" s="1">
        <v>0</v>
      </c>
      <c r="F9" s="1">
        <v>43</v>
      </c>
      <c r="G9" s="1">
        <v>0</v>
      </c>
      <c r="H9" s="1">
        <v>51</v>
      </c>
      <c r="I9" s="1">
        <f t="shared" si="0"/>
        <v>287</v>
      </c>
      <c r="J9" s="1">
        <v>219</v>
      </c>
      <c r="K9" s="1">
        <f t="shared" si="1"/>
        <v>506</v>
      </c>
      <c r="L9" s="1">
        <v>243</v>
      </c>
      <c r="M9" s="1">
        <v>6</v>
      </c>
      <c r="N9" s="1">
        <v>14</v>
      </c>
      <c r="O9" s="1">
        <v>8</v>
      </c>
      <c r="P9" s="1">
        <v>0</v>
      </c>
      <c r="Q9" s="1">
        <v>44</v>
      </c>
      <c r="R9" s="1">
        <v>15</v>
      </c>
      <c r="S9" s="1">
        <v>9</v>
      </c>
      <c r="T9" s="1">
        <f t="shared" si="2"/>
        <v>24</v>
      </c>
    </row>
    <row r="10" spans="1:20" x14ac:dyDescent="0.3">
      <c r="A10" s="1" t="s">
        <v>20</v>
      </c>
      <c r="B10" s="1" t="s">
        <v>21</v>
      </c>
      <c r="C10" s="1">
        <v>79</v>
      </c>
      <c r="D10" s="1">
        <v>389</v>
      </c>
      <c r="E10" s="1">
        <v>34</v>
      </c>
      <c r="F10" s="1">
        <v>65</v>
      </c>
      <c r="G10" s="1">
        <v>26</v>
      </c>
      <c r="H10" s="1">
        <v>117</v>
      </c>
      <c r="I10" s="1">
        <f t="shared" si="0"/>
        <v>710</v>
      </c>
      <c r="J10" s="1">
        <v>583</v>
      </c>
      <c r="K10" s="1">
        <f t="shared" si="1"/>
        <v>1293</v>
      </c>
      <c r="L10" s="1">
        <v>277</v>
      </c>
      <c r="M10" s="1">
        <v>0</v>
      </c>
      <c r="N10" s="1">
        <v>18</v>
      </c>
      <c r="O10" s="1">
        <v>8</v>
      </c>
      <c r="P10" s="1">
        <v>4</v>
      </c>
      <c r="Q10" s="1">
        <v>38</v>
      </c>
      <c r="R10" s="1">
        <v>10</v>
      </c>
      <c r="S10" s="1">
        <v>19</v>
      </c>
      <c r="T10" s="1">
        <f t="shared" si="2"/>
        <v>29</v>
      </c>
    </row>
    <row r="11" spans="1:20" x14ac:dyDescent="0.3">
      <c r="A11" s="1" t="s">
        <v>22</v>
      </c>
      <c r="B11" s="1" t="s">
        <v>23</v>
      </c>
      <c r="C11" s="1">
        <v>49</v>
      </c>
      <c r="D11" s="1">
        <v>334</v>
      </c>
      <c r="E11" s="1">
        <v>0</v>
      </c>
      <c r="F11" s="1">
        <v>57</v>
      </c>
      <c r="G11" s="1">
        <v>75</v>
      </c>
      <c r="H11" s="1">
        <v>107</v>
      </c>
      <c r="I11" s="1">
        <f t="shared" si="0"/>
        <v>622</v>
      </c>
      <c r="J11" s="1">
        <v>614</v>
      </c>
      <c r="K11" s="1">
        <f t="shared" si="1"/>
        <v>1236</v>
      </c>
      <c r="L11" s="1">
        <v>316</v>
      </c>
      <c r="M11" s="1">
        <v>7</v>
      </c>
      <c r="N11" s="1">
        <v>44</v>
      </c>
      <c r="O11" s="1">
        <v>12</v>
      </c>
      <c r="P11" s="1">
        <v>3</v>
      </c>
      <c r="Q11" s="1">
        <v>37</v>
      </c>
      <c r="R11" s="1">
        <v>8</v>
      </c>
      <c r="S11" s="1">
        <v>2</v>
      </c>
      <c r="T11" s="1">
        <f t="shared" si="2"/>
        <v>10</v>
      </c>
    </row>
    <row r="12" spans="1:20" x14ac:dyDescent="0.3">
      <c r="A12" s="1" t="s">
        <v>24</v>
      </c>
      <c r="B12" s="1" t="s">
        <v>25</v>
      </c>
      <c r="C12" s="1">
        <v>16</v>
      </c>
      <c r="D12" s="1">
        <v>228</v>
      </c>
      <c r="E12" s="1">
        <v>0</v>
      </c>
      <c r="F12" s="1">
        <v>22</v>
      </c>
      <c r="G12" s="1">
        <v>0</v>
      </c>
      <c r="H12" s="1">
        <v>19</v>
      </c>
      <c r="I12" s="1">
        <f t="shared" si="0"/>
        <v>285</v>
      </c>
      <c r="J12" s="1">
        <v>201</v>
      </c>
      <c r="K12" s="1">
        <f t="shared" si="1"/>
        <v>486</v>
      </c>
      <c r="L12" s="1">
        <v>102</v>
      </c>
      <c r="M12" s="1">
        <v>1</v>
      </c>
      <c r="N12" s="1">
        <v>3</v>
      </c>
      <c r="O12" s="1">
        <v>7</v>
      </c>
      <c r="P12" s="1">
        <v>10</v>
      </c>
      <c r="Q12" s="1">
        <v>29</v>
      </c>
      <c r="R12" s="1">
        <v>0</v>
      </c>
      <c r="S12" s="1">
        <v>0</v>
      </c>
      <c r="T12" s="1">
        <f t="shared" si="2"/>
        <v>0</v>
      </c>
    </row>
    <row r="13" spans="1:20" x14ac:dyDescent="0.3">
      <c r="A13" s="1" t="s">
        <v>26</v>
      </c>
      <c r="B13" s="1" t="s">
        <v>27</v>
      </c>
      <c r="C13" s="1">
        <v>46</v>
      </c>
      <c r="D13" s="1">
        <v>319</v>
      </c>
      <c r="E13" s="1">
        <v>0</v>
      </c>
      <c r="F13" s="1">
        <v>43</v>
      </c>
      <c r="G13" s="1">
        <v>48</v>
      </c>
      <c r="H13" s="1">
        <v>55</v>
      </c>
      <c r="I13" s="1">
        <f t="shared" si="0"/>
        <v>511</v>
      </c>
      <c r="J13" s="1">
        <v>488</v>
      </c>
      <c r="K13" s="1">
        <f t="shared" si="1"/>
        <v>999</v>
      </c>
      <c r="L13" s="1">
        <v>368</v>
      </c>
      <c r="M13" s="1">
        <v>1</v>
      </c>
      <c r="N13" s="1">
        <v>94</v>
      </c>
      <c r="O13" s="1">
        <v>31</v>
      </c>
      <c r="P13" s="1">
        <v>12</v>
      </c>
      <c r="Q13" s="1">
        <v>24</v>
      </c>
      <c r="R13" s="1">
        <v>6</v>
      </c>
      <c r="S13" s="1">
        <v>5</v>
      </c>
      <c r="T13" s="1">
        <f t="shared" si="2"/>
        <v>11</v>
      </c>
    </row>
    <row r="14" spans="1:20" x14ac:dyDescent="0.3">
      <c r="A14" s="1" t="s">
        <v>28</v>
      </c>
      <c r="B14" s="1" t="s">
        <v>29</v>
      </c>
      <c r="C14" s="1">
        <v>21</v>
      </c>
      <c r="D14" s="1">
        <v>247</v>
      </c>
      <c r="E14" s="1">
        <v>0</v>
      </c>
      <c r="F14" s="1">
        <v>8</v>
      </c>
      <c r="G14" s="1">
        <v>37</v>
      </c>
      <c r="H14" s="1">
        <v>40</v>
      </c>
      <c r="I14" s="1">
        <f t="shared" si="0"/>
        <v>353</v>
      </c>
      <c r="J14" s="1">
        <v>142</v>
      </c>
      <c r="K14" s="1">
        <f t="shared" si="1"/>
        <v>495</v>
      </c>
      <c r="L14" s="1">
        <v>154</v>
      </c>
      <c r="M14" s="1">
        <v>2</v>
      </c>
      <c r="N14" s="1">
        <v>9</v>
      </c>
      <c r="O14" s="1">
        <v>3</v>
      </c>
      <c r="P14" s="1">
        <v>6</v>
      </c>
      <c r="Q14" s="1">
        <v>2</v>
      </c>
      <c r="R14" s="1">
        <v>0</v>
      </c>
      <c r="S14" s="1">
        <v>1</v>
      </c>
      <c r="T14" s="1">
        <f t="shared" si="2"/>
        <v>1</v>
      </c>
    </row>
    <row r="15" spans="1:20" x14ac:dyDescent="0.3">
      <c r="A15" s="1" t="s">
        <v>30</v>
      </c>
      <c r="B15" s="1" t="s">
        <v>31</v>
      </c>
      <c r="C15" s="1">
        <v>29</v>
      </c>
      <c r="D15" s="1">
        <v>181</v>
      </c>
      <c r="E15" s="1">
        <v>0</v>
      </c>
      <c r="F15" s="1">
        <v>10</v>
      </c>
      <c r="G15" s="1">
        <v>0</v>
      </c>
      <c r="H15" s="1">
        <v>40</v>
      </c>
      <c r="I15" s="1">
        <f t="shared" si="0"/>
        <v>260</v>
      </c>
      <c r="J15" s="1">
        <v>116</v>
      </c>
      <c r="K15" s="1">
        <f t="shared" si="1"/>
        <v>376</v>
      </c>
      <c r="L15" s="1">
        <v>142</v>
      </c>
      <c r="M15" s="1">
        <v>1</v>
      </c>
      <c r="N15" s="1">
        <v>14</v>
      </c>
      <c r="O15" s="1">
        <v>2</v>
      </c>
      <c r="P15" s="1">
        <v>2</v>
      </c>
      <c r="Q15" s="1">
        <v>16</v>
      </c>
      <c r="R15" s="1">
        <v>8</v>
      </c>
      <c r="S15" s="1">
        <v>1</v>
      </c>
      <c r="T15" s="1">
        <f t="shared" si="2"/>
        <v>9</v>
      </c>
    </row>
    <row r="16" spans="1:20" x14ac:dyDescent="0.3">
      <c r="A16" s="1" t="s">
        <v>32</v>
      </c>
      <c r="B16" s="1" t="s">
        <v>33</v>
      </c>
      <c r="C16" s="1">
        <v>172</v>
      </c>
      <c r="D16" s="1">
        <v>711</v>
      </c>
      <c r="E16" s="1">
        <v>22</v>
      </c>
      <c r="F16" s="1">
        <v>78</v>
      </c>
      <c r="G16" s="1">
        <v>6</v>
      </c>
      <c r="H16" s="1">
        <v>199</v>
      </c>
      <c r="I16" s="1">
        <f t="shared" si="0"/>
        <v>1188</v>
      </c>
      <c r="J16" s="1">
        <v>1050</v>
      </c>
      <c r="K16" s="1">
        <f t="shared" si="1"/>
        <v>2238</v>
      </c>
      <c r="L16" s="1">
        <v>463</v>
      </c>
      <c r="M16" s="1">
        <v>1</v>
      </c>
      <c r="N16" s="1">
        <v>47</v>
      </c>
      <c r="O16" s="1">
        <v>8</v>
      </c>
      <c r="P16" s="1">
        <v>1</v>
      </c>
      <c r="Q16" s="1">
        <v>29</v>
      </c>
      <c r="R16" s="1">
        <v>20</v>
      </c>
      <c r="S16" s="1">
        <v>7</v>
      </c>
      <c r="T16" s="1">
        <f t="shared" si="2"/>
        <v>27</v>
      </c>
    </row>
    <row r="17" spans="1:20" x14ac:dyDescent="0.3">
      <c r="A17" s="1" t="s">
        <v>34</v>
      </c>
      <c r="B17" s="1" t="s">
        <v>35</v>
      </c>
      <c r="C17" s="1">
        <v>306</v>
      </c>
      <c r="D17" s="1">
        <v>1485</v>
      </c>
      <c r="E17" s="1">
        <v>63</v>
      </c>
      <c r="F17" s="1">
        <v>104</v>
      </c>
      <c r="G17" s="1">
        <v>60</v>
      </c>
      <c r="H17" s="1">
        <v>196</v>
      </c>
      <c r="I17" s="1">
        <f t="shared" si="0"/>
        <v>2214</v>
      </c>
      <c r="J17" s="1">
        <v>2155</v>
      </c>
      <c r="K17" s="1">
        <f t="shared" si="1"/>
        <v>4369</v>
      </c>
      <c r="L17" s="1">
        <v>973</v>
      </c>
      <c r="M17" s="1">
        <v>7</v>
      </c>
      <c r="N17" s="1">
        <v>56</v>
      </c>
      <c r="O17" s="1">
        <v>21</v>
      </c>
      <c r="P17" s="1">
        <v>18</v>
      </c>
      <c r="Q17" s="1">
        <v>40</v>
      </c>
      <c r="R17" s="1">
        <v>21</v>
      </c>
      <c r="S17" s="1">
        <v>17</v>
      </c>
      <c r="T17" s="1">
        <f t="shared" si="2"/>
        <v>38</v>
      </c>
    </row>
    <row r="18" spans="1:20" x14ac:dyDescent="0.3">
      <c r="A18" s="1" t="s">
        <v>36</v>
      </c>
      <c r="B18" s="1" t="s">
        <v>37</v>
      </c>
      <c r="C18" s="1">
        <v>373</v>
      </c>
      <c r="D18" s="1">
        <v>2371</v>
      </c>
      <c r="E18" s="1">
        <v>137</v>
      </c>
      <c r="F18" s="1">
        <v>375</v>
      </c>
      <c r="G18" s="1">
        <v>0</v>
      </c>
      <c r="H18" s="1">
        <v>601</v>
      </c>
      <c r="I18" s="1">
        <f t="shared" si="0"/>
        <v>3857</v>
      </c>
      <c r="J18" s="1">
        <v>7485</v>
      </c>
      <c r="K18" s="1">
        <f t="shared" si="1"/>
        <v>11342</v>
      </c>
      <c r="L18" s="1">
        <v>3500</v>
      </c>
      <c r="M18" s="3">
        <v>63</v>
      </c>
      <c r="N18" s="1">
        <v>522</v>
      </c>
      <c r="O18" s="1">
        <v>162</v>
      </c>
      <c r="P18" s="1">
        <v>71</v>
      </c>
      <c r="Q18" s="1">
        <v>936</v>
      </c>
      <c r="R18" s="1">
        <v>286</v>
      </c>
      <c r="S18" s="1">
        <v>230</v>
      </c>
      <c r="T18" s="1">
        <f t="shared" si="2"/>
        <v>516</v>
      </c>
    </row>
    <row r="19" spans="1:20" x14ac:dyDescent="0.3">
      <c r="A19" s="1" t="s">
        <v>38</v>
      </c>
      <c r="B19" s="1" t="s">
        <v>39</v>
      </c>
      <c r="C19" s="1">
        <v>53</v>
      </c>
      <c r="D19" s="1">
        <v>374</v>
      </c>
      <c r="E19" s="1">
        <v>4</v>
      </c>
      <c r="F19" s="1">
        <v>40</v>
      </c>
      <c r="G19" s="1">
        <v>18</v>
      </c>
      <c r="H19" s="1">
        <v>106</v>
      </c>
      <c r="I19" s="1">
        <f t="shared" si="0"/>
        <v>595</v>
      </c>
      <c r="J19" s="1">
        <v>992</v>
      </c>
      <c r="K19" s="1">
        <f t="shared" si="1"/>
        <v>1587</v>
      </c>
      <c r="L19" s="1">
        <v>612</v>
      </c>
      <c r="M19" s="1">
        <v>8</v>
      </c>
      <c r="N19" s="1">
        <v>125</v>
      </c>
      <c r="O19" s="1">
        <v>20</v>
      </c>
      <c r="P19" s="1">
        <v>5</v>
      </c>
      <c r="Q19" s="1">
        <v>81</v>
      </c>
      <c r="R19" s="1">
        <v>67</v>
      </c>
      <c r="S19" s="1">
        <v>43</v>
      </c>
      <c r="T19" s="1">
        <f t="shared" si="2"/>
        <v>110</v>
      </c>
    </row>
    <row r="20" spans="1:20" x14ac:dyDescent="0.3">
      <c r="A20" s="1" t="s">
        <v>40</v>
      </c>
      <c r="B20" s="1" t="s">
        <v>41</v>
      </c>
      <c r="C20" s="1">
        <v>32</v>
      </c>
      <c r="D20" s="1">
        <v>196</v>
      </c>
      <c r="E20" s="1">
        <v>0</v>
      </c>
      <c r="F20" s="1">
        <v>45</v>
      </c>
      <c r="G20" s="1">
        <v>0</v>
      </c>
      <c r="H20" s="1">
        <v>26</v>
      </c>
      <c r="I20" s="1">
        <f t="shared" si="0"/>
        <v>299</v>
      </c>
      <c r="J20" s="1">
        <v>225</v>
      </c>
      <c r="K20" s="1">
        <f t="shared" si="1"/>
        <v>524</v>
      </c>
      <c r="L20" s="1">
        <v>150</v>
      </c>
      <c r="M20" s="1">
        <v>5</v>
      </c>
      <c r="N20" s="1">
        <v>12</v>
      </c>
      <c r="O20" s="1">
        <v>14</v>
      </c>
      <c r="P20" s="1">
        <v>6</v>
      </c>
      <c r="Q20" s="1">
        <v>55</v>
      </c>
      <c r="R20" s="1">
        <v>16</v>
      </c>
      <c r="S20" s="1">
        <v>5</v>
      </c>
      <c r="T20" s="1">
        <f t="shared" si="2"/>
        <v>21</v>
      </c>
    </row>
    <row r="21" spans="1:20" x14ac:dyDescent="0.3">
      <c r="A21" s="1" t="s">
        <v>42</v>
      </c>
      <c r="B21" s="1" t="s">
        <v>43</v>
      </c>
      <c r="C21" s="1">
        <v>13</v>
      </c>
      <c r="D21" s="1">
        <v>92</v>
      </c>
      <c r="E21" s="1">
        <v>0</v>
      </c>
      <c r="F21" s="1">
        <v>9</v>
      </c>
      <c r="G21" s="1">
        <v>0</v>
      </c>
      <c r="H21" s="1">
        <v>10</v>
      </c>
      <c r="I21" s="1">
        <f t="shared" si="0"/>
        <v>124</v>
      </c>
      <c r="J21" s="1">
        <v>201</v>
      </c>
      <c r="K21" s="1">
        <f t="shared" si="1"/>
        <v>325</v>
      </c>
      <c r="L21" s="1">
        <v>123</v>
      </c>
      <c r="M21" s="1">
        <v>2</v>
      </c>
      <c r="N21" s="1">
        <v>7</v>
      </c>
      <c r="O21" s="1">
        <v>0</v>
      </c>
      <c r="P21" s="1">
        <v>1</v>
      </c>
      <c r="Q21" s="1">
        <v>27</v>
      </c>
      <c r="R21" s="1">
        <v>13</v>
      </c>
      <c r="S21" s="1">
        <v>14</v>
      </c>
      <c r="T21" s="1">
        <f t="shared" si="2"/>
        <v>27</v>
      </c>
    </row>
    <row r="22" spans="1:20" x14ac:dyDescent="0.3">
      <c r="A22" s="1" t="s">
        <v>44</v>
      </c>
      <c r="B22" s="1" t="s">
        <v>45</v>
      </c>
      <c r="C22" s="1">
        <v>29</v>
      </c>
      <c r="D22" s="1">
        <v>207</v>
      </c>
      <c r="E22" s="1">
        <v>12</v>
      </c>
      <c r="F22" s="1">
        <v>81</v>
      </c>
      <c r="G22" s="1">
        <v>8</v>
      </c>
      <c r="H22" s="1">
        <v>45</v>
      </c>
      <c r="I22" s="1">
        <f t="shared" si="0"/>
        <v>382</v>
      </c>
      <c r="J22" s="1">
        <v>740</v>
      </c>
      <c r="K22" s="1">
        <f t="shared" si="1"/>
        <v>1122</v>
      </c>
      <c r="L22" s="1">
        <v>441</v>
      </c>
      <c r="M22" s="1">
        <v>0</v>
      </c>
      <c r="N22" s="1">
        <v>25</v>
      </c>
      <c r="O22" s="1">
        <v>8</v>
      </c>
      <c r="P22" s="1">
        <v>6</v>
      </c>
      <c r="Q22" s="1">
        <v>32</v>
      </c>
      <c r="R22" s="1">
        <v>6</v>
      </c>
      <c r="S22" s="1">
        <v>3</v>
      </c>
      <c r="T22" s="1">
        <f t="shared" si="2"/>
        <v>9</v>
      </c>
    </row>
    <row r="23" spans="1:20" x14ac:dyDescent="0.3">
      <c r="A23" s="1" t="s">
        <v>46</v>
      </c>
      <c r="B23" s="1" t="s">
        <v>47</v>
      </c>
      <c r="C23" s="1">
        <v>105</v>
      </c>
      <c r="D23" s="1">
        <v>504</v>
      </c>
      <c r="E23" s="1">
        <v>26</v>
      </c>
      <c r="F23" s="1">
        <v>94</v>
      </c>
      <c r="G23" s="1">
        <v>71</v>
      </c>
      <c r="H23" s="1">
        <v>72</v>
      </c>
      <c r="I23" s="1">
        <f t="shared" si="0"/>
        <v>872</v>
      </c>
      <c r="J23" s="1">
        <v>1235</v>
      </c>
      <c r="K23" s="1">
        <f t="shared" si="1"/>
        <v>2107</v>
      </c>
      <c r="L23" s="1">
        <v>806</v>
      </c>
      <c r="M23" s="1">
        <v>3</v>
      </c>
      <c r="N23" s="1">
        <v>69</v>
      </c>
      <c r="O23" s="1">
        <v>13</v>
      </c>
      <c r="P23" s="1">
        <v>7</v>
      </c>
      <c r="Q23" s="1">
        <v>103</v>
      </c>
      <c r="R23" s="1">
        <v>32</v>
      </c>
      <c r="S23" s="1">
        <v>19</v>
      </c>
      <c r="T23" s="1">
        <f t="shared" si="2"/>
        <v>51</v>
      </c>
    </row>
    <row r="24" spans="1:20" s="2" customFormat="1" x14ac:dyDescent="0.3">
      <c r="A24" s="2" t="s">
        <v>48</v>
      </c>
      <c r="C24" s="2">
        <f t="shared" ref="C24:S24" si="3">SUM(C2:C23)</f>
        <v>2386</v>
      </c>
      <c r="D24" s="2">
        <f t="shared" si="3"/>
        <v>12918</v>
      </c>
      <c r="E24" s="2">
        <f t="shared" si="3"/>
        <v>391</v>
      </c>
      <c r="F24" s="2">
        <f t="shared" si="3"/>
        <v>1573</v>
      </c>
      <c r="G24" s="2">
        <f t="shared" si="3"/>
        <v>584</v>
      </c>
      <c r="H24" s="2">
        <f t="shared" si="3"/>
        <v>2607</v>
      </c>
      <c r="I24" s="2">
        <f>SUM(I2:I23)</f>
        <v>20459</v>
      </c>
      <c r="J24" s="2">
        <f t="shared" si="3"/>
        <v>27057</v>
      </c>
      <c r="K24" s="2">
        <f>SUM(K2:K23)</f>
        <v>47516</v>
      </c>
      <c r="L24" s="2">
        <f t="shared" si="3"/>
        <v>14372</v>
      </c>
      <c r="M24" s="2">
        <f t="shared" si="3"/>
        <v>133</v>
      </c>
      <c r="N24" s="2">
        <f t="shared" si="3"/>
        <v>1865</v>
      </c>
      <c r="O24" s="2">
        <f t="shared" si="3"/>
        <v>591</v>
      </c>
      <c r="P24" s="2">
        <f t="shared" si="3"/>
        <v>228</v>
      </c>
      <c r="Q24" s="2">
        <f t="shared" si="3"/>
        <v>2346</v>
      </c>
      <c r="R24" s="2">
        <f t="shared" si="3"/>
        <v>794</v>
      </c>
      <c r="S24" s="2">
        <f t="shared" si="3"/>
        <v>617</v>
      </c>
      <c r="T24" s="2">
        <f>SUM(T2:T23)</f>
        <v>1411</v>
      </c>
    </row>
    <row r="27" spans="1:20" x14ac:dyDescent="0.3">
      <c r="E27" s="1">
        <v>8155</v>
      </c>
      <c r="F27" s="1">
        <f>I24-E27</f>
        <v>12304</v>
      </c>
      <c r="G27" s="5">
        <f>F27/E27</f>
        <v>1.5087676272225627</v>
      </c>
    </row>
  </sheetData>
  <autoFilter ref="A1:S23" xr:uid="{00000000-0009-0000-0000-000000000000}">
    <sortState ref="A2:S23">
      <sortCondition ref="B1:B2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DA67-7730-4C26-980A-AED588F2320D}">
  <dimension ref="A1:P2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O27" sqref="O27"/>
    </sheetView>
  </sheetViews>
  <sheetFormatPr defaultRowHeight="13.8" x14ac:dyDescent="0.3"/>
  <cols>
    <col min="1" max="16384" width="9.23046875" style="1"/>
  </cols>
  <sheetData>
    <row r="1" spans="1:16" s="4" customFormat="1" ht="31.8" customHeight="1" x14ac:dyDescent="0.3">
      <c r="A1" s="4" t="s">
        <v>0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65</v>
      </c>
      <c r="K1" s="4" t="s">
        <v>78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</row>
    <row r="2" spans="1:16" x14ac:dyDescent="0.3">
      <c r="A2" s="1" t="s">
        <v>4</v>
      </c>
      <c r="B2" s="1" t="s">
        <v>5</v>
      </c>
      <c r="C2" s="1">
        <v>17</v>
      </c>
      <c r="D2" s="1">
        <v>19</v>
      </c>
      <c r="E2" s="1">
        <v>1</v>
      </c>
      <c r="F2" s="1">
        <v>77</v>
      </c>
      <c r="G2" s="1">
        <v>25</v>
      </c>
      <c r="H2" s="1">
        <v>96</v>
      </c>
      <c r="I2" s="1">
        <v>26</v>
      </c>
      <c r="J2" s="1">
        <v>25</v>
      </c>
      <c r="K2" s="1">
        <v>0</v>
      </c>
      <c r="L2" s="1">
        <v>0</v>
      </c>
      <c r="M2" s="1">
        <v>48</v>
      </c>
      <c r="N2" s="1">
        <v>16</v>
      </c>
      <c r="O2" s="1">
        <v>48</v>
      </c>
      <c r="P2" s="1">
        <v>16</v>
      </c>
    </row>
    <row r="3" spans="1:16" x14ac:dyDescent="0.3">
      <c r="A3" s="1" t="s">
        <v>6</v>
      </c>
      <c r="B3" s="1" t="s">
        <v>7</v>
      </c>
      <c r="C3" s="1">
        <v>21</v>
      </c>
      <c r="D3" s="1">
        <v>13</v>
      </c>
      <c r="E3" s="1">
        <v>1</v>
      </c>
      <c r="F3" s="1">
        <v>123</v>
      </c>
      <c r="G3" s="1">
        <v>55</v>
      </c>
      <c r="H3" s="1">
        <v>136</v>
      </c>
      <c r="I3" s="1">
        <v>56</v>
      </c>
      <c r="J3" s="1">
        <v>28</v>
      </c>
      <c r="K3" s="1">
        <v>2</v>
      </c>
      <c r="L3" s="1">
        <v>0</v>
      </c>
      <c r="M3" s="1">
        <v>82</v>
      </c>
      <c r="N3" s="1">
        <v>18</v>
      </c>
      <c r="O3" s="1">
        <v>84</v>
      </c>
      <c r="P3" s="1">
        <v>18</v>
      </c>
    </row>
    <row r="4" spans="1:16" x14ac:dyDescent="0.3">
      <c r="A4" s="1" t="s">
        <v>8</v>
      </c>
      <c r="B4" s="1" t="s">
        <v>9</v>
      </c>
      <c r="C4" s="1">
        <v>12</v>
      </c>
      <c r="D4" s="1">
        <v>2</v>
      </c>
      <c r="E4" s="1">
        <v>0</v>
      </c>
      <c r="F4" s="1">
        <v>46</v>
      </c>
      <c r="G4" s="1">
        <v>14</v>
      </c>
      <c r="H4" s="1">
        <v>48</v>
      </c>
      <c r="I4" s="1">
        <v>14</v>
      </c>
      <c r="J4" s="1">
        <v>34</v>
      </c>
      <c r="K4" s="1">
        <v>0</v>
      </c>
      <c r="L4" s="1">
        <v>0</v>
      </c>
      <c r="M4" s="1">
        <v>8</v>
      </c>
      <c r="N4" s="1">
        <v>4</v>
      </c>
      <c r="O4" s="1">
        <v>8</v>
      </c>
      <c r="P4" s="1">
        <v>4</v>
      </c>
    </row>
    <row r="5" spans="1:16" x14ac:dyDescent="0.3">
      <c r="A5" s="1" t="s">
        <v>10</v>
      </c>
      <c r="B5" s="1" t="s">
        <v>11</v>
      </c>
      <c r="C5" s="1">
        <v>18</v>
      </c>
      <c r="D5" s="1">
        <v>9</v>
      </c>
      <c r="E5" s="1">
        <v>0</v>
      </c>
      <c r="F5" s="1">
        <v>50</v>
      </c>
      <c r="G5" s="1">
        <v>0</v>
      </c>
      <c r="H5" s="1">
        <v>59</v>
      </c>
      <c r="I5" s="1">
        <v>0</v>
      </c>
      <c r="J5" s="1">
        <v>28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">
      <c r="A6" s="1" t="s">
        <v>12</v>
      </c>
      <c r="B6" s="1" t="s">
        <v>13</v>
      </c>
      <c r="C6" s="1">
        <v>120</v>
      </c>
      <c r="D6" s="1">
        <v>312</v>
      </c>
      <c r="E6" s="1">
        <v>137</v>
      </c>
      <c r="F6" s="1">
        <v>1633</v>
      </c>
      <c r="G6" s="1">
        <v>526</v>
      </c>
      <c r="H6" s="1">
        <v>1945</v>
      </c>
      <c r="I6" s="1">
        <v>663</v>
      </c>
      <c r="J6" s="1">
        <v>387</v>
      </c>
      <c r="K6" s="1">
        <v>89</v>
      </c>
      <c r="L6" s="1">
        <v>24</v>
      </c>
      <c r="M6" s="1">
        <v>893</v>
      </c>
      <c r="N6" s="1">
        <v>268</v>
      </c>
      <c r="O6" s="1">
        <v>982</v>
      </c>
      <c r="P6" s="1">
        <v>292</v>
      </c>
    </row>
    <row r="7" spans="1:16" x14ac:dyDescent="0.3">
      <c r="A7" s="1" t="s">
        <v>14</v>
      </c>
      <c r="B7" s="1" t="s">
        <v>15</v>
      </c>
      <c r="C7" s="1">
        <v>9</v>
      </c>
      <c r="D7" s="1">
        <v>12</v>
      </c>
      <c r="E7" s="1">
        <v>0</v>
      </c>
      <c r="F7" s="1">
        <v>75</v>
      </c>
      <c r="G7" s="1">
        <v>30</v>
      </c>
      <c r="H7" s="1">
        <v>87</v>
      </c>
      <c r="I7" s="1">
        <v>30</v>
      </c>
      <c r="J7" s="1">
        <v>38</v>
      </c>
      <c r="K7" s="1">
        <v>0</v>
      </c>
      <c r="L7" s="1">
        <v>0</v>
      </c>
      <c r="M7" s="1">
        <v>66</v>
      </c>
      <c r="N7" s="1">
        <v>16</v>
      </c>
      <c r="O7" s="1">
        <v>66</v>
      </c>
      <c r="P7" s="1">
        <v>16</v>
      </c>
    </row>
    <row r="8" spans="1:16" x14ac:dyDescent="0.3">
      <c r="A8" s="1" t="s">
        <v>16</v>
      </c>
      <c r="B8" s="1" t="s">
        <v>17</v>
      </c>
      <c r="C8" s="1">
        <v>16</v>
      </c>
      <c r="D8" s="1">
        <v>45</v>
      </c>
      <c r="E8" s="1">
        <v>3</v>
      </c>
      <c r="F8" s="1">
        <v>117</v>
      </c>
      <c r="G8" s="1">
        <v>65</v>
      </c>
      <c r="H8" s="1">
        <v>162</v>
      </c>
      <c r="I8" s="1">
        <v>68</v>
      </c>
      <c r="J8" s="1">
        <v>22</v>
      </c>
      <c r="K8" s="1">
        <v>29</v>
      </c>
      <c r="L8" s="1">
        <v>0</v>
      </c>
      <c r="M8" s="1">
        <v>133</v>
      </c>
      <c r="N8" s="1">
        <v>32</v>
      </c>
      <c r="O8" s="1">
        <v>162</v>
      </c>
      <c r="P8" s="1">
        <v>32</v>
      </c>
    </row>
    <row r="9" spans="1:16" x14ac:dyDescent="0.3">
      <c r="A9" s="1" t="s">
        <v>18</v>
      </c>
      <c r="B9" s="1" t="s">
        <v>19</v>
      </c>
      <c r="C9" s="1">
        <v>10</v>
      </c>
      <c r="D9" s="1">
        <v>42</v>
      </c>
      <c r="E9" s="1">
        <v>0</v>
      </c>
      <c r="F9" s="1">
        <v>73</v>
      </c>
      <c r="G9" s="1">
        <v>16</v>
      </c>
      <c r="H9" s="1">
        <v>115</v>
      </c>
      <c r="I9" s="1">
        <v>16</v>
      </c>
      <c r="J9" s="1">
        <v>29</v>
      </c>
      <c r="K9" s="1">
        <v>0</v>
      </c>
      <c r="L9" s="1">
        <v>0</v>
      </c>
      <c r="M9" s="1">
        <v>48</v>
      </c>
      <c r="N9" s="1">
        <v>10</v>
      </c>
      <c r="O9" s="1">
        <v>48</v>
      </c>
      <c r="P9" s="1">
        <v>10</v>
      </c>
    </row>
    <row r="10" spans="1:16" x14ac:dyDescent="0.3">
      <c r="A10" s="1" t="s">
        <v>20</v>
      </c>
      <c r="B10" s="1" t="s">
        <v>21</v>
      </c>
      <c r="C10" s="1">
        <v>13</v>
      </c>
      <c r="D10" s="1">
        <v>77</v>
      </c>
      <c r="E10" s="1">
        <v>0</v>
      </c>
      <c r="F10" s="1">
        <v>197</v>
      </c>
      <c r="G10" s="1">
        <v>11</v>
      </c>
      <c r="H10" s="1">
        <v>274</v>
      </c>
      <c r="I10" s="1">
        <v>11</v>
      </c>
      <c r="J10" s="1">
        <v>54</v>
      </c>
      <c r="K10" s="1">
        <v>0</v>
      </c>
      <c r="L10" s="1">
        <v>0</v>
      </c>
      <c r="M10" s="1">
        <v>62</v>
      </c>
      <c r="N10" s="1">
        <v>0</v>
      </c>
      <c r="O10" s="1">
        <v>62</v>
      </c>
      <c r="P10" s="1">
        <v>0</v>
      </c>
    </row>
    <row r="11" spans="1:16" x14ac:dyDescent="0.3">
      <c r="A11" s="1" t="s">
        <v>22</v>
      </c>
      <c r="B11" s="1" t="s">
        <v>23</v>
      </c>
      <c r="C11" s="1">
        <v>18</v>
      </c>
      <c r="D11" s="1">
        <v>108</v>
      </c>
      <c r="E11" s="1">
        <v>0</v>
      </c>
      <c r="F11" s="1">
        <v>166</v>
      </c>
      <c r="G11" s="1">
        <v>0</v>
      </c>
      <c r="H11" s="1">
        <v>274</v>
      </c>
      <c r="I11" s="1">
        <v>0</v>
      </c>
      <c r="J11" s="1">
        <v>37</v>
      </c>
      <c r="K11" s="1">
        <v>10</v>
      </c>
      <c r="L11" s="1">
        <v>0</v>
      </c>
      <c r="M11" s="1">
        <v>43</v>
      </c>
      <c r="N11" s="1">
        <v>16</v>
      </c>
      <c r="O11" s="1">
        <v>53</v>
      </c>
      <c r="P11" s="1">
        <v>16</v>
      </c>
    </row>
    <row r="12" spans="1:16" x14ac:dyDescent="0.3">
      <c r="A12" s="1" t="s">
        <v>24</v>
      </c>
      <c r="B12" s="1" t="s">
        <v>25</v>
      </c>
      <c r="C12" s="1">
        <v>10</v>
      </c>
      <c r="D12" s="1">
        <v>3</v>
      </c>
      <c r="E12" s="1">
        <v>0</v>
      </c>
      <c r="F12" s="1">
        <v>40</v>
      </c>
      <c r="G12" s="1">
        <v>0</v>
      </c>
      <c r="H12" s="1">
        <v>43</v>
      </c>
      <c r="I12" s="1">
        <v>0</v>
      </c>
      <c r="J12" s="1">
        <v>10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 x14ac:dyDescent="0.3">
      <c r="A13" s="1" t="s">
        <v>26</v>
      </c>
      <c r="B13" s="1" t="s">
        <v>27</v>
      </c>
      <c r="C13" s="1">
        <v>14</v>
      </c>
      <c r="D13" s="1">
        <v>20</v>
      </c>
      <c r="E13" s="1">
        <v>6</v>
      </c>
      <c r="F13" s="1">
        <v>118</v>
      </c>
      <c r="G13" s="1">
        <v>27</v>
      </c>
      <c r="H13" s="1">
        <v>138</v>
      </c>
      <c r="I13" s="1">
        <v>33</v>
      </c>
      <c r="J13" s="1">
        <v>37</v>
      </c>
      <c r="K13" s="1">
        <v>4</v>
      </c>
      <c r="L13" s="1">
        <v>1</v>
      </c>
      <c r="M13" s="1">
        <v>98</v>
      </c>
      <c r="N13" s="1">
        <v>27</v>
      </c>
      <c r="O13" s="1">
        <v>102</v>
      </c>
      <c r="P13" s="1">
        <v>28</v>
      </c>
    </row>
    <row r="14" spans="1:16" x14ac:dyDescent="0.3">
      <c r="A14" s="1" t="s">
        <v>28</v>
      </c>
      <c r="B14" s="1" t="s">
        <v>29</v>
      </c>
      <c r="C14" s="1">
        <v>8</v>
      </c>
      <c r="D14" s="1">
        <v>0</v>
      </c>
      <c r="E14" s="1">
        <v>0</v>
      </c>
      <c r="F14" s="1">
        <v>64</v>
      </c>
      <c r="G14" s="1">
        <v>10</v>
      </c>
      <c r="H14" s="1">
        <v>64</v>
      </c>
      <c r="I14" s="1">
        <v>10</v>
      </c>
      <c r="J14" s="1">
        <v>14</v>
      </c>
      <c r="K14" s="1">
        <v>0</v>
      </c>
      <c r="L14" s="1">
        <v>0</v>
      </c>
      <c r="M14" s="1">
        <v>47</v>
      </c>
      <c r="N14" s="1">
        <v>5</v>
      </c>
      <c r="O14" s="1">
        <v>47</v>
      </c>
      <c r="P14" s="1">
        <v>5</v>
      </c>
    </row>
    <row r="15" spans="1:16" x14ac:dyDescent="0.3">
      <c r="A15" s="1" t="s">
        <v>30</v>
      </c>
      <c r="B15" s="1" t="s">
        <v>31</v>
      </c>
      <c r="C15" s="1">
        <v>8</v>
      </c>
      <c r="D15" s="1">
        <v>8</v>
      </c>
      <c r="E15" s="1">
        <v>0</v>
      </c>
      <c r="F15" s="1">
        <v>49</v>
      </c>
      <c r="G15" s="1">
        <v>6</v>
      </c>
      <c r="H15" s="1">
        <v>57</v>
      </c>
      <c r="I15" s="1">
        <v>6</v>
      </c>
      <c r="J15" s="1">
        <v>27</v>
      </c>
      <c r="K15" s="1">
        <v>2</v>
      </c>
      <c r="L15" s="1">
        <v>0</v>
      </c>
      <c r="M15" s="1">
        <v>22</v>
      </c>
      <c r="N15" s="1">
        <v>4</v>
      </c>
      <c r="O15" s="1">
        <v>24</v>
      </c>
      <c r="P15" s="1">
        <v>4</v>
      </c>
    </row>
    <row r="16" spans="1:16" x14ac:dyDescent="0.3">
      <c r="A16" s="1" t="s">
        <v>32</v>
      </c>
      <c r="B16" s="1" t="s">
        <v>33</v>
      </c>
      <c r="C16" s="1">
        <v>33</v>
      </c>
      <c r="D16" s="1">
        <v>74</v>
      </c>
      <c r="E16" s="1">
        <v>30</v>
      </c>
      <c r="F16" s="1">
        <v>294</v>
      </c>
      <c r="G16" s="1">
        <v>69</v>
      </c>
      <c r="H16" s="1">
        <v>368</v>
      </c>
      <c r="I16" s="1">
        <v>99</v>
      </c>
      <c r="J16" s="1">
        <v>98</v>
      </c>
      <c r="K16" s="1">
        <v>14</v>
      </c>
      <c r="L16" s="1">
        <v>0</v>
      </c>
      <c r="M16" s="1">
        <v>148</v>
      </c>
      <c r="N16" s="1">
        <v>58</v>
      </c>
      <c r="O16" s="1">
        <v>162</v>
      </c>
      <c r="P16" s="1">
        <v>58</v>
      </c>
    </row>
    <row r="17" spans="1:16" x14ac:dyDescent="0.3">
      <c r="A17" s="1" t="s">
        <v>34</v>
      </c>
      <c r="B17" s="1" t="s">
        <v>35</v>
      </c>
      <c r="C17" s="1">
        <v>54</v>
      </c>
      <c r="D17" s="1">
        <v>72</v>
      </c>
      <c r="E17" s="1">
        <v>43</v>
      </c>
      <c r="F17" s="1">
        <v>809</v>
      </c>
      <c r="G17" s="1">
        <v>642</v>
      </c>
      <c r="H17" s="1">
        <v>881</v>
      </c>
      <c r="I17" s="1">
        <v>685</v>
      </c>
      <c r="J17" s="1">
        <v>183</v>
      </c>
      <c r="K17" s="1">
        <v>14</v>
      </c>
      <c r="L17" s="1">
        <v>7</v>
      </c>
      <c r="M17" s="1">
        <v>309</v>
      </c>
      <c r="N17" s="1">
        <v>239</v>
      </c>
      <c r="O17" s="1">
        <v>323</v>
      </c>
      <c r="P17" s="1">
        <v>246</v>
      </c>
    </row>
    <row r="18" spans="1:16" x14ac:dyDescent="0.3">
      <c r="A18" s="1" t="s">
        <v>36</v>
      </c>
      <c r="B18" s="1" t="s">
        <v>37</v>
      </c>
      <c r="C18" s="1">
        <v>112</v>
      </c>
      <c r="D18" s="1">
        <v>312</v>
      </c>
      <c r="E18" s="1">
        <v>145</v>
      </c>
      <c r="F18" s="1">
        <v>813</v>
      </c>
      <c r="G18" s="1">
        <v>595</v>
      </c>
      <c r="H18" s="1">
        <v>1125</v>
      </c>
      <c r="I18" s="1">
        <v>740</v>
      </c>
      <c r="J18" s="1">
        <v>258</v>
      </c>
      <c r="K18" s="1">
        <v>140</v>
      </c>
      <c r="L18" s="1">
        <v>18</v>
      </c>
      <c r="M18" s="1">
        <v>713</v>
      </c>
      <c r="N18" s="1">
        <v>224</v>
      </c>
      <c r="O18" s="1">
        <v>853</v>
      </c>
      <c r="P18" s="1">
        <v>242</v>
      </c>
    </row>
    <row r="19" spans="1:16" x14ac:dyDescent="0.3">
      <c r="A19" s="1" t="s">
        <v>38</v>
      </c>
      <c r="B19" s="1" t="s">
        <v>39</v>
      </c>
      <c r="C19" s="1">
        <v>21</v>
      </c>
      <c r="D19" s="1">
        <v>48</v>
      </c>
      <c r="E19" s="1">
        <v>0</v>
      </c>
      <c r="F19" s="1">
        <v>159</v>
      </c>
      <c r="G19" s="1">
        <v>90</v>
      </c>
      <c r="H19" s="1">
        <v>207</v>
      </c>
      <c r="I19" s="1">
        <v>90</v>
      </c>
      <c r="J19" s="1">
        <v>84</v>
      </c>
      <c r="K19" s="1">
        <v>23</v>
      </c>
      <c r="L19" s="1">
        <v>0</v>
      </c>
      <c r="M19" s="1">
        <v>144</v>
      </c>
      <c r="N19" s="1">
        <v>46</v>
      </c>
      <c r="O19" s="1">
        <v>167</v>
      </c>
      <c r="P19" s="1">
        <v>46</v>
      </c>
    </row>
    <row r="20" spans="1:16" x14ac:dyDescent="0.3">
      <c r="A20" s="1" t="s">
        <v>40</v>
      </c>
      <c r="B20" s="1" t="s">
        <v>41</v>
      </c>
      <c r="C20" s="1">
        <v>12</v>
      </c>
      <c r="D20" s="1">
        <v>4</v>
      </c>
      <c r="E20" s="1">
        <v>0</v>
      </c>
      <c r="F20" s="1">
        <v>41</v>
      </c>
      <c r="G20" s="1">
        <v>10</v>
      </c>
      <c r="H20" s="1">
        <v>45</v>
      </c>
      <c r="I20" s="1">
        <v>10</v>
      </c>
      <c r="J20" s="1">
        <v>26</v>
      </c>
      <c r="K20" s="1">
        <v>0</v>
      </c>
      <c r="L20" s="1">
        <v>0</v>
      </c>
      <c r="M20" s="1">
        <v>25</v>
      </c>
      <c r="N20" s="1">
        <v>2</v>
      </c>
      <c r="O20" s="1">
        <v>25</v>
      </c>
      <c r="P20" s="1">
        <v>2</v>
      </c>
    </row>
    <row r="21" spans="1:16" x14ac:dyDescent="0.3">
      <c r="A21" s="1" t="s">
        <v>42</v>
      </c>
      <c r="B21" s="1" t="s">
        <v>43</v>
      </c>
      <c r="C21" s="1">
        <v>5</v>
      </c>
      <c r="D21" s="1">
        <v>15</v>
      </c>
      <c r="E21" s="1">
        <v>1</v>
      </c>
      <c r="F21" s="1">
        <v>50</v>
      </c>
      <c r="G21" s="1">
        <v>26</v>
      </c>
      <c r="H21" s="1">
        <v>65</v>
      </c>
      <c r="I21" s="1">
        <v>27</v>
      </c>
      <c r="J21" s="1">
        <v>6</v>
      </c>
      <c r="K21" s="1">
        <v>5</v>
      </c>
      <c r="L21" s="1">
        <v>0</v>
      </c>
      <c r="M21" s="1">
        <v>41</v>
      </c>
      <c r="N21" s="1">
        <v>6</v>
      </c>
      <c r="O21" s="1">
        <v>46</v>
      </c>
      <c r="P21" s="1">
        <v>6</v>
      </c>
    </row>
    <row r="22" spans="1:16" x14ac:dyDescent="0.3">
      <c r="A22" s="1" t="s">
        <v>44</v>
      </c>
      <c r="B22" s="1" t="s">
        <v>45</v>
      </c>
      <c r="C22" s="1">
        <v>16</v>
      </c>
      <c r="D22" s="1">
        <v>50</v>
      </c>
      <c r="E22" s="1">
        <v>15</v>
      </c>
      <c r="F22" s="1">
        <v>118</v>
      </c>
      <c r="G22" s="1">
        <v>25</v>
      </c>
      <c r="H22" s="1">
        <v>168</v>
      </c>
      <c r="I22" s="1">
        <v>40</v>
      </c>
      <c r="J22" s="1">
        <v>16</v>
      </c>
      <c r="K22" s="1">
        <v>4</v>
      </c>
      <c r="L22" s="1">
        <v>0</v>
      </c>
      <c r="M22" s="1">
        <v>108</v>
      </c>
      <c r="N22" s="1">
        <v>38</v>
      </c>
      <c r="O22" s="1">
        <v>112</v>
      </c>
      <c r="P22" s="1">
        <v>38</v>
      </c>
    </row>
    <row r="23" spans="1:16" x14ac:dyDescent="0.3">
      <c r="A23" s="1" t="s">
        <v>46</v>
      </c>
      <c r="B23" s="1" t="s">
        <v>47</v>
      </c>
      <c r="C23" s="1">
        <v>23</v>
      </c>
      <c r="D23" s="1">
        <v>45</v>
      </c>
      <c r="E23" s="1">
        <v>4</v>
      </c>
      <c r="F23" s="1">
        <v>203</v>
      </c>
      <c r="G23" s="1">
        <v>101</v>
      </c>
      <c r="H23" s="1">
        <v>248</v>
      </c>
      <c r="I23" s="1">
        <v>105</v>
      </c>
      <c r="J23" s="1">
        <v>38</v>
      </c>
      <c r="K23" s="1">
        <v>17</v>
      </c>
      <c r="L23" s="1">
        <v>0</v>
      </c>
      <c r="M23" s="1">
        <v>156</v>
      </c>
      <c r="N23" s="1">
        <v>71</v>
      </c>
      <c r="O23" s="1">
        <v>173</v>
      </c>
      <c r="P23" s="1">
        <v>71</v>
      </c>
    </row>
    <row r="24" spans="1:16" s="2" customFormat="1" x14ac:dyDescent="0.3">
      <c r="A24" s="2" t="s">
        <v>48</v>
      </c>
      <c r="C24" s="2">
        <f>SUM(C2:C23)</f>
        <v>570</v>
      </c>
      <c r="D24" s="2">
        <f t="shared" ref="D24:P24" si="0">SUM(D2:D23)</f>
        <v>1290</v>
      </c>
      <c r="E24" s="2">
        <f t="shared" si="0"/>
        <v>386</v>
      </c>
      <c r="F24" s="2">
        <f t="shared" si="0"/>
        <v>5315</v>
      </c>
      <c r="G24" s="2">
        <f t="shared" si="0"/>
        <v>2343</v>
      </c>
      <c r="H24" s="2">
        <f t="shared" si="0"/>
        <v>6605</v>
      </c>
      <c r="I24" s="2">
        <f t="shared" si="0"/>
        <v>2729</v>
      </c>
      <c r="J24" s="2">
        <f t="shared" si="0"/>
        <v>1479</v>
      </c>
      <c r="K24" s="2">
        <f t="shared" si="0"/>
        <v>353</v>
      </c>
      <c r="L24" s="2">
        <f t="shared" si="0"/>
        <v>50</v>
      </c>
      <c r="M24" s="2">
        <f t="shared" si="0"/>
        <v>3194</v>
      </c>
      <c r="N24" s="2">
        <f t="shared" si="0"/>
        <v>1100</v>
      </c>
      <c r="O24" s="2">
        <f t="shared" si="0"/>
        <v>3547</v>
      </c>
      <c r="P24" s="2">
        <f t="shared" si="0"/>
        <v>1150</v>
      </c>
    </row>
    <row r="26" spans="1:16" x14ac:dyDescent="0.3">
      <c r="H26" s="1">
        <f>H24+I24</f>
        <v>9334</v>
      </c>
      <c r="O26" s="1">
        <f>O24+P24</f>
        <v>4697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Hendrickson,Rachael (DSHS)</cp:lastModifiedBy>
  <dcterms:created xsi:type="dcterms:W3CDTF">2020-04-19T23:58:08Z</dcterms:created>
  <dcterms:modified xsi:type="dcterms:W3CDTF">2020-04-20T13:04:13Z</dcterms:modified>
</cp:coreProperties>
</file>