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ndrickson744\Documents\COVID\2036 Daily Updates\"/>
    </mc:Choice>
  </mc:AlternateContent>
  <xr:revisionPtr revIDLastSave="0" documentId="8_{24AC87F3-965C-47A4-8792-B977EAF95885}" xr6:coauthVersionLast="31" xr6:coauthVersionMax="31" xr10:uidLastSave="{00000000-0000-0000-0000-000000000000}"/>
  <bookViews>
    <workbookView xWindow="0" yWindow="0" windowWidth="18036" windowHeight="8052" activeTab="1" xr2:uid="{00000000-000D-0000-FFFF-FFFF00000000}"/>
  </bookViews>
  <sheets>
    <sheet name="Bed Availability" sheetId="1" r:id="rId1"/>
    <sheet name="Vent Availability" sheetId="2" r:id="rId2"/>
  </sheets>
  <definedNames>
    <definedName name="_xlnm._FilterDatabase" localSheetId="0" hidden="1">'Bed Availability'!$A$1:$W$23</definedName>
  </definedNames>
  <calcPr calcId="179017"/>
</workbook>
</file>

<file path=xl/calcChain.xml><?xml version="1.0" encoding="utf-8"?>
<calcChain xmlns="http://schemas.openxmlformats.org/spreadsheetml/2006/main">
  <c r="U24" i="1" l="1"/>
  <c r="P24" i="2"/>
  <c r="O17" i="2"/>
  <c r="O18" i="2"/>
  <c r="O24" i="2"/>
  <c r="H17" i="2"/>
  <c r="H24" i="2"/>
  <c r="G17" i="2"/>
  <c r="G24" i="2" s="1"/>
  <c r="J24" i="2"/>
  <c r="I24" i="1"/>
  <c r="H24" i="1"/>
  <c r="G24" i="1"/>
  <c r="F24" i="1"/>
  <c r="E24" i="1"/>
  <c r="D24" i="1"/>
  <c r="K24" i="1"/>
  <c r="M24" i="1"/>
  <c r="N24" i="1"/>
  <c r="O24" i="1"/>
  <c r="P24" i="1"/>
  <c r="Q24" i="1"/>
  <c r="R24" i="1"/>
  <c r="S24" i="1"/>
  <c r="T24" i="1"/>
  <c r="V24" i="1"/>
  <c r="W24" i="1"/>
  <c r="C24" i="1"/>
  <c r="J23" i="1"/>
  <c r="L23" i="1" s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" i="1"/>
  <c r="L2" i="1" s="1"/>
  <c r="Q24" i="2"/>
  <c r="I24" i="2"/>
  <c r="N24" i="2"/>
  <c r="M24" i="2"/>
  <c r="L24" i="2"/>
  <c r="K24" i="2"/>
  <c r="F24" i="2"/>
  <c r="E24" i="2"/>
  <c r="D24" i="2"/>
  <c r="C24" i="2"/>
  <c r="L24" i="1" l="1"/>
  <c r="J24" i="1"/>
</calcChain>
</file>

<file path=xl/sharedStrings.xml><?xml version="1.0" encoding="utf-8"?>
<sst xmlns="http://schemas.openxmlformats.org/spreadsheetml/2006/main" count="130" uniqueCount="84">
  <si>
    <t>TSA</t>
  </si>
  <si>
    <t>TSA_Location</t>
  </si>
  <si>
    <t>PICU</t>
  </si>
  <si>
    <t>Pedi</t>
  </si>
  <si>
    <t>Psych</t>
  </si>
  <si>
    <t>TSA-A</t>
  </si>
  <si>
    <t>Amarillo</t>
  </si>
  <si>
    <t>TSA-B</t>
  </si>
  <si>
    <t>Lubbock</t>
  </si>
  <si>
    <t>TSA-C</t>
  </si>
  <si>
    <t>Witchita Falls</t>
  </si>
  <si>
    <t>TSA-D</t>
  </si>
  <si>
    <t>Abilene</t>
  </si>
  <si>
    <t>TSA-E</t>
  </si>
  <si>
    <t>Dallas/Ft. Worth</t>
  </si>
  <si>
    <t>TSA-F</t>
  </si>
  <si>
    <t>Paris</t>
  </si>
  <si>
    <t>TSA-G</t>
  </si>
  <si>
    <t>Longview/Tyler</t>
  </si>
  <si>
    <t>TSA-H</t>
  </si>
  <si>
    <t>Lufkin</t>
  </si>
  <si>
    <t>TSA-I</t>
  </si>
  <si>
    <t>El Paso</t>
  </si>
  <si>
    <t>TSA-J</t>
  </si>
  <si>
    <t>Midland/Odessa</t>
  </si>
  <si>
    <t>TSA-K</t>
  </si>
  <si>
    <t>San Angelo</t>
  </si>
  <si>
    <t>TSA-L</t>
  </si>
  <si>
    <t>Belton/Killeen</t>
  </si>
  <si>
    <t>TSA-M</t>
  </si>
  <si>
    <t>Waco</t>
  </si>
  <si>
    <t>TSA-N</t>
  </si>
  <si>
    <t>Bryan/College Station</t>
  </si>
  <si>
    <t>TSA-O</t>
  </si>
  <si>
    <t>Austin</t>
  </si>
  <si>
    <t>TSA-P</t>
  </si>
  <si>
    <t>San Antonio</t>
  </si>
  <si>
    <t>TSA-Q</t>
  </si>
  <si>
    <t>Houston</t>
  </si>
  <si>
    <t>TSA-R</t>
  </si>
  <si>
    <t>Galveston</t>
  </si>
  <si>
    <t>TSA-S</t>
  </si>
  <si>
    <t>Victoria</t>
  </si>
  <si>
    <t>TSA-T</t>
  </si>
  <si>
    <t>Laredo</t>
  </si>
  <si>
    <t>TSA-U</t>
  </si>
  <si>
    <t>Corpus Christi</t>
  </si>
  <si>
    <t>TSA-V</t>
  </si>
  <si>
    <t>Lower Rio Grande Valley</t>
  </si>
  <si>
    <t>Total</t>
  </si>
  <si>
    <t>Pedi Vents Avail</t>
  </si>
  <si>
    <t>Pedi Vents in Use</t>
  </si>
  <si>
    <t>Adult Vents Avail</t>
  </si>
  <si>
    <t>Adult Vents in Use</t>
  </si>
  <si>
    <t>Total Vents Avail</t>
  </si>
  <si>
    <t>Total Vents in Use</t>
  </si>
  <si>
    <t>Pedi BiPAP Avail</t>
  </si>
  <si>
    <t>Pedi BiPAP in Use</t>
  </si>
  <si>
    <t>Adult BiPAP Avail</t>
  </si>
  <si>
    <t>Adult BiPAP in Use</t>
  </si>
  <si>
    <t>Total BiPAP Avail</t>
  </si>
  <si>
    <t>Total BiPAPA in Use</t>
  </si>
  <si>
    <t>Total COVID in Vent</t>
  </si>
  <si>
    <t>Location</t>
  </si>
  <si>
    <t>Hosp Report</t>
  </si>
  <si>
    <t>Adult ICU</t>
  </si>
  <si>
    <t>General</t>
  </si>
  <si>
    <t>Neg ISO</t>
  </si>
  <si>
    <t>Anesthsia Vents Avail</t>
  </si>
  <si>
    <t>Bed Availabilty</t>
  </si>
  <si>
    <t xml:space="preserve"> Anesthisa Vents in use</t>
  </si>
  <si>
    <t>Occupied Beds</t>
  </si>
  <si>
    <t>Total Capacity</t>
  </si>
  <si>
    <t>Total ER Visits</t>
  </si>
  <si>
    <t>Hosp Absentee</t>
  </si>
  <si>
    <t>COVID19 ER Visits</t>
  </si>
  <si>
    <t>COVID19 Admitt GEN (24h)</t>
  </si>
  <si>
    <t>COVID19 Admitt ICU (24h)</t>
  </si>
  <si>
    <t>COVID19 Lab Con GEN</t>
  </si>
  <si>
    <t>COVID19 Lab Con ICU</t>
  </si>
  <si>
    <t>Total Surge Beds</t>
  </si>
  <si>
    <t>Suspected COVID19 in Hosp</t>
  </si>
  <si>
    <t>Total ICU Beds Occupied</t>
  </si>
  <si>
    <t>Total COVID on 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</si>
</sst>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2"/>
      <color rgb="FF006100"/>
      <name val="Verdana"/>
      <family val="2"/>
    </font>
    <font>
      <sz val="12"/>
      <color rgb="FF9C0006"/>
      <name val="Verdana"/>
      <family val="2"/>
    </font>
    <font>
      <sz val="12"/>
      <color rgb="FF9C5700"/>
      <name val="Verdana"/>
      <family val="2"/>
    </font>
    <font>
      <sz val="12"/>
      <color rgb="FF3F3F76"/>
      <name val="Verdana"/>
      <family val="2"/>
    </font>
    <font>
      <b/>
      <sz val="12"/>
      <color rgb="FF3F3F3F"/>
      <name val="Verdana"/>
      <family val="2"/>
    </font>
    <font>
      <b/>
      <sz val="12"/>
      <color rgb="FFFA7D00"/>
      <name val="Verdana"/>
      <family val="2"/>
    </font>
    <font>
      <sz val="12"/>
      <color rgb="FFFA7D00"/>
      <name val="Verdana"/>
      <family val="2"/>
    </font>
    <font>
      <b/>
      <sz val="12"/>
      <color theme="0"/>
      <name val="Verdana"/>
      <family val="2"/>
    </font>
    <font>
      <sz val="12"/>
      <color rgb="FFFF0000"/>
      <name val="Verdana"/>
      <family val="2"/>
    </font>
    <font>
      <i/>
      <sz val="12"/>
      <color rgb="FF7F7F7F"/>
      <name val="Verdana"/>
      <family val="2"/>
    </font>
    <font>
      <b/>
      <sz val="12"/>
      <color theme="1"/>
      <name val="Verdana"/>
      <family val="2"/>
    </font>
    <font>
      <sz val="12"/>
      <color theme="0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9" fillId="34" borderId="0" xfId="0" applyFont="1" applyFill="1" applyAlignment="1">
      <alignment horizontal="center" wrapText="1"/>
    </xf>
    <xf numFmtId="0" fontId="18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9" fillId="35" borderId="0" xfId="0" applyFont="1" applyFill="1" applyAlignment="1">
      <alignment horizontal="center" wrapText="1"/>
    </xf>
    <xf numFmtId="0" fontId="19" fillId="35" borderId="0" xfId="0" applyFont="1" applyFill="1" applyAlignment="1">
      <alignment horizontal="left" wrapText="1"/>
    </xf>
    <xf numFmtId="0" fontId="19" fillId="35" borderId="0" xfId="0" applyFont="1" applyFill="1" applyAlignment="1">
      <alignment horizontal="left"/>
    </xf>
    <xf numFmtId="0" fontId="19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U25" sqref="U25"/>
    </sheetView>
  </sheetViews>
  <sheetFormatPr defaultColWidth="9.23046875" defaultRowHeight="13.8" x14ac:dyDescent="0.3"/>
  <cols>
    <col min="1" max="2" width="9.23046875" style="6"/>
    <col min="3" max="5" width="9.23046875" style="2"/>
    <col min="6" max="6" width="7.23046875" style="2" customWidth="1"/>
    <col min="7" max="10" width="9.23046875" style="2"/>
    <col min="11" max="11" width="10.4609375" style="2" customWidth="1"/>
    <col min="12" max="12" width="9.23046875" style="2"/>
    <col min="13" max="13" width="10.3828125" style="2" bestFit="1" customWidth="1"/>
    <col min="14" max="15" width="9.23046875" style="2"/>
    <col min="16" max="16" width="10.69140625" style="2" customWidth="1"/>
    <col min="17" max="18" width="9.23046875" style="2"/>
    <col min="19" max="19" width="11.921875" style="2" customWidth="1"/>
    <col min="20" max="20" width="11.15234375" style="2" customWidth="1"/>
    <col min="21" max="21" width="9.23046875" style="2"/>
    <col min="22" max="22" width="11.3828125" style="2" customWidth="1"/>
    <col min="23" max="23" width="11.765625" style="2" customWidth="1"/>
    <col min="24" max="16384" width="9.23046875" style="2"/>
  </cols>
  <sheetData>
    <row r="1" spans="1:23" s="7" customFormat="1" ht="29.4" customHeight="1" x14ac:dyDescent="0.3">
      <c r="A1" s="8" t="s">
        <v>0</v>
      </c>
      <c r="B1" s="8" t="s">
        <v>63</v>
      </c>
      <c r="C1" s="7" t="s">
        <v>64</v>
      </c>
      <c r="D1" s="7" t="s">
        <v>65</v>
      </c>
      <c r="E1" s="7" t="s">
        <v>66</v>
      </c>
      <c r="F1" s="7" t="s">
        <v>2</v>
      </c>
      <c r="G1" s="7" t="s">
        <v>3</v>
      </c>
      <c r="H1" s="7" t="s">
        <v>4</v>
      </c>
      <c r="I1" s="7" t="s">
        <v>67</v>
      </c>
      <c r="J1" s="7" t="s">
        <v>69</v>
      </c>
      <c r="K1" s="7" t="s">
        <v>71</v>
      </c>
      <c r="L1" s="7" t="s">
        <v>72</v>
      </c>
      <c r="M1" s="7" t="s">
        <v>73</v>
      </c>
      <c r="N1" s="7" t="s">
        <v>74</v>
      </c>
      <c r="O1" s="7" t="s">
        <v>75</v>
      </c>
      <c r="P1" s="7" t="s">
        <v>76</v>
      </c>
      <c r="Q1" s="7" t="s">
        <v>77</v>
      </c>
      <c r="R1" s="7" t="s">
        <v>81</v>
      </c>
      <c r="S1" s="7" t="s">
        <v>78</v>
      </c>
      <c r="T1" s="7" t="s">
        <v>79</v>
      </c>
      <c r="U1" s="7" t="s">
        <v>83</v>
      </c>
      <c r="V1" s="7" t="s">
        <v>82</v>
      </c>
      <c r="W1" s="7" t="s">
        <v>80</v>
      </c>
    </row>
    <row r="2" spans="1:23" x14ac:dyDescent="0.3">
      <c r="A2" s="6" t="s">
        <v>5</v>
      </c>
      <c r="B2" s="6" t="s">
        <v>6</v>
      </c>
      <c r="C2" s="2">
        <v>17</v>
      </c>
      <c r="D2" s="2">
        <v>48</v>
      </c>
      <c r="E2" s="2">
        <v>341</v>
      </c>
      <c r="F2" s="2">
        <v>12</v>
      </c>
      <c r="G2" s="2">
        <v>74</v>
      </c>
      <c r="H2" s="2">
        <v>27</v>
      </c>
      <c r="I2" s="2">
        <v>25</v>
      </c>
      <c r="J2" s="2">
        <f t="shared" ref="J2:J23" si="0">D2+E2+F2+G2+H2+I2</f>
        <v>527</v>
      </c>
      <c r="K2" s="2">
        <v>557</v>
      </c>
      <c r="L2" s="2">
        <f t="shared" ref="L2:L23" si="1">J2+K2</f>
        <v>1084</v>
      </c>
      <c r="M2" s="2">
        <v>327</v>
      </c>
      <c r="N2" s="2">
        <v>4</v>
      </c>
      <c r="O2" s="2">
        <v>37</v>
      </c>
      <c r="P2" s="2">
        <v>21</v>
      </c>
      <c r="Q2" s="2">
        <v>11</v>
      </c>
      <c r="R2" s="2">
        <v>93</v>
      </c>
      <c r="S2" s="2">
        <v>20</v>
      </c>
      <c r="T2" s="2">
        <v>21</v>
      </c>
      <c r="U2" s="2">
        <v>0</v>
      </c>
      <c r="V2" s="2">
        <v>110</v>
      </c>
      <c r="W2" s="2">
        <v>309</v>
      </c>
    </row>
    <row r="3" spans="1:23" x14ac:dyDescent="0.3">
      <c r="A3" s="6" t="s">
        <v>7</v>
      </c>
      <c r="B3" s="6" t="s">
        <v>8</v>
      </c>
      <c r="C3" s="2">
        <v>21</v>
      </c>
      <c r="D3" s="2">
        <v>73</v>
      </c>
      <c r="E3" s="2">
        <v>290</v>
      </c>
      <c r="F3" s="2">
        <v>20</v>
      </c>
      <c r="G3" s="2">
        <v>58</v>
      </c>
      <c r="H3" s="2">
        <v>8</v>
      </c>
      <c r="I3" s="2">
        <v>71</v>
      </c>
      <c r="J3" s="2">
        <f t="shared" si="0"/>
        <v>520</v>
      </c>
      <c r="K3" s="2">
        <v>777</v>
      </c>
      <c r="L3" s="2">
        <f t="shared" si="1"/>
        <v>1297</v>
      </c>
      <c r="M3" s="2">
        <v>322</v>
      </c>
      <c r="N3" s="2">
        <v>3</v>
      </c>
      <c r="O3" s="2">
        <v>20</v>
      </c>
      <c r="P3" s="2">
        <v>12</v>
      </c>
      <c r="Q3" s="2">
        <v>0</v>
      </c>
      <c r="R3" s="2">
        <v>16</v>
      </c>
      <c r="S3" s="2">
        <v>13</v>
      </c>
      <c r="T3" s="2">
        <v>15</v>
      </c>
      <c r="U3" s="2">
        <v>0</v>
      </c>
      <c r="V3" s="2">
        <v>31</v>
      </c>
      <c r="W3" s="2">
        <v>645</v>
      </c>
    </row>
    <row r="4" spans="1:23" x14ac:dyDescent="0.3">
      <c r="A4" s="6" t="s">
        <v>9</v>
      </c>
      <c r="B4" s="6" t="s">
        <v>10</v>
      </c>
      <c r="C4" s="2">
        <v>12</v>
      </c>
      <c r="D4" s="2">
        <v>14</v>
      </c>
      <c r="E4" s="2">
        <v>275</v>
      </c>
      <c r="F4" s="2">
        <v>0</v>
      </c>
      <c r="G4" s="2">
        <v>7</v>
      </c>
      <c r="H4" s="2">
        <v>42</v>
      </c>
      <c r="I4" s="2">
        <v>8</v>
      </c>
      <c r="J4" s="2">
        <f t="shared" si="0"/>
        <v>346</v>
      </c>
      <c r="K4" s="2">
        <v>82</v>
      </c>
      <c r="L4" s="2">
        <f t="shared" si="1"/>
        <v>428</v>
      </c>
      <c r="M4" s="2">
        <v>245</v>
      </c>
      <c r="N4" s="2">
        <v>3</v>
      </c>
      <c r="O4" s="2">
        <v>37</v>
      </c>
      <c r="P4" s="2">
        <v>2</v>
      </c>
      <c r="Q4" s="2">
        <v>1</v>
      </c>
      <c r="R4" s="2">
        <v>4</v>
      </c>
      <c r="S4" s="2">
        <v>1</v>
      </c>
      <c r="T4" s="2">
        <v>0</v>
      </c>
      <c r="U4" s="2">
        <v>0</v>
      </c>
      <c r="V4" s="2">
        <v>27</v>
      </c>
      <c r="W4" s="2">
        <v>84</v>
      </c>
    </row>
    <row r="5" spans="1:23" x14ac:dyDescent="0.3">
      <c r="A5" s="6" t="s">
        <v>11</v>
      </c>
      <c r="B5" s="6" t="s">
        <v>12</v>
      </c>
      <c r="C5" s="2">
        <v>18</v>
      </c>
      <c r="D5" s="2">
        <v>23</v>
      </c>
      <c r="E5" s="2">
        <v>315</v>
      </c>
      <c r="F5" s="2">
        <v>3</v>
      </c>
      <c r="G5" s="2">
        <v>51</v>
      </c>
      <c r="H5" s="2">
        <v>0</v>
      </c>
      <c r="I5" s="2">
        <v>44</v>
      </c>
      <c r="J5" s="2">
        <f t="shared" si="0"/>
        <v>436</v>
      </c>
      <c r="K5" s="2">
        <v>398</v>
      </c>
      <c r="L5" s="2">
        <f t="shared" si="1"/>
        <v>834</v>
      </c>
      <c r="M5" s="2">
        <v>264</v>
      </c>
      <c r="N5" s="2">
        <v>0</v>
      </c>
      <c r="O5" s="2">
        <v>29</v>
      </c>
      <c r="P5" s="2">
        <v>0</v>
      </c>
      <c r="Q5" s="2">
        <v>6</v>
      </c>
      <c r="R5" s="2">
        <v>32</v>
      </c>
      <c r="S5" s="2">
        <v>8</v>
      </c>
      <c r="T5" s="2">
        <v>3</v>
      </c>
      <c r="U5" s="2">
        <v>0</v>
      </c>
      <c r="V5" s="2">
        <v>41</v>
      </c>
      <c r="W5" s="2">
        <v>117</v>
      </c>
    </row>
    <row r="6" spans="1:23" x14ac:dyDescent="0.3">
      <c r="A6" s="6" t="s">
        <v>13</v>
      </c>
      <c r="B6" s="6" t="s">
        <v>14</v>
      </c>
      <c r="C6" s="2">
        <v>129</v>
      </c>
      <c r="D6" s="2">
        <v>721</v>
      </c>
      <c r="E6" s="2">
        <v>3310</v>
      </c>
      <c r="F6" s="2">
        <v>23</v>
      </c>
      <c r="G6" s="2">
        <v>232</v>
      </c>
      <c r="H6" s="2">
        <v>228</v>
      </c>
      <c r="I6" s="2">
        <v>577</v>
      </c>
      <c r="J6" s="2">
        <f t="shared" si="0"/>
        <v>5091</v>
      </c>
      <c r="K6" s="2">
        <v>8930</v>
      </c>
      <c r="L6" s="2">
        <f t="shared" si="1"/>
        <v>14021</v>
      </c>
      <c r="M6" s="2">
        <v>5042</v>
      </c>
      <c r="N6" s="2">
        <v>0</v>
      </c>
      <c r="O6" s="2">
        <v>855</v>
      </c>
      <c r="P6" s="2">
        <v>247</v>
      </c>
      <c r="Q6" s="2">
        <v>74</v>
      </c>
      <c r="R6" s="2">
        <v>486</v>
      </c>
      <c r="S6" s="2">
        <v>294</v>
      </c>
      <c r="T6" s="2">
        <v>183</v>
      </c>
      <c r="U6" s="2">
        <v>151</v>
      </c>
      <c r="V6" s="2">
        <v>1080</v>
      </c>
      <c r="W6" s="2">
        <v>5136</v>
      </c>
    </row>
    <row r="7" spans="1:23" x14ac:dyDescent="0.3">
      <c r="A7" s="6" t="s">
        <v>15</v>
      </c>
      <c r="B7" s="6" t="s">
        <v>16</v>
      </c>
      <c r="C7" s="2">
        <v>9</v>
      </c>
      <c r="D7" s="2">
        <v>33</v>
      </c>
      <c r="E7" s="2">
        <v>230</v>
      </c>
      <c r="F7" s="2">
        <v>0</v>
      </c>
      <c r="G7" s="2">
        <v>15</v>
      </c>
      <c r="H7" s="2">
        <v>2</v>
      </c>
      <c r="I7" s="2">
        <v>12</v>
      </c>
      <c r="J7" s="2">
        <f t="shared" si="0"/>
        <v>292</v>
      </c>
      <c r="K7" s="2">
        <v>494</v>
      </c>
      <c r="L7" s="2">
        <f t="shared" si="1"/>
        <v>786</v>
      </c>
      <c r="M7" s="2">
        <v>354</v>
      </c>
      <c r="N7" s="2">
        <v>5</v>
      </c>
      <c r="O7" s="2">
        <v>18</v>
      </c>
      <c r="P7" s="2">
        <v>11</v>
      </c>
      <c r="Q7" s="2">
        <v>2</v>
      </c>
      <c r="R7" s="2">
        <v>33</v>
      </c>
      <c r="S7" s="2">
        <v>9</v>
      </c>
      <c r="T7" s="2">
        <v>10</v>
      </c>
      <c r="U7" s="2">
        <v>12</v>
      </c>
      <c r="V7" s="2">
        <v>55</v>
      </c>
      <c r="W7" s="2">
        <v>22</v>
      </c>
    </row>
    <row r="8" spans="1:23" x14ac:dyDescent="0.3">
      <c r="A8" s="6" t="s">
        <v>17</v>
      </c>
      <c r="B8" s="6" t="s">
        <v>18</v>
      </c>
      <c r="C8" s="2">
        <v>16</v>
      </c>
      <c r="D8" s="2">
        <v>61</v>
      </c>
      <c r="E8" s="2">
        <v>425</v>
      </c>
      <c r="F8" s="2">
        <v>0</v>
      </c>
      <c r="G8" s="2">
        <v>48</v>
      </c>
      <c r="H8" s="2">
        <v>0</v>
      </c>
      <c r="I8" s="2">
        <v>61</v>
      </c>
      <c r="J8" s="2">
        <f t="shared" si="0"/>
        <v>595</v>
      </c>
      <c r="K8" s="2">
        <v>1314</v>
      </c>
      <c r="L8" s="2">
        <f t="shared" si="1"/>
        <v>1909</v>
      </c>
      <c r="M8" s="2">
        <v>927</v>
      </c>
      <c r="N8" s="2">
        <v>2</v>
      </c>
      <c r="O8" s="2">
        <v>144</v>
      </c>
      <c r="P8" s="2">
        <v>46</v>
      </c>
      <c r="Q8" s="2">
        <v>11</v>
      </c>
      <c r="R8" s="2">
        <v>143</v>
      </c>
      <c r="S8" s="2">
        <v>32</v>
      </c>
      <c r="T8" s="2">
        <v>28</v>
      </c>
      <c r="U8" s="2">
        <v>40</v>
      </c>
      <c r="V8" s="2">
        <v>268</v>
      </c>
      <c r="W8" s="2">
        <v>614</v>
      </c>
    </row>
    <row r="9" spans="1:23" x14ac:dyDescent="0.3">
      <c r="A9" s="6" t="s">
        <v>19</v>
      </c>
      <c r="B9" s="6" t="s">
        <v>20</v>
      </c>
      <c r="C9" s="2">
        <v>10</v>
      </c>
      <c r="D9" s="2">
        <v>15</v>
      </c>
      <c r="E9" s="2">
        <v>173</v>
      </c>
      <c r="F9" s="2">
        <v>0</v>
      </c>
      <c r="G9" s="2">
        <v>60</v>
      </c>
      <c r="H9" s="2">
        <v>0</v>
      </c>
      <c r="I9" s="2">
        <v>49</v>
      </c>
      <c r="J9" s="2">
        <f t="shared" si="0"/>
        <v>297</v>
      </c>
      <c r="K9" s="2">
        <v>252</v>
      </c>
      <c r="L9" s="2">
        <f t="shared" si="1"/>
        <v>549</v>
      </c>
      <c r="M9" s="2">
        <v>272</v>
      </c>
      <c r="N9" s="2">
        <v>6</v>
      </c>
      <c r="O9" s="2">
        <v>22</v>
      </c>
      <c r="P9" s="2">
        <v>9</v>
      </c>
      <c r="Q9" s="2">
        <v>2</v>
      </c>
      <c r="R9" s="2">
        <v>34</v>
      </c>
      <c r="S9" s="2">
        <v>17</v>
      </c>
      <c r="T9" s="2">
        <v>8</v>
      </c>
      <c r="U9" s="2">
        <v>16</v>
      </c>
      <c r="V9" s="2">
        <v>0</v>
      </c>
      <c r="W9" s="2">
        <v>0</v>
      </c>
    </row>
    <row r="10" spans="1:23" x14ac:dyDescent="0.3">
      <c r="A10" s="6" t="s">
        <v>21</v>
      </c>
      <c r="B10" s="6" t="s">
        <v>22</v>
      </c>
      <c r="C10" s="2">
        <v>16</v>
      </c>
      <c r="D10" s="2">
        <v>45</v>
      </c>
      <c r="E10" s="2">
        <v>304</v>
      </c>
      <c r="F10" s="2">
        <v>22</v>
      </c>
      <c r="G10" s="2">
        <v>63</v>
      </c>
      <c r="H10" s="2">
        <v>15</v>
      </c>
      <c r="I10" s="2">
        <v>103</v>
      </c>
      <c r="J10" s="2">
        <f t="shared" si="0"/>
        <v>552</v>
      </c>
      <c r="K10" s="2">
        <v>1033</v>
      </c>
      <c r="L10" s="2">
        <f t="shared" si="1"/>
        <v>1585</v>
      </c>
      <c r="M10" s="2">
        <v>674</v>
      </c>
      <c r="N10" s="2">
        <v>1</v>
      </c>
      <c r="O10" s="2">
        <v>30</v>
      </c>
      <c r="P10" s="2">
        <v>13</v>
      </c>
      <c r="Q10" s="2">
        <v>4</v>
      </c>
      <c r="R10" s="2">
        <v>28</v>
      </c>
      <c r="S10" s="2">
        <v>23</v>
      </c>
      <c r="T10" s="2">
        <v>26</v>
      </c>
      <c r="U10" s="2">
        <v>17</v>
      </c>
      <c r="V10" s="2">
        <v>152</v>
      </c>
      <c r="W10" s="2">
        <v>490</v>
      </c>
    </row>
    <row r="11" spans="1:23" x14ac:dyDescent="0.3">
      <c r="A11" s="6" t="s">
        <v>23</v>
      </c>
      <c r="B11" s="6" t="s">
        <v>24</v>
      </c>
      <c r="C11" s="2">
        <v>18</v>
      </c>
      <c r="D11" s="2">
        <v>40</v>
      </c>
      <c r="E11" s="2">
        <v>429</v>
      </c>
      <c r="F11" s="2">
        <v>0</v>
      </c>
      <c r="G11" s="2">
        <v>57</v>
      </c>
      <c r="H11" s="2">
        <v>75</v>
      </c>
      <c r="I11" s="2">
        <v>114</v>
      </c>
      <c r="J11" s="2">
        <f t="shared" si="0"/>
        <v>715</v>
      </c>
      <c r="K11" s="2">
        <v>643</v>
      </c>
      <c r="L11" s="2">
        <f t="shared" si="1"/>
        <v>1358</v>
      </c>
      <c r="M11" s="2">
        <v>350</v>
      </c>
      <c r="N11" s="2">
        <v>0</v>
      </c>
      <c r="O11" s="2">
        <v>23</v>
      </c>
      <c r="P11" s="2">
        <v>15</v>
      </c>
      <c r="Q11" s="2">
        <v>5</v>
      </c>
      <c r="R11" s="2">
        <v>41</v>
      </c>
      <c r="S11" s="2">
        <v>6</v>
      </c>
      <c r="T11" s="2">
        <v>5</v>
      </c>
      <c r="U11" s="2">
        <v>0</v>
      </c>
      <c r="V11" s="2">
        <v>55</v>
      </c>
      <c r="W11" s="2">
        <v>222</v>
      </c>
    </row>
    <row r="12" spans="1:23" x14ac:dyDescent="0.3">
      <c r="A12" s="6" t="s">
        <v>25</v>
      </c>
      <c r="B12" s="6" t="s">
        <v>26</v>
      </c>
      <c r="C12" s="2">
        <v>10</v>
      </c>
      <c r="D12" s="2">
        <v>16</v>
      </c>
      <c r="E12" s="2">
        <v>68</v>
      </c>
      <c r="F12" s="2">
        <v>0</v>
      </c>
      <c r="G12" s="2">
        <v>24</v>
      </c>
      <c r="H12" s="2">
        <v>4</v>
      </c>
      <c r="I12" s="2">
        <v>20</v>
      </c>
      <c r="J12" s="2">
        <f t="shared" si="0"/>
        <v>132</v>
      </c>
      <c r="K12" s="2">
        <v>249</v>
      </c>
      <c r="L12" s="2">
        <f t="shared" si="1"/>
        <v>381</v>
      </c>
      <c r="M12" s="2">
        <v>130</v>
      </c>
      <c r="N12" s="2">
        <v>2</v>
      </c>
      <c r="O12" s="2">
        <v>14</v>
      </c>
      <c r="P12" s="2">
        <v>0</v>
      </c>
      <c r="Q12" s="2">
        <v>0</v>
      </c>
      <c r="R12" s="2">
        <v>13</v>
      </c>
      <c r="S12" s="2">
        <v>0</v>
      </c>
      <c r="T12" s="2">
        <v>0</v>
      </c>
      <c r="U12" s="2">
        <v>0</v>
      </c>
      <c r="V12" s="2">
        <v>15</v>
      </c>
      <c r="W12" s="2">
        <v>82</v>
      </c>
    </row>
    <row r="13" spans="1:23" x14ac:dyDescent="0.3">
      <c r="A13" s="6" t="s">
        <v>27</v>
      </c>
      <c r="B13" s="6" t="s">
        <v>28</v>
      </c>
      <c r="C13" s="2">
        <v>14</v>
      </c>
      <c r="D13" s="2">
        <v>51</v>
      </c>
      <c r="E13" s="2">
        <v>390</v>
      </c>
      <c r="F13" s="2">
        <v>10</v>
      </c>
      <c r="G13" s="2">
        <v>28</v>
      </c>
      <c r="H13" s="2">
        <v>66</v>
      </c>
      <c r="I13" s="2">
        <v>66</v>
      </c>
      <c r="J13" s="2">
        <f t="shared" si="0"/>
        <v>611</v>
      </c>
      <c r="K13" s="2">
        <v>620</v>
      </c>
      <c r="L13" s="2">
        <f t="shared" si="1"/>
        <v>1231</v>
      </c>
      <c r="M13" s="2">
        <v>653</v>
      </c>
      <c r="N13" s="2">
        <v>1</v>
      </c>
      <c r="O13" s="2">
        <v>126</v>
      </c>
      <c r="P13" s="2">
        <v>63</v>
      </c>
      <c r="Q13" s="2">
        <v>10</v>
      </c>
      <c r="R13" s="2">
        <v>82</v>
      </c>
      <c r="S13" s="2">
        <v>3</v>
      </c>
      <c r="T13" s="2">
        <v>10</v>
      </c>
      <c r="U13" s="2">
        <v>0</v>
      </c>
      <c r="V13" s="2">
        <v>41</v>
      </c>
      <c r="W13" s="2">
        <v>211</v>
      </c>
    </row>
    <row r="14" spans="1:23" x14ac:dyDescent="0.3">
      <c r="A14" s="6" t="s">
        <v>29</v>
      </c>
      <c r="B14" s="6" t="s">
        <v>30</v>
      </c>
      <c r="C14" s="2">
        <v>8</v>
      </c>
      <c r="D14" s="2">
        <v>15</v>
      </c>
      <c r="E14" s="2">
        <v>183</v>
      </c>
      <c r="F14" s="2">
        <v>0</v>
      </c>
      <c r="G14" s="2">
        <v>6</v>
      </c>
      <c r="H14" s="2">
        <v>43</v>
      </c>
      <c r="I14" s="2">
        <v>41</v>
      </c>
      <c r="J14" s="2">
        <f t="shared" si="0"/>
        <v>288</v>
      </c>
      <c r="K14" s="2">
        <v>275</v>
      </c>
      <c r="L14" s="2">
        <f t="shared" si="1"/>
        <v>563</v>
      </c>
      <c r="M14" s="2">
        <v>276</v>
      </c>
      <c r="N14" s="2">
        <v>1</v>
      </c>
      <c r="O14" s="2">
        <v>20</v>
      </c>
      <c r="P14" s="2">
        <v>2</v>
      </c>
      <c r="Q14" s="2">
        <v>8</v>
      </c>
      <c r="R14" s="2">
        <v>3</v>
      </c>
      <c r="S14" s="2">
        <v>1</v>
      </c>
      <c r="T14" s="2">
        <v>1</v>
      </c>
      <c r="U14" s="2">
        <v>0</v>
      </c>
      <c r="V14" s="2">
        <v>42</v>
      </c>
      <c r="W14" s="2">
        <v>31</v>
      </c>
    </row>
    <row r="15" spans="1:23" x14ac:dyDescent="0.3">
      <c r="A15" s="6" t="s">
        <v>31</v>
      </c>
      <c r="B15" s="6" t="s">
        <v>32</v>
      </c>
      <c r="C15" s="2">
        <v>9</v>
      </c>
      <c r="D15" s="2">
        <v>18</v>
      </c>
      <c r="E15" s="2">
        <v>181</v>
      </c>
      <c r="F15" s="2">
        <v>0</v>
      </c>
      <c r="G15" s="2">
        <v>10</v>
      </c>
      <c r="H15" s="2">
        <v>0</v>
      </c>
      <c r="I15" s="2">
        <v>51</v>
      </c>
      <c r="J15" s="2">
        <f t="shared" si="0"/>
        <v>260</v>
      </c>
      <c r="K15" s="2">
        <v>276</v>
      </c>
      <c r="L15" s="2">
        <f t="shared" si="1"/>
        <v>536</v>
      </c>
      <c r="M15" s="2">
        <v>296</v>
      </c>
      <c r="N15" s="2">
        <v>1</v>
      </c>
      <c r="O15" s="2">
        <v>45</v>
      </c>
      <c r="P15" s="2">
        <v>9</v>
      </c>
      <c r="Q15" s="2">
        <v>2</v>
      </c>
      <c r="R15" s="2">
        <v>42</v>
      </c>
      <c r="S15" s="2">
        <v>7</v>
      </c>
      <c r="T15" s="2">
        <v>5</v>
      </c>
      <c r="U15" s="2">
        <v>5</v>
      </c>
      <c r="V15" s="2">
        <v>23</v>
      </c>
      <c r="W15" s="2">
        <v>228</v>
      </c>
    </row>
    <row r="16" spans="1:23" s="5" customFormat="1" x14ac:dyDescent="0.3">
      <c r="A16" s="4" t="s">
        <v>33</v>
      </c>
      <c r="B16" s="4" t="s">
        <v>34</v>
      </c>
      <c r="C16" s="5">
        <v>39</v>
      </c>
      <c r="D16" s="5">
        <v>152</v>
      </c>
      <c r="E16" s="5">
        <v>680</v>
      </c>
      <c r="F16" s="5">
        <v>19</v>
      </c>
      <c r="G16" s="5">
        <v>58</v>
      </c>
      <c r="H16" s="5">
        <v>11</v>
      </c>
      <c r="I16" s="5">
        <v>230</v>
      </c>
      <c r="J16" s="2">
        <f t="shared" si="0"/>
        <v>1150</v>
      </c>
      <c r="K16" s="5">
        <v>1379</v>
      </c>
      <c r="L16" s="2">
        <f t="shared" si="1"/>
        <v>2529</v>
      </c>
      <c r="M16" s="5">
        <v>1283</v>
      </c>
      <c r="N16" s="5">
        <v>0</v>
      </c>
      <c r="O16" s="5">
        <v>110</v>
      </c>
      <c r="P16" s="5">
        <v>19</v>
      </c>
      <c r="Q16" s="5">
        <v>7</v>
      </c>
      <c r="R16" s="5">
        <v>59</v>
      </c>
      <c r="S16" s="5">
        <v>33</v>
      </c>
      <c r="T16" s="5">
        <v>29</v>
      </c>
      <c r="U16" s="2">
        <v>13</v>
      </c>
      <c r="V16" s="5">
        <v>239</v>
      </c>
      <c r="W16" s="5">
        <v>1244</v>
      </c>
    </row>
    <row r="17" spans="1:23" s="5" customFormat="1" x14ac:dyDescent="0.3">
      <c r="A17" s="4" t="s">
        <v>35</v>
      </c>
      <c r="B17" s="4" t="s">
        <v>36</v>
      </c>
      <c r="C17" s="5">
        <v>54</v>
      </c>
      <c r="D17" s="5">
        <v>365</v>
      </c>
      <c r="E17" s="5">
        <v>1778</v>
      </c>
      <c r="F17" s="5">
        <v>77</v>
      </c>
      <c r="G17" s="5">
        <v>132</v>
      </c>
      <c r="H17" s="5">
        <v>47</v>
      </c>
      <c r="I17" s="5">
        <v>171</v>
      </c>
      <c r="J17" s="5">
        <f t="shared" si="0"/>
        <v>2570</v>
      </c>
      <c r="K17" s="5">
        <v>3698</v>
      </c>
      <c r="L17" s="2">
        <f t="shared" si="1"/>
        <v>6268</v>
      </c>
      <c r="M17" s="5">
        <v>1796</v>
      </c>
      <c r="N17" s="5">
        <v>9</v>
      </c>
      <c r="O17" s="5">
        <v>192</v>
      </c>
      <c r="P17" s="5">
        <v>47</v>
      </c>
      <c r="Q17" s="5">
        <v>31</v>
      </c>
      <c r="R17" s="5">
        <v>73</v>
      </c>
      <c r="S17" s="5">
        <v>72</v>
      </c>
      <c r="T17" s="5">
        <v>37</v>
      </c>
      <c r="U17" s="5">
        <v>36</v>
      </c>
      <c r="V17" s="5">
        <v>341</v>
      </c>
      <c r="W17" s="5">
        <v>664</v>
      </c>
    </row>
    <row r="18" spans="1:23" x14ac:dyDescent="0.3">
      <c r="A18" s="6" t="s">
        <v>37</v>
      </c>
      <c r="B18" s="6" t="s">
        <v>38</v>
      </c>
      <c r="C18" s="2">
        <v>122</v>
      </c>
      <c r="D18" s="2">
        <v>323</v>
      </c>
      <c r="E18" s="2">
        <v>2066</v>
      </c>
      <c r="F18" s="2">
        <v>136</v>
      </c>
      <c r="G18" s="2">
        <v>299</v>
      </c>
      <c r="H18" s="2">
        <v>0</v>
      </c>
      <c r="I18" s="2">
        <v>638</v>
      </c>
      <c r="J18" s="2">
        <f t="shared" si="0"/>
        <v>3462</v>
      </c>
      <c r="K18" s="2">
        <v>7682</v>
      </c>
      <c r="L18" s="2">
        <f t="shared" si="1"/>
        <v>11144</v>
      </c>
      <c r="M18" s="2">
        <v>4137</v>
      </c>
      <c r="N18" s="2">
        <v>43</v>
      </c>
      <c r="O18" s="2">
        <v>616</v>
      </c>
      <c r="P18" s="2">
        <v>172</v>
      </c>
      <c r="Q18" s="2">
        <v>69</v>
      </c>
      <c r="R18" s="2">
        <v>964</v>
      </c>
      <c r="S18" s="2">
        <v>286</v>
      </c>
      <c r="T18" s="2">
        <v>219</v>
      </c>
      <c r="U18" s="2">
        <v>149</v>
      </c>
      <c r="V18" s="2">
        <v>0</v>
      </c>
      <c r="W18" s="2">
        <v>0</v>
      </c>
    </row>
    <row r="19" spans="1:23" x14ac:dyDescent="0.3">
      <c r="A19" s="6" t="s">
        <v>39</v>
      </c>
      <c r="B19" s="6" t="s">
        <v>40</v>
      </c>
      <c r="C19" s="2">
        <v>24</v>
      </c>
      <c r="D19" s="2">
        <v>45</v>
      </c>
      <c r="E19" s="2">
        <v>408</v>
      </c>
      <c r="F19" s="2">
        <v>7</v>
      </c>
      <c r="G19" s="2">
        <v>31</v>
      </c>
      <c r="H19" s="2">
        <v>18</v>
      </c>
      <c r="I19" s="2">
        <v>113</v>
      </c>
      <c r="J19" s="2">
        <f t="shared" si="0"/>
        <v>622</v>
      </c>
      <c r="K19" s="2">
        <v>1055</v>
      </c>
      <c r="L19" s="2">
        <f t="shared" si="1"/>
        <v>1677</v>
      </c>
      <c r="M19" s="2">
        <v>772</v>
      </c>
      <c r="N19" s="2">
        <v>8</v>
      </c>
      <c r="O19" s="2">
        <v>136</v>
      </c>
      <c r="P19" s="2">
        <v>15</v>
      </c>
      <c r="Q19" s="2">
        <v>8</v>
      </c>
      <c r="R19" s="2">
        <v>96</v>
      </c>
      <c r="S19" s="2">
        <v>79</v>
      </c>
      <c r="T19" s="2">
        <v>46</v>
      </c>
      <c r="U19" s="2">
        <v>64</v>
      </c>
      <c r="V19" s="2">
        <v>0</v>
      </c>
      <c r="W19" s="2">
        <v>0</v>
      </c>
    </row>
    <row r="20" spans="1:23" x14ac:dyDescent="0.3">
      <c r="A20" s="6" t="s">
        <v>41</v>
      </c>
      <c r="B20" s="6" t="s">
        <v>42</v>
      </c>
      <c r="C20" s="2">
        <v>12</v>
      </c>
      <c r="D20" s="2">
        <v>22</v>
      </c>
      <c r="E20" s="2">
        <v>196</v>
      </c>
      <c r="F20" s="2">
        <v>0</v>
      </c>
      <c r="G20" s="2">
        <v>43</v>
      </c>
      <c r="H20" s="2">
        <v>0</v>
      </c>
      <c r="I20" s="2">
        <v>26</v>
      </c>
      <c r="J20" s="2">
        <f t="shared" si="0"/>
        <v>287</v>
      </c>
      <c r="K20" s="2">
        <v>267</v>
      </c>
      <c r="L20" s="2">
        <f t="shared" si="1"/>
        <v>554</v>
      </c>
      <c r="M20" s="2">
        <v>210</v>
      </c>
      <c r="N20" s="2">
        <v>5</v>
      </c>
      <c r="O20" s="2">
        <v>31</v>
      </c>
      <c r="P20" s="2">
        <v>25</v>
      </c>
      <c r="Q20" s="2">
        <v>10</v>
      </c>
      <c r="R20" s="2">
        <v>35</v>
      </c>
      <c r="S20" s="2">
        <v>44</v>
      </c>
      <c r="T20" s="2">
        <v>6</v>
      </c>
      <c r="U20" s="2">
        <v>8</v>
      </c>
      <c r="V20" s="2">
        <v>23</v>
      </c>
      <c r="W20" s="2">
        <v>182</v>
      </c>
    </row>
    <row r="21" spans="1:23" x14ac:dyDescent="0.3">
      <c r="A21" s="6" t="s">
        <v>43</v>
      </c>
      <c r="B21" s="6" t="s">
        <v>44</v>
      </c>
      <c r="C21" s="2">
        <v>5</v>
      </c>
      <c r="D21" s="2">
        <v>15</v>
      </c>
      <c r="E21" s="2">
        <v>98</v>
      </c>
      <c r="F21" s="2">
        <v>0</v>
      </c>
      <c r="G21" s="2">
        <v>10</v>
      </c>
      <c r="H21" s="2">
        <v>0</v>
      </c>
      <c r="I21" s="2">
        <v>14</v>
      </c>
      <c r="J21" s="2">
        <f t="shared" si="0"/>
        <v>137</v>
      </c>
      <c r="K21" s="2">
        <v>237</v>
      </c>
      <c r="L21" s="2">
        <f t="shared" si="1"/>
        <v>374</v>
      </c>
      <c r="M21" s="2">
        <v>120</v>
      </c>
      <c r="N21" s="2">
        <v>3</v>
      </c>
      <c r="O21" s="2">
        <v>15</v>
      </c>
      <c r="P21" s="2">
        <v>3</v>
      </c>
      <c r="Q21" s="2">
        <v>0</v>
      </c>
      <c r="R21" s="2">
        <v>30</v>
      </c>
      <c r="S21" s="2">
        <v>8</v>
      </c>
      <c r="T21" s="2">
        <v>15</v>
      </c>
      <c r="U21" s="2">
        <v>14</v>
      </c>
      <c r="V21" s="2">
        <v>54</v>
      </c>
      <c r="W21" s="2">
        <v>142</v>
      </c>
    </row>
    <row r="22" spans="1:23" x14ac:dyDescent="0.3">
      <c r="A22" s="6" t="s">
        <v>45</v>
      </c>
      <c r="B22" s="6" t="s">
        <v>46</v>
      </c>
      <c r="C22" s="2">
        <v>16</v>
      </c>
      <c r="D22" s="2">
        <v>21</v>
      </c>
      <c r="E22" s="2">
        <v>238</v>
      </c>
      <c r="F22" s="2">
        <v>9</v>
      </c>
      <c r="G22" s="2">
        <v>84</v>
      </c>
      <c r="H22" s="2">
        <v>8</v>
      </c>
      <c r="I22" s="2">
        <v>51</v>
      </c>
      <c r="J22" s="2">
        <f t="shared" si="0"/>
        <v>411</v>
      </c>
      <c r="K22" s="2">
        <v>683</v>
      </c>
      <c r="L22" s="2">
        <f t="shared" si="1"/>
        <v>1094</v>
      </c>
      <c r="M22" s="2">
        <v>425</v>
      </c>
      <c r="N22" s="2">
        <v>1</v>
      </c>
      <c r="O22" s="2">
        <v>16</v>
      </c>
      <c r="P22" s="2">
        <v>8</v>
      </c>
      <c r="Q22" s="2">
        <v>2</v>
      </c>
      <c r="R22" s="2">
        <v>24</v>
      </c>
      <c r="S22" s="2">
        <v>5</v>
      </c>
      <c r="T22" s="2">
        <v>1</v>
      </c>
      <c r="U22" s="2">
        <v>0</v>
      </c>
      <c r="V22" s="2">
        <v>142</v>
      </c>
      <c r="W22" s="2">
        <v>141</v>
      </c>
    </row>
    <row r="23" spans="1:23" x14ac:dyDescent="0.3">
      <c r="A23" s="6" t="s">
        <v>47</v>
      </c>
      <c r="B23" s="6" t="s">
        <v>48</v>
      </c>
      <c r="C23" s="2">
        <v>23</v>
      </c>
      <c r="D23" s="2">
        <v>104</v>
      </c>
      <c r="E23" s="2">
        <v>375</v>
      </c>
      <c r="F23" s="2">
        <v>26</v>
      </c>
      <c r="G23" s="2">
        <v>90</v>
      </c>
      <c r="H23" s="2">
        <v>71</v>
      </c>
      <c r="I23" s="2">
        <v>82</v>
      </c>
      <c r="J23" s="2">
        <f t="shared" si="0"/>
        <v>748</v>
      </c>
      <c r="K23" s="2">
        <v>1573</v>
      </c>
      <c r="L23" s="2">
        <f t="shared" si="1"/>
        <v>2321</v>
      </c>
      <c r="M23" s="2">
        <v>912</v>
      </c>
      <c r="N23" s="2">
        <v>2</v>
      </c>
      <c r="O23" s="2">
        <v>62</v>
      </c>
      <c r="P23" s="2">
        <v>6</v>
      </c>
      <c r="Q23" s="2">
        <v>6</v>
      </c>
      <c r="R23" s="2">
        <v>78</v>
      </c>
      <c r="S23" s="2">
        <v>26</v>
      </c>
      <c r="T23" s="2">
        <v>23</v>
      </c>
      <c r="U23" s="2">
        <v>7</v>
      </c>
      <c r="V23" s="2">
        <v>143</v>
      </c>
      <c r="W23" s="2">
        <v>395</v>
      </c>
    </row>
    <row r="24" spans="1:23" s="10" customFormat="1" x14ac:dyDescent="0.3">
      <c r="A24" s="9" t="s">
        <v>49</v>
      </c>
      <c r="B24" s="9"/>
      <c r="C24" s="10">
        <f t="shared" ref="C24:W24" si="2">SUM(C2:C23)</f>
        <v>602</v>
      </c>
      <c r="D24" s="10">
        <f t="shared" si="2"/>
        <v>2220</v>
      </c>
      <c r="E24" s="10">
        <f t="shared" si="2"/>
        <v>12753</v>
      </c>
      <c r="F24" s="10">
        <f t="shared" si="2"/>
        <v>364</v>
      </c>
      <c r="G24" s="10">
        <f t="shared" si="2"/>
        <v>1480</v>
      </c>
      <c r="H24" s="10">
        <f t="shared" si="2"/>
        <v>665</v>
      </c>
      <c r="I24" s="10">
        <f t="shared" si="2"/>
        <v>2567</v>
      </c>
      <c r="J24" s="10">
        <f t="shared" si="2"/>
        <v>20049</v>
      </c>
      <c r="K24" s="10">
        <f t="shared" si="2"/>
        <v>32474</v>
      </c>
      <c r="L24" s="10">
        <f t="shared" si="2"/>
        <v>52523</v>
      </c>
      <c r="M24" s="10">
        <f t="shared" si="2"/>
        <v>19787</v>
      </c>
      <c r="N24" s="10">
        <f t="shared" si="2"/>
        <v>100</v>
      </c>
      <c r="O24" s="10">
        <f t="shared" si="2"/>
        <v>2598</v>
      </c>
      <c r="P24" s="10">
        <f t="shared" si="2"/>
        <v>745</v>
      </c>
      <c r="Q24" s="10">
        <f t="shared" si="2"/>
        <v>269</v>
      </c>
      <c r="R24" s="10">
        <f t="shared" si="2"/>
        <v>2409</v>
      </c>
      <c r="S24" s="10">
        <f t="shared" si="2"/>
        <v>987</v>
      </c>
      <c r="T24" s="10">
        <f t="shared" si="2"/>
        <v>691</v>
      </c>
      <c r="U24" s="10">
        <f t="shared" si="2"/>
        <v>532</v>
      </c>
      <c r="V24" s="10">
        <f t="shared" si="2"/>
        <v>2882</v>
      </c>
      <c r="W24" s="10">
        <f t="shared" si="2"/>
        <v>10959</v>
      </c>
    </row>
  </sheetData>
  <autoFilter ref="A1:W23" xr:uid="{00000000-0009-0000-0000-000000000000}">
    <sortState ref="A2:W23">
      <sortCondition ref="B1:B22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45AE-069A-4BDD-8952-9FFD3B663F5E}">
  <dimension ref="A1:Q24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Q1" sqref="Q1:Q1048576"/>
    </sheetView>
  </sheetViews>
  <sheetFormatPr defaultColWidth="9.23046875" defaultRowHeight="13.8" x14ac:dyDescent="0.3"/>
  <cols>
    <col min="1" max="7" width="9.23046875" style="2"/>
    <col min="8" max="8" width="10.15234375" style="2" customWidth="1"/>
    <col min="9" max="14" width="9.23046875" style="2"/>
    <col min="15" max="15" width="11.4609375" style="2" customWidth="1"/>
    <col min="16" max="16384" width="9.23046875" style="2"/>
  </cols>
  <sheetData>
    <row r="1" spans="1:17" s="1" customFormat="1" ht="31.95" customHeight="1" x14ac:dyDescent="0.3">
      <c r="A1" s="1" t="s">
        <v>0</v>
      </c>
      <c r="B1" s="1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70</v>
      </c>
      <c r="J1" s="1" t="s">
        <v>68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</row>
    <row r="2" spans="1:17" x14ac:dyDescent="0.3">
      <c r="A2" s="2" t="s">
        <v>5</v>
      </c>
      <c r="B2" s="2" t="s">
        <v>6</v>
      </c>
      <c r="C2" s="2">
        <v>18</v>
      </c>
      <c r="D2" s="2">
        <v>2</v>
      </c>
      <c r="E2" s="2">
        <v>72</v>
      </c>
      <c r="F2" s="2">
        <v>30</v>
      </c>
      <c r="G2" s="2">
        <v>90</v>
      </c>
      <c r="H2" s="2">
        <v>32</v>
      </c>
      <c r="I2" s="2">
        <v>0</v>
      </c>
      <c r="J2" s="2">
        <v>25</v>
      </c>
      <c r="K2" s="2">
        <v>0</v>
      </c>
      <c r="L2" s="2">
        <v>0</v>
      </c>
      <c r="M2" s="2">
        <v>52</v>
      </c>
      <c r="N2" s="2">
        <v>13</v>
      </c>
      <c r="O2" s="2">
        <v>52</v>
      </c>
      <c r="P2" s="2">
        <v>13</v>
      </c>
      <c r="Q2" s="2">
        <v>0</v>
      </c>
    </row>
    <row r="3" spans="1:17" x14ac:dyDescent="0.3">
      <c r="A3" s="2" t="s">
        <v>7</v>
      </c>
      <c r="B3" s="2" t="s">
        <v>8</v>
      </c>
      <c r="C3" s="2">
        <v>10</v>
      </c>
      <c r="D3" s="2">
        <v>1</v>
      </c>
      <c r="E3" s="2">
        <v>122</v>
      </c>
      <c r="F3" s="2">
        <v>54</v>
      </c>
      <c r="G3" s="2">
        <v>132</v>
      </c>
      <c r="H3" s="2">
        <v>55</v>
      </c>
      <c r="I3" s="2">
        <v>0</v>
      </c>
      <c r="J3" s="2">
        <v>25</v>
      </c>
      <c r="K3" s="2">
        <v>1</v>
      </c>
      <c r="L3" s="2">
        <v>0</v>
      </c>
      <c r="M3" s="2">
        <v>83</v>
      </c>
      <c r="N3" s="2">
        <v>17</v>
      </c>
      <c r="O3" s="2">
        <v>84</v>
      </c>
      <c r="P3" s="2">
        <v>17</v>
      </c>
      <c r="Q3" s="2">
        <v>0</v>
      </c>
    </row>
    <row r="4" spans="1:17" x14ac:dyDescent="0.3">
      <c r="A4" s="2" t="s">
        <v>9</v>
      </c>
      <c r="B4" s="2" t="s">
        <v>10</v>
      </c>
      <c r="C4" s="2">
        <v>2</v>
      </c>
      <c r="D4" s="2">
        <v>0</v>
      </c>
      <c r="E4" s="2">
        <v>45</v>
      </c>
      <c r="F4" s="2">
        <v>14</v>
      </c>
      <c r="G4" s="2">
        <v>47</v>
      </c>
      <c r="H4" s="2">
        <v>14</v>
      </c>
      <c r="I4" s="2">
        <v>0</v>
      </c>
      <c r="J4" s="2">
        <v>31</v>
      </c>
      <c r="K4" s="2">
        <v>0</v>
      </c>
      <c r="L4" s="2">
        <v>0</v>
      </c>
      <c r="M4" s="2">
        <v>8</v>
      </c>
      <c r="N4" s="2">
        <v>5</v>
      </c>
      <c r="O4" s="2">
        <v>8</v>
      </c>
      <c r="P4" s="2">
        <v>5</v>
      </c>
      <c r="Q4" s="2">
        <v>0</v>
      </c>
    </row>
    <row r="5" spans="1:17" x14ac:dyDescent="0.3">
      <c r="A5" s="2" t="s">
        <v>11</v>
      </c>
      <c r="B5" s="2" t="s">
        <v>12</v>
      </c>
      <c r="C5" s="2">
        <v>9</v>
      </c>
      <c r="D5" s="2">
        <v>0</v>
      </c>
      <c r="E5" s="2">
        <v>50</v>
      </c>
      <c r="F5" s="2">
        <v>0</v>
      </c>
      <c r="G5" s="2">
        <v>59</v>
      </c>
      <c r="H5" s="2">
        <v>0</v>
      </c>
      <c r="I5" s="2">
        <v>0</v>
      </c>
      <c r="J5" s="2">
        <v>28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x14ac:dyDescent="0.3">
      <c r="A6" s="2" t="s">
        <v>13</v>
      </c>
      <c r="B6" s="2" t="s">
        <v>14</v>
      </c>
      <c r="C6" s="2">
        <v>307</v>
      </c>
      <c r="D6" s="2">
        <v>149</v>
      </c>
      <c r="E6" s="2">
        <v>1064</v>
      </c>
      <c r="F6" s="2">
        <v>590</v>
      </c>
      <c r="G6" s="2">
        <v>1371</v>
      </c>
      <c r="H6" s="2">
        <v>739</v>
      </c>
      <c r="I6" s="2">
        <v>165</v>
      </c>
      <c r="J6" s="2">
        <v>384</v>
      </c>
      <c r="K6" s="2">
        <v>92</v>
      </c>
      <c r="L6" s="2">
        <v>23</v>
      </c>
      <c r="M6" s="2">
        <v>826</v>
      </c>
      <c r="N6" s="2">
        <v>220</v>
      </c>
      <c r="O6" s="2">
        <v>918</v>
      </c>
      <c r="P6" s="2">
        <v>243</v>
      </c>
      <c r="Q6" s="2">
        <v>151</v>
      </c>
    </row>
    <row r="7" spans="1:17" x14ac:dyDescent="0.3">
      <c r="A7" s="2" t="s">
        <v>15</v>
      </c>
      <c r="B7" s="2" t="s">
        <v>16</v>
      </c>
      <c r="C7" s="2">
        <v>12</v>
      </c>
      <c r="D7" s="2">
        <v>0</v>
      </c>
      <c r="E7" s="2">
        <v>69</v>
      </c>
      <c r="F7" s="2">
        <v>38</v>
      </c>
      <c r="G7" s="2">
        <v>81</v>
      </c>
      <c r="H7" s="2">
        <v>38</v>
      </c>
      <c r="I7" s="2">
        <v>0</v>
      </c>
      <c r="J7" s="2">
        <v>38</v>
      </c>
      <c r="K7" s="2">
        <v>15</v>
      </c>
      <c r="L7" s="2">
        <v>0</v>
      </c>
      <c r="M7" s="2">
        <v>60</v>
      </c>
      <c r="N7" s="2">
        <v>13</v>
      </c>
      <c r="O7" s="2">
        <v>75</v>
      </c>
      <c r="P7" s="2">
        <v>13</v>
      </c>
      <c r="Q7" s="2">
        <v>12</v>
      </c>
    </row>
    <row r="8" spans="1:17" x14ac:dyDescent="0.3">
      <c r="A8" s="2" t="s">
        <v>17</v>
      </c>
      <c r="B8" s="2" t="s">
        <v>18</v>
      </c>
      <c r="C8" s="2">
        <v>69</v>
      </c>
      <c r="D8" s="2">
        <v>3</v>
      </c>
      <c r="E8" s="2">
        <v>145</v>
      </c>
      <c r="F8" s="2">
        <v>86</v>
      </c>
      <c r="G8" s="2">
        <v>214</v>
      </c>
      <c r="H8" s="2">
        <v>89</v>
      </c>
      <c r="I8" s="2">
        <v>0</v>
      </c>
      <c r="J8" s="2">
        <v>21</v>
      </c>
      <c r="K8" s="2">
        <v>34</v>
      </c>
      <c r="L8" s="2">
        <v>0</v>
      </c>
      <c r="M8" s="2">
        <v>154</v>
      </c>
      <c r="N8" s="2">
        <v>40</v>
      </c>
      <c r="O8" s="2">
        <v>188</v>
      </c>
      <c r="P8" s="2">
        <v>40</v>
      </c>
      <c r="Q8" s="2">
        <v>40</v>
      </c>
    </row>
    <row r="9" spans="1:17" x14ac:dyDescent="0.3">
      <c r="A9" s="2" t="s">
        <v>19</v>
      </c>
      <c r="B9" s="2" t="s">
        <v>20</v>
      </c>
      <c r="C9" s="2">
        <v>38</v>
      </c>
      <c r="D9" s="2">
        <v>0</v>
      </c>
      <c r="E9" s="2">
        <v>70</v>
      </c>
      <c r="F9" s="2">
        <v>22</v>
      </c>
      <c r="G9" s="2">
        <v>108</v>
      </c>
      <c r="H9" s="2">
        <v>22</v>
      </c>
      <c r="I9" s="2">
        <v>6</v>
      </c>
      <c r="J9" s="2">
        <v>25</v>
      </c>
      <c r="K9" s="2">
        <v>0</v>
      </c>
      <c r="L9" s="2">
        <v>0</v>
      </c>
      <c r="M9" s="2">
        <v>47</v>
      </c>
      <c r="N9" s="2">
        <v>11</v>
      </c>
      <c r="O9" s="2">
        <v>47</v>
      </c>
      <c r="P9" s="2">
        <v>11</v>
      </c>
      <c r="Q9" s="2">
        <v>16</v>
      </c>
    </row>
    <row r="10" spans="1:17" x14ac:dyDescent="0.3">
      <c r="A10" s="2" t="s">
        <v>21</v>
      </c>
      <c r="B10" s="2" t="s">
        <v>22</v>
      </c>
      <c r="C10" s="2">
        <v>78</v>
      </c>
      <c r="D10" s="2">
        <v>3</v>
      </c>
      <c r="E10" s="2">
        <v>195</v>
      </c>
      <c r="F10" s="2">
        <v>67</v>
      </c>
      <c r="G10" s="2">
        <v>273</v>
      </c>
      <c r="H10" s="2">
        <v>70</v>
      </c>
      <c r="I10" s="2">
        <v>8</v>
      </c>
      <c r="J10" s="2">
        <v>43</v>
      </c>
      <c r="K10" s="2">
        <v>6</v>
      </c>
      <c r="L10" s="2">
        <v>0</v>
      </c>
      <c r="M10" s="2">
        <v>110</v>
      </c>
      <c r="N10" s="2">
        <v>27</v>
      </c>
      <c r="O10" s="2">
        <v>116</v>
      </c>
      <c r="P10" s="2">
        <v>27</v>
      </c>
      <c r="Q10" s="2">
        <v>17</v>
      </c>
    </row>
    <row r="11" spans="1:17" x14ac:dyDescent="0.3">
      <c r="A11" s="2" t="s">
        <v>23</v>
      </c>
      <c r="B11" s="2" t="s">
        <v>24</v>
      </c>
      <c r="C11" s="2">
        <v>107</v>
      </c>
      <c r="D11" s="2">
        <v>0</v>
      </c>
      <c r="E11" s="2">
        <v>173</v>
      </c>
      <c r="F11" s="2">
        <v>17</v>
      </c>
      <c r="G11" s="2">
        <v>280</v>
      </c>
      <c r="H11" s="2">
        <v>17</v>
      </c>
      <c r="I11" s="2">
        <v>0</v>
      </c>
      <c r="J11" s="2">
        <v>37</v>
      </c>
      <c r="K11" s="2">
        <v>13</v>
      </c>
      <c r="L11" s="2">
        <v>0</v>
      </c>
      <c r="M11" s="2">
        <v>56</v>
      </c>
      <c r="N11" s="2">
        <v>7</v>
      </c>
      <c r="O11" s="2">
        <v>69</v>
      </c>
      <c r="P11" s="2">
        <v>7</v>
      </c>
      <c r="Q11" s="2">
        <v>0</v>
      </c>
    </row>
    <row r="12" spans="1:17" x14ac:dyDescent="0.3">
      <c r="A12" s="2" t="s">
        <v>25</v>
      </c>
      <c r="B12" s="2" t="s">
        <v>26</v>
      </c>
      <c r="C12" s="2">
        <v>3</v>
      </c>
      <c r="D12" s="2">
        <v>0</v>
      </c>
      <c r="E12" s="2">
        <v>40</v>
      </c>
      <c r="F12" s="2">
        <v>0</v>
      </c>
      <c r="G12" s="2">
        <v>43</v>
      </c>
      <c r="H12" s="2">
        <v>0</v>
      </c>
      <c r="I12" s="2">
        <v>0</v>
      </c>
      <c r="J12" s="2">
        <v>10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 x14ac:dyDescent="0.3">
      <c r="A13" s="2" t="s">
        <v>27</v>
      </c>
      <c r="B13" s="2" t="s">
        <v>28</v>
      </c>
      <c r="C13" s="2">
        <v>5</v>
      </c>
      <c r="D13" s="2">
        <v>0</v>
      </c>
      <c r="E13" s="2">
        <v>149</v>
      </c>
      <c r="F13" s="2">
        <v>27</v>
      </c>
      <c r="G13" s="2">
        <v>154</v>
      </c>
      <c r="H13" s="2">
        <v>27</v>
      </c>
      <c r="I13" s="2">
        <v>0</v>
      </c>
      <c r="J13" s="2">
        <v>55</v>
      </c>
      <c r="K13" s="2">
        <v>0</v>
      </c>
      <c r="L13" s="2">
        <v>0</v>
      </c>
      <c r="M13" s="2">
        <v>114</v>
      </c>
      <c r="N13" s="2">
        <v>15</v>
      </c>
      <c r="O13" s="2">
        <v>114</v>
      </c>
      <c r="P13" s="2">
        <v>15</v>
      </c>
      <c r="Q13" s="2">
        <v>0</v>
      </c>
    </row>
    <row r="14" spans="1:17" x14ac:dyDescent="0.3">
      <c r="A14" s="2" t="s">
        <v>29</v>
      </c>
      <c r="B14" s="2" t="s">
        <v>30</v>
      </c>
      <c r="C14" s="2">
        <v>0</v>
      </c>
      <c r="D14" s="2">
        <v>0</v>
      </c>
      <c r="E14" s="2">
        <v>66</v>
      </c>
      <c r="F14" s="2">
        <v>8</v>
      </c>
      <c r="G14" s="2">
        <v>66</v>
      </c>
      <c r="H14" s="2">
        <v>8</v>
      </c>
      <c r="I14" s="2">
        <v>0</v>
      </c>
      <c r="J14" s="2">
        <v>14</v>
      </c>
      <c r="K14" s="2">
        <v>0</v>
      </c>
      <c r="L14" s="2">
        <v>0</v>
      </c>
      <c r="M14" s="2">
        <v>44</v>
      </c>
      <c r="N14" s="2">
        <v>9</v>
      </c>
      <c r="O14" s="2">
        <v>44</v>
      </c>
      <c r="P14" s="2">
        <v>9</v>
      </c>
      <c r="Q14" s="2">
        <v>0</v>
      </c>
    </row>
    <row r="15" spans="1:17" x14ac:dyDescent="0.3">
      <c r="A15" s="2" t="s">
        <v>31</v>
      </c>
      <c r="B15" s="2" t="s">
        <v>32</v>
      </c>
      <c r="C15" s="2">
        <v>9</v>
      </c>
      <c r="D15" s="2">
        <v>0</v>
      </c>
      <c r="E15" s="2">
        <v>49</v>
      </c>
      <c r="F15" s="2">
        <v>8</v>
      </c>
      <c r="G15" s="2">
        <v>58</v>
      </c>
      <c r="H15" s="2">
        <v>8</v>
      </c>
      <c r="I15" s="2">
        <v>0</v>
      </c>
      <c r="J15" s="2">
        <v>30</v>
      </c>
      <c r="K15" s="2">
        <v>2</v>
      </c>
      <c r="L15" s="2">
        <v>0</v>
      </c>
      <c r="M15" s="2">
        <v>30</v>
      </c>
      <c r="N15" s="2">
        <v>2</v>
      </c>
      <c r="O15" s="2">
        <v>32</v>
      </c>
      <c r="P15" s="2">
        <v>2</v>
      </c>
      <c r="Q15" s="2">
        <v>5</v>
      </c>
    </row>
    <row r="16" spans="1:17" x14ac:dyDescent="0.3">
      <c r="A16" s="2" t="s">
        <v>33</v>
      </c>
      <c r="B16" s="2" t="s">
        <v>34</v>
      </c>
      <c r="C16" s="2">
        <v>75</v>
      </c>
      <c r="D16" s="2">
        <v>29</v>
      </c>
      <c r="E16" s="2">
        <v>317</v>
      </c>
      <c r="F16" s="2">
        <v>75</v>
      </c>
      <c r="G16" s="2">
        <v>392</v>
      </c>
      <c r="H16" s="2">
        <v>104</v>
      </c>
      <c r="I16" s="2">
        <v>1</v>
      </c>
      <c r="J16" s="5">
        <v>98</v>
      </c>
      <c r="K16" s="2">
        <v>14</v>
      </c>
      <c r="L16" s="2">
        <v>0</v>
      </c>
      <c r="M16" s="2">
        <v>168</v>
      </c>
      <c r="N16" s="2">
        <v>45</v>
      </c>
      <c r="O16" s="2">
        <v>182</v>
      </c>
      <c r="P16" s="2">
        <v>45</v>
      </c>
      <c r="Q16" s="2">
        <v>13</v>
      </c>
    </row>
    <row r="17" spans="1:17" s="5" customFormat="1" x14ac:dyDescent="0.3">
      <c r="A17" s="5" t="s">
        <v>35</v>
      </c>
      <c r="B17" s="5" t="s">
        <v>36</v>
      </c>
      <c r="C17" s="5">
        <v>72</v>
      </c>
      <c r="D17" s="5">
        <v>39</v>
      </c>
      <c r="E17" s="5">
        <v>814</v>
      </c>
      <c r="F17" s="5">
        <v>660</v>
      </c>
      <c r="G17" s="5">
        <f>SUM(E17+F17)</f>
        <v>1474</v>
      </c>
      <c r="H17" s="5">
        <f>D17+F17</f>
        <v>699</v>
      </c>
      <c r="I17" s="5">
        <v>35</v>
      </c>
      <c r="J17" s="5">
        <v>183</v>
      </c>
      <c r="K17" s="5">
        <v>14</v>
      </c>
      <c r="L17" s="5">
        <v>8</v>
      </c>
      <c r="M17" s="5">
        <v>307</v>
      </c>
      <c r="N17" s="5">
        <v>233</v>
      </c>
      <c r="O17" s="5">
        <f>L17+N17</f>
        <v>241</v>
      </c>
      <c r="Q17" s="5">
        <v>36</v>
      </c>
    </row>
    <row r="18" spans="1:17" x14ac:dyDescent="0.3">
      <c r="A18" s="2" t="s">
        <v>37</v>
      </c>
      <c r="B18" s="2" t="s">
        <v>38</v>
      </c>
      <c r="C18" s="2">
        <v>287</v>
      </c>
      <c r="D18" s="2">
        <v>151</v>
      </c>
      <c r="E18" s="2">
        <v>967</v>
      </c>
      <c r="F18" s="2">
        <v>576</v>
      </c>
      <c r="G18" s="2">
        <v>1254</v>
      </c>
      <c r="H18" s="2">
        <v>727</v>
      </c>
      <c r="I18" s="2">
        <v>32</v>
      </c>
      <c r="J18" s="2">
        <v>251</v>
      </c>
      <c r="K18" s="2">
        <v>107</v>
      </c>
      <c r="L18" s="2">
        <v>13</v>
      </c>
      <c r="M18" s="2">
        <v>683</v>
      </c>
      <c r="N18" s="2">
        <v>234</v>
      </c>
      <c r="O18" s="2">
        <f>K17+M17</f>
        <v>321</v>
      </c>
      <c r="P18" s="2">
        <v>247</v>
      </c>
      <c r="Q18" s="2">
        <v>149</v>
      </c>
    </row>
    <row r="19" spans="1:17" x14ac:dyDescent="0.3">
      <c r="A19" s="2" t="s">
        <v>39</v>
      </c>
      <c r="B19" s="2" t="s">
        <v>40</v>
      </c>
      <c r="C19" s="2">
        <v>43</v>
      </c>
      <c r="D19" s="2">
        <v>7</v>
      </c>
      <c r="E19" s="2">
        <v>178</v>
      </c>
      <c r="F19" s="2">
        <v>98</v>
      </c>
      <c r="G19" s="2">
        <v>221</v>
      </c>
      <c r="H19" s="2">
        <v>105</v>
      </c>
      <c r="I19" s="2">
        <v>6</v>
      </c>
      <c r="J19" s="2">
        <v>144</v>
      </c>
      <c r="K19" s="2">
        <v>15</v>
      </c>
      <c r="L19" s="2">
        <v>7</v>
      </c>
      <c r="M19" s="2">
        <v>145</v>
      </c>
      <c r="N19" s="2">
        <v>52</v>
      </c>
      <c r="O19" s="2">
        <v>160</v>
      </c>
      <c r="P19" s="2">
        <v>59</v>
      </c>
      <c r="Q19" s="2">
        <v>64</v>
      </c>
    </row>
    <row r="20" spans="1:17" x14ac:dyDescent="0.3">
      <c r="A20" s="2" t="s">
        <v>41</v>
      </c>
      <c r="B20" s="2" t="s">
        <v>42</v>
      </c>
      <c r="C20" s="2">
        <v>4</v>
      </c>
      <c r="D20" s="2">
        <v>0</v>
      </c>
      <c r="E20" s="2">
        <v>42</v>
      </c>
      <c r="F20" s="2">
        <v>8</v>
      </c>
      <c r="G20" s="2">
        <v>46</v>
      </c>
      <c r="H20" s="2">
        <v>8</v>
      </c>
      <c r="I20" s="2">
        <v>0</v>
      </c>
      <c r="J20" s="2">
        <v>26</v>
      </c>
      <c r="K20" s="2">
        <v>0</v>
      </c>
      <c r="L20" s="2">
        <v>0</v>
      </c>
      <c r="M20" s="2">
        <v>24</v>
      </c>
      <c r="N20" s="2">
        <v>3</v>
      </c>
      <c r="O20" s="2">
        <v>24</v>
      </c>
      <c r="P20" s="2">
        <v>3</v>
      </c>
      <c r="Q20" s="2">
        <v>8</v>
      </c>
    </row>
    <row r="21" spans="1:17" x14ac:dyDescent="0.3">
      <c r="A21" s="2" t="s">
        <v>43</v>
      </c>
      <c r="B21" s="2" t="s">
        <v>44</v>
      </c>
      <c r="C21" s="2">
        <v>15</v>
      </c>
      <c r="D21" s="2">
        <v>0</v>
      </c>
      <c r="E21" s="2">
        <v>51</v>
      </c>
      <c r="F21" s="2">
        <v>27</v>
      </c>
      <c r="G21" s="2">
        <v>66</v>
      </c>
      <c r="H21" s="2">
        <v>27</v>
      </c>
      <c r="I21" s="2">
        <v>0</v>
      </c>
      <c r="J21" s="2">
        <v>6</v>
      </c>
      <c r="K21" s="2">
        <v>5</v>
      </c>
      <c r="L21" s="2">
        <v>0</v>
      </c>
      <c r="M21" s="2">
        <v>40</v>
      </c>
      <c r="N21" s="2">
        <v>7</v>
      </c>
      <c r="O21" s="2">
        <v>45</v>
      </c>
      <c r="P21" s="2">
        <v>7</v>
      </c>
      <c r="Q21" s="2">
        <v>14</v>
      </c>
    </row>
    <row r="22" spans="1:17" x14ac:dyDescent="0.3">
      <c r="A22" s="2" t="s">
        <v>45</v>
      </c>
      <c r="B22" s="2" t="s">
        <v>46</v>
      </c>
      <c r="C22" s="2">
        <v>64</v>
      </c>
      <c r="D22" s="2">
        <v>13</v>
      </c>
      <c r="E22" s="2">
        <v>122</v>
      </c>
      <c r="F22" s="2">
        <v>26</v>
      </c>
      <c r="G22" s="2">
        <v>186</v>
      </c>
      <c r="H22" s="2">
        <v>39</v>
      </c>
      <c r="I22" s="2">
        <v>0</v>
      </c>
      <c r="J22" s="2">
        <v>16</v>
      </c>
      <c r="K22" s="2">
        <v>4</v>
      </c>
      <c r="L22" s="2">
        <v>0</v>
      </c>
      <c r="M22" s="2">
        <v>103</v>
      </c>
      <c r="N22" s="2">
        <v>40</v>
      </c>
      <c r="O22" s="2">
        <v>107</v>
      </c>
      <c r="P22" s="2">
        <v>40</v>
      </c>
      <c r="Q22" s="2">
        <v>0</v>
      </c>
    </row>
    <row r="23" spans="1:17" x14ac:dyDescent="0.3">
      <c r="A23" s="2" t="s">
        <v>47</v>
      </c>
      <c r="B23" s="2" t="s">
        <v>48</v>
      </c>
      <c r="C23" s="2">
        <v>50</v>
      </c>
      <c r="D23" s="2">
        <v>2</v>
      </c>
      <c r="E23" s="2">
        <v>205</v>
      </c>
      <c r="F23" s="2">
        <v>103</v>
      </c>
      <c r="G23" s="2">
        <v>255</v>
      </c>
      <c r="H23" s="2">
        <v>105</v>
      </c>
      <c r="I23" s="2">
        <v>14</v>
      </c>
      <c r="J23" s="2">
        <v>40</v>
      </c>
      <c r="K23" s="2">
        <v>17</v>
      </c>
      <c r="L23" s="2">
        <v>0</v>
      </c>
      <c r="M23" s="2">
        <v>165</v>
      </c>
      <c r="N23" s="2">
        <v>51</v>
      </c>
      <c r="O23" s="2">
        <v>182</v>
      </c>
      <c r="P23" s="2">
        <v>51</v>
      </c>
      <c r="Q23" s="2">
        <v>7</v>
      </c>
    </row>
    <row r="24" spans="1:17" s="3" customFormat="1" x14ac:dyDescent="0.3">
      <c r="A24" s="3" t="s">
        <v>49</v>
      </c>
      <c r="C24" s="3">
        <f t="shared" ref="C24:N24" si="0">SUM(C2:C23)</f>
        <v>1277</v>
      </c>
      <c r="D24" s="3">
        <f t="shared" si="0"/>
        <v>399</v>
      </c>
      <c r="E24" s="3">
        <f t="shared" si="0"/>
        <v>5005</v>
      </c>
      <c r="F24" s="3">
        <f t="shared" si="0"/>
        <v>2534</v>
      </c>
      <c r="G24" s="3">
        <f>SUM(G2:G23)</f>
        <v>6870</v>
      </c>
      <c r="H24" s="3">
        <f>SUM(H2:H23)</f>
        <v>2933</v>
      </c>
      <c r="I24" s="3">
        <f>SUM(I2:I23)</f>
        <v>267</v>
      </c>
      <c r="J24" s="3">
        <f>SUM(J2:J23)</f>
        <v>1530</v>
      </c>
      <c r="K24" s="3">
        <f t="shared" si="0"/>
        <v>339</v>
      </c>
      <c r="L24" s="3">
        <f t="shared" si="0"/>
        <v>51</v>
      </c>
      <c r="M24" s="3">
        <f t="shared" si="0"/>
        <v>3219</v>
      </c>
      <c r="N24" s="3">
        <f t="shared" si="0"/>
        <v>1044</v>
      </c>
      <c r="O24" s="3">
        <f>SUM(O2:O23)</f>
        <v>3009</v>
      </c>
      <c r="P24" s="3">
        <f>SUM(P2:P23)</f>
        <v>854</v>
      </c>
      <c r="Q24" s="3">
        <f>SUM(Q2:Q23)</f>
        <v>532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 Availability</vt:lpstr>
      <vt:lpstr>Vent 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Birnberg,Dana (DSHS)</dc:creator>
  <cp:lastModifiedBy>Hendrickson,Rachael (DSHS)</cp:lastModifiedBy>
  <dcterms:created xsi:type="dcterms:W3CDTF">2020-04-22T13:08:00Z</dcterms:created>
  <dcterms:modified xsi:type="dcterms:W3CDTF">2020-04-22T17:44:12Z</dcterms:modified>
</cp:coreProperties>
</file>