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VID-19\Response\HPP Bed Reporting\TSA Data\"/>
    </mc:Choice>
  </mc:AlternateContent>
  <xr:revisionPtr revIDLastSave="0" documentId="10_ncr:100000_{DECD67AE-B272-4DE1-92C4-FF7A16886FEC}" xr6:coauthVersionLast="31" xr6:coauthVersionMax="31" xr10:uidLastSave="{00000000-0000-0000-0000-000000000000}"/>
  <bookViews>
    <workbookView xWindow="0" yWindow="0" windowWidth="22056" windowHeight="7800" activeTab="1" xr2:uid="{758891F5-C4FF-45D1-89D6-9E0BB84FD403}"/>
  </bookViews>
  <sheets>
    <sheet name="Bed Availability" sheetId="2" r:id="rId1"/>
    <sheet name="Vent Availability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2" l="1"/>
  <c r="M26" i="1"/>
  <c r="G26" i="1"/>
  <c r="D24" i="1"/>
  <c r="E24" i="1"/>
  <c r="F24" i="1"/>
  <c r="C24" i="1"/>
  <c r="H24" i="1"/>
  <c r="I24" i="1"/>
  <c r="J24" i="1"/>
  <c r="K24" i="1"/>
  <c r="L24" i="1"/>
  <c r="M24" i="1"/>
  <c r="N24" i="1"/>
  <c r="O24" i="1"/>
  <c r="P24" i="1"/>
  <c r="Q24" i="1"/>
  <c r="G27" i="2"/>
  <c r="H26" i="2"/>
  <c r="L2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" i="2"/>
  <c r="J2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" i="2"/>
  <c r="G24" i="1"/>
  <c r="D24" i="2"/>
  <c r="E24" i="2"/>
  <c r="F24" i="2"/>
  <c r="G24" i="2"/>
  <c r="H24" i="2"/>
  <c r="I24" i="2"/>
  <c r="K24" i="2"/>
  <c r="M24" i="2"/>
  <c r="N24" i="2"/>
  <c r="O24" i="2"/>
  <c r="P24" i="2"/>
  <c r="Q24" i="2"/>
  <c r="R24" i="2"/>
  <c r="S24" i="2"/>
  <c r="T24" i="2"/>
  <c r="U24" i="2"/>
  <c r="V24" i="2"/>
  <c r="C24" i="2" l="1"/>
</calcChain>
</file>

<file path=xl/sharedStrings.xml><?xml version="1.0" encoding="utf-8"?>
<sst xmlns="http://schemas.openxmlformats.org/spreadsheetml/2006/main" count="129" uniqueCount="83">
  <si>
    <t>TSA</t>
  </si>
  <si>
    <t>TSA-A</t>
  </si>
  <si>
    <t>Amarillo</t>
  </si>
  <si>
    <t>TSA-B</t>
  </si>
  <si>
    <t>Lubbock</t>
  </si>
  <si>
    <t>TSA-C</t>
  </si>
  <si>
    <t>Witchita Falls</t>
  </si>
  <si>
    <t>TSA-D</t>
  </si>
  <si>
    <t>Abilene</t>
  </si>
  <si>
    <t>TSA-E</t>
  </si>
  <si>
    <t>Dallas/Ft. Worth</t>
  </si>
  <si>
    <t>TSA-F</t>
  </si>
  <si>
    <t>Paris</t>
  </si>
  <si>
    <t>TSA-G</t>
  </si>
  <si>
    <t>Longview/Tyler</t>
  </si>
  <si>
    <t>TSA-H</t>
  </si>
  <si>
    <t>Lufkin</t>
  </si>
  <si>
    <t>TSA-I</t>
  </si>
  <si>
    <t>El Paso</t>
  </si>
  <si>
    <t>TSA-J</t>
  </si>
  <si>
    <t>Midland/Odessa</t>
  </si>
  <si>
    <t>TSA-K</t>
  </si>
  <si>
    <t>San Angelo</t>
  </si>
  <si>
    <t>TSA-L</t>
  </si>
  <si>
    <t>Belton/Killeen</t>
  </si>
  <si>
    <t>TSA-M</t>
  </si>
  <si>
    <t>Waco</t>
  </si>
  <si>
    <t>TSA-N</t>
  </si>
  <si>
    <t>Bryan/College Station</t>
  </si>
  <si>
    <t>TSA-O</t>
  </si>
  <si>
    <t>Austin</t>
  </si>
  <si>
    <t>TSA-P</t>
  </si>
  <si>
    <t>San Antonio</t>
  </si>
  <si>
    <t>TSA-Q</t>
  </si>
  <si>
    <t>Houston</t>
  </si>
  <si>
    <t>TSA-R</t>
  </si>
  <si>
    <t>Galveston</t>
  </si>
  <si>
    <t>TSA-S</t>
  </si>
  <si>
    <t>Victoria</t>
  </si>
  <si>
    <t>TSA-T</t>
  </si>
  <si>
    <t>Laredo</t>
  </si>
  <si>
    <t>TSA-U</t>
  </si>
  <si>
    <t>Corpus Christi</t>
  </si>
  <si>
    <t>TSA-V</t>
  </si>
  <si>
    <t>Lower Rio Grande Valley</t>
  </si>
  <si>
    <t>PICU</t>
  </si>
  <si>
    <t>Pedi</t>
  </si>
  <si>
    <t>Psych</t>
  </si>
  <si>
    <t>Location</t>
  </si>
  <si>
    <t>Pedi Vent Avail</t>
  </si>
  <si>
    <t>Pedi Vents in Use</t>
  </si>
  <si>
    <t>Adult Vents Avail</t>
  </si>
  <si>
    <t>Adult Vents in Use</t>
  </si>
  <si>
    <t>Total Vents Avail</t>
  </si>
  <si>
    <t>Total Vents in Use</t>
  </si>
  <si>
    <t>Pedi BiPAP Avail</t>
  </si>
  <si>
    <t>Pedi BiPAP in Use</t>
  </si>
  <si>
    <t>Adult BiPAP Avail</t>
  </si>
  <si>
    <t>Adult BiPAP in Use</t>
  </si>
  <si>
    <t>Total BiPAP Avail</t>
  </si>
  <si>
    <t>Total BiPAP in Use</t>
  </si>
  <si>
    <t>Total Anesthesia Vents Avail</t>
  </si>
  <si>
    <t>Total COVID on Vents</t>
  </si>
  <si>
    <t>Adult ICU</t>
  </si>
  <si>
    <t>Gen</t>
  </si>
  <si>
    <t>Neg ISO</t>
  </si>
  <si>
    <t>Anesthsia Vents Avail</t>
  </si>
  <si>
    <t>Occupied Beds</t>
  </si>
  <si>
    <t>COVID19 ER Visits (24h)</t>
  </si>
  <si>
    <t>Total ER Visits (24h)</t>
  </si>
  <si>
    <t>COVID19 Admitted GEN (24h)</t>
  </si>
  <si>
    <t>COVID19 Admitted ICU (24h)</t>
  </si>
  <si>
    <t>Suspected in Hosp</t>
  </si>
  <si>
    <t>Lab Con COVID19 GEN</t>
  </si>
  <si>
    <t>Lab Con COVID19 ICU</t>
  </si>
  <si>
    <t>Total ICU Beds</t>
  </si>
  <si>
    <t>Surge Beds</t>
  </si>
  <si>
    <t># Hosp</t>
  </si>
  <si>
    <t>Hosp Abs</t>
  </si>
  <si>
    <t xml:space="preserve">Total </t>
  </si>
  <si>
    <t>Total</t>
  </si>
  <si>
    <t>Available Beds</t>
  </si>
  <si>
    <t>Bed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</si>
</sst>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Verdana"/>
      <family val="2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90C2-D1E8-4462-B022-1517ADE98315}">
  <dimension ref="A1:W29"/>
  <sheetViews>
    <sheetView zoomScaleNormal="100" workbookViewId="0">
      <pane xSplit="2" ySplit="1" topLeftCell="K6" activePane="bottomRight" state="frozen"/>
      <selection pane="topRight" activeCell="C1" sqref="C1"/>
      <selection pane="bottomLeft" activeCell="A2" sqref="A2"/>
      <selection pane="bottomRight" activeCell="K24" sqref="K24"/>
    </sheetView>
  </sheetViews>
  <sheetFormatPr defaultRowHeight="16.2" x14ac:dyDescent="0.3"/>
  <cols>
    <col min="1" max="1" width="9.23046875" style="4"/>
    <col min="2" max="2" width="12.3046875" style="4" customWidth="1"/>
    <col min="3" max="9" width="9.23046875" style="9"/>
    <col min="11" max="17" width="9.23046875" style="9"/>
    <col min="18" max="18" width="10.3828125" style="9" customWidth="1"/>
    <col min="19" max="23" width="9.23046875" style="9"/>
    <col min="24" max="16384" width="9.23046875" style="4"/>
  </cols>
  <sheetData>
    <row r="1" spans="1:23" s="2" customFormat="1" ht="50.4" customHeight="1" x14ac:dyDescent="0.2">
      <c r="A1" s="1" t="s">
        <v>0</v>
      </c>
      <c r="B1" s="1" t="s">
        <v>48</v>
      </c>
      <c r="C1" s="6" t="s">
        <v>77</v>
      </c>
      <c r="D1" s="6" t="s">
        <v>63</v>
      </c>
      <c r="E1" s="6" t="s">
        <v>64</v>
      </c>
      <c r="F1" s="6" t="s">
        <v>45</v>
      </c>
      <c r="G1" s="6" t="s">
        <v>46</v>
      </c>
      <c r="H1" s="6" t="s">
        <v>47</v>
      </c>
      <c r="I1" s="6" t="s">
        <v>65</v>
      </c>
      <c r="J1" s="2" t="s">
        <v>81</v>
      </c>
      <c r="K1" s="6" t="s">
        <v>67</v>
      </c>
      <c r="L1" s="6" t="s">
        <v>82</v>
      </c>
      <c r="M1" s="6" t="s">
        <v>69</v>
      </c>
      <c r="N1" s="6" t="s">
        <v>78</v>
      </c>
      <c r="O1" s="6" t="s">
        <v>68</v>
      </c>
      <c r="P1" s="6" t="s">
        <v>70</v>
      </c>
      <c r="Q1" s="6" t="s">
        <v>71</v>
      </c>
      <c r="R1" s="6" t="s">
        <v>72</v>
      </c>
      <c r="S1" s="6" t="s">
        <v>73</v>
      </c>
      <c r="T1" s="6" t="s">
        <v>74</v>
      </c>
      <c r="U1" s="6" t="s">
        <v>75</v>
      </c>
      <c r="V1" s="6" t="s">
        <v>76</v>
      </c>
      <c r="W1" s="7"/>
    </row>
    <row r="2" spans="1:23" ht="12.6" x14ac:dyDescent="0.2">
      <c r="A2" s="3" t="s">
        <v>1</v>
      </c>
      <c r="B2" s="3" t="s">
        <v>2</v>
      </c>
      <c r="C2" s="8">
        <v>17</v>
      </c>
      <c r="D2" s="8">
        <v>46</v>
      </c>
      <c r="E2" s="8">
        <v>323</v>
      </c>
      <c r="F2" s="8">
        <v>12</v>
      </c>
      <c r="G2" s="8">
        <v>73</v>
      </c>
      <c r="H2" s="8">
        <v>27</v>
      </c>
      <c r="I2" s="8">
        <v>23</v>
      </c>
      <c r="J2" s="4">
        <f>SUM(D2:I2)</f>
        <v>504</v>
      </c>
      <c r="K2" s="8">
        <v>607</v>
      </c>
      <c r="L2" s="8">
        <f>SUM(J2:K2)</f>
        <v>1111</v>
      </c>
      <c r="M2" s="8">
        <v>302</v>
      </c>
      <c r="N2" s="8">
        <v>3</v>
      </c>
      <c r="O2" s="8">
        <v>55</v>
      </c>
      <c r="P2" s="8">
        <v>22</v>
      </c>
      <c r="Q2" s="8">
        <v>8</v>
      </c>
      <c r="R2" s="8">
        <v>93</v>
      </c>
      <c r="S2" s="8">
        <v>20</v>
      </c>
      <c r="T2" s="8">
        <v>21</v>
      </c>
      <c r="U2" s="8">
        <v>106</v>
      </c>
      <c r="V2" s="8">
        <v>286</v>
      </c>
    </row>
    <row r="3" spans="1:23" ht="12.6" x14ac:dyDescent="0.2">
      <c r="A3" s="3" t="s">
        <v>3</v>
      </c>
      <c r="B3" s="3" t="s">
        <v>4</v>
      </c>
      <c r="C3" s="8">
        <v>21</v>
      </c>
      <c r="D3" s="8">
        <v>77</v>
      </c>
      <c r="E3" s="8">
        <v>290</v>
      </c>
      <c r="F3" s="8">
        <v>21</v>
      </c>
      <c r="G3" s="8">
        <v>54</v>
      </c>
      <c r="H3" s="8">
        <v>5</v>
      </c>
      <c r="I3" s="8">
        <v>67</v>
      </c>
      <c r="J3" s="4">
        <f t="shared" ref="J3:J23" si="0">SUM(D3:I3)</f>
        <v>514</v>
      </c>
      <c r="K3" s="8">
        <v>811</v>
      </c>
      <c r="L3" s="8">
        <f t="shared" ref="L3:L23" si="1">SUM(J3:K3)</f>
        <v>1325</v>
      </c>
      <c r="M3" s="8">
        <v>427</v>
      </c>
      <c r="N3" s="8">
        <v>3</v>
      </c>
      <c r="O3" s="8">
        <v>20</v>
      </c>
      <c r="P3" s="8">
        <v>11</v>
      </c>
      <c r="Q3" s="8">
        <v>0</v>
      </c>
      <c r="R3" s="8">
        <v>19</v>
      </c>
      <c r="S3" s="8">
        <v>10</v>
      </c>
      <c r="T3" s="8">
        <v>15</v>
      </c>
      <c r="U3" s="8">
        <v>90</v>
      </c>
      <c r="V3" s="8">
        <v>217</v>
      </c>
    </row>
    <row r="4" spans="1:23" ht="12.6" x14ac:dyDescent="0.2">
      <c r="A4" s="3" t="s">
        <v>5</v>
      </c>
      <c r="B4" s="3" t="s">
        <v>6</v>
      </c>
      <c r="C4" s="8">
        <v>12</v>
      </c>
      <c r="D4" s="8">
        <v>14</v>
      </c>
      <c r="E4" s="8">
        <v>274</v>
      </c>
      <c r="F4" s="8">
        <v>0</v>
      </c>
      <c r="G4" s="8">
        <v>9</v>
      </c>
      <c r="H4" s="8">
        <v>42</v>
      </c>
      <c r="I4" s="8">
        <v>8</v>
      </c>
      <c r="J4" s="4">
        <f t="shared" si="0"/>
        <v>347</v>
      </c>
      <c r="K4" s="8">
        <v>87</v>
      </c>
      <c r="L4" s="8">
        <f t="shared" si="1"/>
        <v>434</v>
      </c>
      <c r="M4" s="8">
        <v>212</v>
      </c>
      <c r="N4" s="8">
        <v>3</v>
      </c>
      <c r="O4" s="8">
        <v>33</v>
      </c>
      <c r="P4" s="8">
        <v>0</v>
      </c>
      <c r="Q4" s="8">
        <v>1</v>
      </c>
      <c r="R4" s="8">
        <v>4</v>
      </c>
      <c r="S4" s="8">
        <v>1</v>
      </c>
      <c r="T4" s="8">
        <v>0</v>
      </c>
      <c r="U4" s="8">
        <v>27</v>
      </c>
      <c r="V4" s="8">
        <v>84</v>
      </c>
    </row>
    <row r="5" spans="1:23" ht="12.6" x14ac:dyDescent="0.2">
      <c r="A5" s="3" t="s">
        <v>7</v>
      </c>
      <c r="B5" s="3" t="s">
        <v>8</v>
      </c>
      <c r="C5" s="8">
        <v>18</v>
      </c>
      <c r="D5" s="8">
        <v>23</v>
      </c>
      <c r="E5" s="8">
        <v>305</v>
      </c>
      <c r="F5" s="8">
        <v>3</v>
      </c>
      <c r="G5" s="8">
        <v>52</v>
      </c>
      <c r="H5" s="8">
        <v>0</v>
      </c>
      <c r="I5" s="8">
        <v>44</v>
      </c>
      <c r="J5" s="4">
        <f t="shared" si="0"/>
        <v>427</v>
      </c>
      <c r="K5" s="8">
        <v>434</v>
      </c>
      <c r="L5" s="8">
        <f t="shared" si="1"/>
        <v>861</v>
      </c>
      <c r="M5" s="8">
        <v>286</v>
      </c>
      <c r="N5" s="8">
        <v>0</v>
      </c>
      <c r="O5" s="8">
        <v>20</v>
      </c>
      <c r="P5" s="8">
        <v>0</v>
      </c>
      <c r="Q5" s="8">
        <v>1</v>
      </c>
      <c r="R5" s="8">
        <v>21</v>
      </c>
      <c r="S5" s="8">
        <v>6</v>
      </c>
      <c r="T5" s="8">
        <v>3</v>
      </c>
      <c r="U5" s="8">
        <v>41</v>
      </c>
      <c r="V5" s="8">
        <v>134</v>
      </c>
    </row>
    <row r="6" spans="1:23" ht="12.6" x14ac:dyDescent="0.2">
      <c r="A6" s="3" t="s">
        <v>9</v>
      </c>
      <c r="B6" s="3" t="s">
        <v>10</v>
      </c>
      <c r="C6" s="8">
        <v>144</v>
      </c>
      <c r="D6" s="8">
        <v>783</v>
      </c>
      <c r="E6" s="8">
        <v>3317</v>
      </c>
      <c r="F6" s="8">
        <v>19</v>
      </c>
      <c r="G6" s="8">
        <v>280</v>
      </c>
      <c r="H6" s="8">
        <v>158</v>
      </c>
      <c r="I6" s="8">
        <v>570</v>
      </c>
      <c r="J6" s="4">
        <f t="shared" si="0"/>
        <v>5127</v>
      </c>
      <c r="K6" s="8">
        <v>9659</v>
      </c>
      <c r="L6" s="8">
        <f t="shared" si="1"/>
        <v>14786</v>
      </c>
      <c r="M6" s="8">
        <v>5222</v>
      </c>
      <c r="N6" s="8">
        <v>0</v>
      </c>
      <c r="O6" s="8">
        <v>855</v>
      </c>
      <c r="P6" s="8">
        <v>279</v>
      </c>
      <c r="Q6" s="8">
        <v>66</v>
      </c>
      <c r="R6" s="8">
        <v>535</v>
      </c>
      <c r="S6" s="8">
        <v>318</v>
      </c>
      <c r="T6" s="8">
        <v>199</v>
      </c>
      <c r="U6" s="8">
        <v>1186</v>
      </c>
      <c r="V6" s="8">
        <v>5266</v>
      </c>
    </row>
    <row r="7" spans="1:23" ht="12.6" x14ac:dyDescent="0.2">
      <c r="A7" s="3" t="s">
        <v>11</v>
      </c>
      <c r="B7" s="3" t="s">
        <v>12</v>
      </c>
      <c r="C7" s="8">
        <v>9</v>
      </c>
      <c r="D7" s="8">
        <v>42</v>
      </c>
      <c r="E7" s="8">
        <v>244</v>
      </c>
      <c r="F7" s="8">
        <v>0</v>
      </c>
      <c r="G7" s="8">
        <v>24</v>
      </c>
      <c r="H7" s="8">
        <v>1</v>
      </c>
      <c r="I7" s="8">
        <v>21</v>
      </c>
      <c r="J7" s="4">
        <f t="shared" si="0"/>
        <v>332</v>
      </c>
      <c r="K7" s="8">
        <v>498</v>
      </c>
      <c r="L7" s="8">
        <f t="shared" si="1"/>
        <v>830</v>
      </c>
      <c r="M7" s="8">
        <v>327</v>
      </c>
      <c r="N7" s="8">
        <v>5</v>
      </c>
      <c r="O7" s="8">
        <v>19</v>
      </c>
      <c r="P7" s="8">
        <v>12</v>
      </c>
      <c r="Q7" s="8">
        <v>4</v>
      </c>
      <c r="R7" s="8">
        <v>29</v>
      </c>
      <c r="S7" s="8">
        <v>8</v>
      </c>
      <c r="T7" s="8">
        <v>9</v>
      </c>
      <c r="U7" s="8">
        <v>59</v>
      </c>
      <c r="V7" s="8">
        <v>30</v>
      </c>
    </row>
    <row r="8" spans="1:23" ht="12.6" x14ac:dyDescent="0.2">
      <c r="A8" s="3" t="s">
        <v>13</v>
      </c>
      <c r="B8" s="3" t="s">
        <v>14</v>
      </c>
      <c r="C8" s="8">
        <v>16</v>
      </c>
      <c r="D8" s="8">
        <v>52</v>
      </c>
      <c r="E8" s="8">
        <v>440</v>
      </c>
      <c r="F8" s="8">
        <v>0</v>
      </c>
      <c r="G8" s="8">
        <v>35</v>
      </c>
      <c r="H8" s="8">
        <v>0</v>
      </c>
      <c r="I8" s="8">
        <v>63</v>
      </c>
      <c r="J8" s="4">
        <f t="shared" si="0"/>
        <v>590</v>
      </c>
      <c r="K8" s="8">
        <v>1267</v>
      </c>
      <c r="L8" s="8">
        <f t="shared" si="1"/>
        <v>1857</v>
      </c>
      <c r="M8" s="8">
        <v>920</v>
      </c>
      <c r="N8" s="8">
        <v>2</v>
      </c>
      <c r="O8" s="8">
        <v>144</v>
      </c>
      <c r="P8" s="8">
        <v>36</v>
      </c>
      <c r="Q8" s="8">
        <v>10</v>
      </c>
      <c r="R8" s="8">
        <v>107</v>
      </c>
      <c r="S8" s="8">
        <v>22</v>
      </c>
      <c r="T8" s="8">
        <v>21</v>
      </c>
      <c r="U8" s="8">
        <v>230</v>
      </c>
      <c r="V8" s="8">
        <v>571</v>
      </c>
    </row>
    <row r="9" spans="1:23" ht="12.6" x14ac:dyDescent="0.2">
      <c r="A9" s="3" t="s">
        <v>15</v>
      </c>
      <c r="B9" s="3" t="s">
        <v>16</v>
      </c>
      <c r="C9" s="8">
        <v>10</v>
      </c>
      <c r="D9" s="8">
        <v>13</v>
      </c>
      <c r="E9" s="8">
        <v>145</v>
      </c>
      <c r="F9" s="8">
        <v>0</v>
      </c>
      <c r="G9" s="8">
        <v>36</v>
      </c>
      <c r="H9" s="8">
        <v>0</v>
      </c>
      <c r="I9" s="8">
        <v>47</v>
      </c>
      <c r="J9" s="4">
        <f t="shared" si="0"/>
        <v>241</v>
      </c>
      <c r="K9" s="8">
        <v>261</v>
      </c>
      <c r="L9" s="8">
        <f t="shared" si="1"/>
        <v>502</v>
      </c>
      <c r="M9" s="8">
        <v>252</v>
      </c>
      <c r="N9" s="8">
        <v>6</v>
      </c>
      <c r="O9" s="8">
        <v>24</v>
      </c>
      <c r="P9" s="8">
        <v>9</v>
      </c>
      <c r="Q9" s="8">
        <v>4</v>
      </c>
      <c r="R9" s="8">
        <v>37</v>
      </c>
      <c r="S9" s="8">
        <v>15</v>
      </c>
      <c r="T9" s="8">
        <v>8</v>
      </c>
      <c r="U9" s="8">
        <v>0</v>
      </c>
      <c r="V9" s="8">
        <v>0</v>
      </c>
    </row>
    <row r="10" spans="1:23" ht="12.6" x14ac:dyDescent="0.2">
      <c r="A10" s="3" t="s">
        <v>17</v>
      </c>
      <c r="B10" s="3" t="s">
        <v>18</v>
      </c>
      <c r="C10" s="8">
        <v>16</v>
      </c>
      <c r="D10" s="8">
        <v>43</v>
      </c>
      <c r="E10" s="8">
        <v>325</v>
      </c>
      <c r="F10" s="8">
        <v>22</v>
      </c>
      <c r="G10" s="8">
        <v>66</v>
      </c>
      <c r="H10" s="8">
        <v>14</v>
      </c>
      <c r="I10" s="8">
        <v>100</v>
      </c>
      <c r="J10" s="4">
        <f t="shared" si="0"/>
        <v>570</v>
      </c>
      <c r="K10" s="8">
        <v>1157</v>
      </c>
      <c r="L10" s="8">
        <f t="shared" si="1"/>
        <v>1727</v>
      </c>
      <c r="M10" s="8">
        <v>613</v>
      </c>
      <c r="N10" s="8">
        <v>1</v>
      </c>
      <c r="O10" s="8">
        <v>43</v>
      </c>
      <c r="P10" s="8">
        <v>27</v>
      </c>
      <c r="Q10" s="8">
        <v>7</v>
      </c>
      <c r="R10" s="8">
        <v>40</v>
      </c>
      <c r="S10" s="8">
        <v>23</v>
      </c>
      <c r="T10" s="8">
        <v>29</v>
      </c>
      <c r="U10" s="8">
        <v>156</v>
      </c>
      <c r="V10" s="8">
        <v>602</v>
      </c>
    </row>
    <row r="11" spans="1:23" ht="12.6" x14ac:dyDescent="0.2">
      <c r="A11" s="3" t="s">
        <v>19</v>
      </c>
      <c r="B11" s="3" t="s">
        <v>20</v>
      </c>
      <c r="C11" s="8">
        <v>18</v>
      </c>
      <c r="D11" s="8">
        <v>50</v>
      </c>
      <c r="E11" s="8">
        <v>122</v>
      </c>
      <c r="F11" s="8">
        <v>35</v>
      </c>
      <c r="G11" s="8">
        <v>60</v>
      </c>
      <c r="H11" s="8">
        <v>75</v>
      </c>
      <c r="I11" s="8">
        <v>37</v>
      </c>
      <c r="J11" s="4">
        <f t="shared" si="0"/>
        <v>379</v>
      </c>
      <c r="K11" s="8">
        <v>673</v>
      </c>
      <c r="L11" s="8">
        <f t="shared" si="1"/>
        <v>1052</v>
      </c>
      <c r="M11" s="8">
        <v>312</v>
      </c>
      <c r="N11" s="8">
        <v>0</v>
      </c>
      <c r="O11" s="8">
        <v>19</v>
      </c>
      <c r="P11" s="8">
        <v>6</v>
      </c>
      <c r="Q11" s="8">
        <v>4</v>
      </c>
      <c r="R11" s="8">
        <v>36</v>
      </c>
      <c r="S11" s="8">
        <v>6</v>
      </c>
      <c r="T11" s="8">
        <v>4</v>
      </c>
      <c r="U11" s="8">
        <v>33</v>
      </c>
      <c r="V11" s="8">
        <v>217</v>
      </c>
    </row>
    <row r="12" spans="1:23" ht="12.6" x14ac:dyDescent="0.2">
      <c r="A12" s="3" t="s">
        <v>21</v>
      </c>
      <c r="B12" s="3" t="s">
        <v>22</v>
      </c>
      <c r="C12" s="8">
        <v>10</v>
      </c>
      <c r="D12" s="8">
        <v>18</v>
      </c>
      <c r="E12" s="8">
        <v>190</v>
      </c>
      <c r="F12" s="8">
        <v>0</v>
      </c>
      <c r="G12" s="8">
        <v>24</v>
      </c>
      <c r="H12" s="8">
        <v>0</v>
      </c>
      <c r="I12" s="8">
        <v>20</v>
      </c>
      <c r="J12" s="4">
        <f t="shared" si="0"/>
        <v>252</v>
      </c>
      <c r="K12" s="8">
        <v>227</v>
      </c>
      <c r="L12" s="8">
        <f t="shared" si="1"/>
        <v>479</v>
      </c>
      <c r="M12" s="8">
        <v>131</v>
      </c>
      <c r="N12" s="8">
        <v>2</v>
      </c>
      <c r="O12" s="8">
        <v>13</v>
      </c>
      <c r="P12" s="8">
        <v>3</v>
      </c>
      <c r="Q12" s="8">
        <v>0</v>
      </c>
      <c r="R12" s="8">
        <v>34</v>
      </c>
      <c r="S12" s="8">
        <v>0</v>
      </c>
      <c r="T12" s="8">
        <v>0</v>
      </c>
      <c r="U12" s="8">
        <v>11</v>
      </c>
      <c r="V12" s="8">
        <v>71</v>
      </c>
    </row>
    <row r="13" spans="1:23" ht="12.6" x14ac:dyDescent="0.2">
      <c r="A13" s="3" t="s">
        <v>23</v>
      </c>
      <c r="B13" s="3" t="s">
        <v>24</v>
      </c>
      <c r="C13" s="8">
        <v>15</v>
      </c>
      <c r="D13" s="8">
        <v>40</v>
      </c>
      <c r="E13" s="8">
        <v>351</v>
      </c>
      <c r="F13" s="8">
        <v>12</v>
      </c>
      <c r="G13" s="8">
        <v>28</v>
      </c>
      <c r="H13" s="8">
        <v>38</v>
      </c>
      <c r="I13" s="8">
        <v>80</v>
      </c>
      <c r="J13" s="4">
        <f t="shared" si="0"/>
        <v>549</v>
      </c>
      <c r="K13" s="8">
        <v>502</v>
      </c>
      <c r="L13" s="8">
        <f t="shared" si="1"/>
        <v>1051</v>
      </c>
      <c r="M13" s="8">
        <v>425</v>
      </c>
      <c r="N13" s="8">
        <v>2</v>
      </c>
      <c r="O13" s="8">
        <v>123</v>
      </c>
      <c r="P13" s="8">
        <v>42</v>
      </c>
      <c r="Q13" s="8">
        <v>8</v>
      </c>
      <c r="R13" s="8">
        <v>12</v>
      </c>
      <c r="S13" s="8">
        <v>4</v>
      </c>
      <c r="T13" s="8">
        <v>11</v>
      </c>
      <c r="U13" s="8">
        <v>38</v>
      </c>
      <c r="V13" s="8">
        <v>163</v>
      </c>
    </row>
    <row r="14" spans="1:23" ht="12.6" x14ac:dyDescent="0.2">
      <c r="A14" s="3" t="s">
        <v>25</v>
      </c>
      <c r="B14" s="3" t="s">
        <v>26</v>
      </c>
      <c r="C14" s="8">
        <v>9</v>
      </c>
      <c r="D14" s="8">
        <v>21</v>
      </c>
      <c r="E14" s="8">
        <v>241</v>
      </c>
      <c r="F14" s="8">
        <v>0</v>
      </c>
      <c r="G14" s="8">
        <v>8</v>
      </c>
      <c r="H14" s="8">
        <v>14</v>
      </c>
      <c r="I14" s="8">
        <v>41</v>
      </c>
      <c r="J14" s="4">
        <f t="shared" si="0"/>
        <v>325</v>
      </c>
      <c r="K14" s="8">
        <v>298</v>
      </c>
      <c r="L14" s="8">
        <f t="shared" si="1"/>
        <v>623</v>
      </c>
      <c r="M14" s="8">
        <v>326</v>
      </c>
      <c r="N14" s="8">
        <v>3</v>
      </c>
      <c r="O14" s="8">
        <v>16</v>
      </c>
      <c r="P14" s="8">
        <v>18</v>
      </c>
      <c r="Q14" s="8">
        <v>9</v>
      </c>
      <c r="R14" s="8">
        <v>17</v>
      </c>
      <c r="S14" s="8">
        <v>2</v>
      </c>
      <c r="T14" s="8">
        <v>1</v>
      </c>
      <c r="U14" s="8">
        <v>37</v>
      </c>
      <c r="V14" s="8">
        <v>61</v>
      </c>
    </row>
    <row r="15" spans="1:23" ht="12.6" x14ac:dyDescent="0.2">
      <c r="A15" s="3" t="s">
        <v>27</v>
      </c>
      <c r="B15" s="3" t="s">
        <v>28</v>
      </c>
      <c r="C15" s="8">
        <v>9</v>
      </c>
      <c r="D15" s="8">
        <v>23</v>
      </c>
      <c r="E15" s="8">
        <v>177</v>
      </c>
      <c r="F15" s="8">
        <v>0</v>
      </c>
      <c r="G15" s="8">
        <v>9</v>
      </c>
      <c r="H15" s="8">
        <v>0</v>
      </c>
      <c r="I15" s="8">
        <v>41</v>
      </c>
      <c r="J15" s="4">
        <f t="shared" si="0"/>
        <v>250</v>
      </c>
      <c r="K15" s="8">
        <v>247</v>
      </c>
      <c r="L15" s="8">
        <f t="shared" si="1"/>
        <v>497</v>
      </c>
      <c r="M15" s="8">
        <v>265</v>
      </c>
      <c r="N15" s="8">
        <v>1</v>
      </c>
      <c r="O15" s="8">
        <v>44</v>
      </c>
      <c r="P15" s="8">
        <v>4</v>
      </c>
      <c r="Q15" s="8">
        <v>1</v>
      </c>
      <c r="R15" s="8">
        <v>34</v>
      </c>
      <c r="S15" s="8">
        <v>8</v>
      </c>
      <c r="T15" s="8">
        <v>5</v>
      </c>
      <c r="U15" s="8">
        <v>19</v>
      </c>
      <c r="V15" s="8">
        <v>250</v>
      </c>
    </row>
    <row r="16" spans="1:23" ht="12.6" x14ac:dyDescent="0.2">
      <c r="A16" s="3" t="s">
        <v>29</v>
      </c>
      <c r="B16" s="3" t="s">
        <v>30</v>
      </c>
      <c r="C16" s="8">
        <v>41</v>
      </c>
      <c r="D16" s="8">
        <v>165</v>
      </c>
      <c r="E16" s="8">
        <v>606</v>
      </c>
      <c r="F16" s="8">
        <v>25</v>
      </c>
      <c r="G16" s="8">
        <v>58</v>
      </c>
      <c r="H16" s="8">
        <v>36</v>
      </c>
      <c r="I16" s="8">
        <v>196</v>
      </c>
      <c r="J16" s="4">
        <f t="shared" si="0"/>
        <v>1086</v>
      </c>
      <c r="K16" s="8">
        <v>1824</v>
      </c>
      <c r="L16" s="8">
        <f t="shared" si="1"/>
        <v>2910</v>
      </c>
      <c r="M16" s="8">
        <v>1126</v>
      </c>
      <c r="N16" s="8">
        <v>3</v>
      </c>
      <c r="O16" s="8">
        <v>103</v>
      </c>
      <c r="P16" s="8">
        <v>28</v>
      </c>
      <c r="Q16" s="8">
        <v>8</v>
      </c>
      <c r="R16" s="8">
        <v>54</v>
      </c>
      <c r="S16" s="8">
        <v>46</v>
      </c>
      <c r="T16" s="8">
        <v>37</v>
      </c>
      <c r="U16" s="8">
        <v>255</v>
      </c>
      <c r="V16" s="8">
        <v>1385</v>
      </c>
    </row>
    <row r="17" spans="1:23" ht="12.6" x14ac:dyDescent="0.2">
      <c r="A17" s="3" t="s">
        <v>31</v>
      </c>
      <c r="B17" s="3" t="s">
        <v>32</v>
      </c>
      <c r="C17" s="8">
        <v>54</v>
      </c>
      <c r="D17" s="8">
        <v>313</v>
      </c>
      <c r="E17" s="8">
        <v>1488</v>
      </c>
      <c r="F17" s="8">
        <v>72</v>
      </c>
      <c r="G17" s="8">
        <v>175</v>
      </c>
      <c r="H17" s="8">
        <v>37</v>
      </c>
      <c r="I17" s="8">
        <v>169</v>
      </c>
      <c r="J17" s="4">
        <f t="shared" si="0"/>
        <v>2254</v>
      </c>
      <c r="K17" s="8">
        <v>3647</v>
      </c>
      <c r="L17" s="8">
        <f t="shared" si="1"/>
        <v>5901</v>
      </c>
      <c r="M17" s="8">
        <v>1776</v>
      </c>
      <c r="N17" s="8">
        <v>8</v>
      </c>
      <c r="O17" s="8">
        <v>105</v>
      </c>
      <c r="P17" s="8">
        <v>25</v>
      </c>
      <c r="Q17" s="8">
        <v>14</v>
      </c>
      <c r="R17" s="8">
        <v>83</v>
      </c>
      <c r="S17" s="8">
        <v>45</v>
      </c>
      <c r="T17" s="8">
        <v>35</v>
      </c>
      <c r="U17" s="8">
        <v>302</v>
      </c>
      <c r="V17" s="8">
        <v>690</v>
      </c>
    </row>
    <row r="18" spans="1:23" ht="12.6" x14ac:dyDescent="0.2">
      <c r="A18" s="3" t="s">
        <v>33</v>
      </c>
      <c r="B18" s="3" t="s">
        <v>34</v>
      </c>
      <c r="C18" s="8">
        <v>121</v>
      </c>
      <c r="D18" s="8">
        <v>349</v>
      </c>
      <c r="E18" s="8">
        <v>2005</v>
      </c>
      <c r="F18" s="8">
        <v>132</v>
      </c>
      <c r="G18" s="8">
        <v>372</v>
      </c>
      <c r="H18" s="8">
        <v>0</v>
      </c>
      <c r="I18" s="8">
        <v>644</v>
      </c>
      <c r="J18" s="4">
        <f t="shared" si="0"/>
        <v>3502</v>
      </c>
      <c r="K18" s="8">
        <v>7790</v>
      </c>
      <c r="L18" s="8">
        <f t="shared" si="1"/>
        <v>11292</v>
      </c>
      <c r="M18" s="8">
        <v>3865</v>
      </c>
      <c r="N18" s="8">
        <v>43</v>
      </c>
      <c r="O18" s="8">
        <v>673</v>
      </c>
      <c r="P18" s="8">
        <v>177</v>
      </c>
      <c r="Q18" s="8">
        <v>79</v>
      </c>
      <c r="R18" s="8">
        <v>918</v>
      </c>
      <c r="S18" s="8">
        <v>297</v>
      </c>
      <c r="T18" s="8">
        <v>204</v>
      </c>
      <c r="U18" s="8">
        <v>0</v>
      </c>
      <c r="V18" s="8">
        <v>0</v>
      </c>
    </row>
    <row r="19" spans="1:23" ht="12.6" x14ac:dyDescent="0.2">
      <c r="A19" s="3" t="s">
        <v>35</v>
      </c>
      <c r="B19" s="3" t="s">
        <v>36</v>
      </c>
      <c r="C19" s="8">
        <v>25</v>
      </c>
      <c r="D19" s="8">
        <v>57</v>
      </c>
      <c r="E19" s="8">
        <v>460</v>
      </c>
      <c r="F19" s="8">
        <v>6</v>
      </c>
      <c r="G19" s="8">
        <v>27</v>
      </c>
      <c r="H19" s="8">
        <v>18</v>
      </c>
      <c r="I19" s="8">
        <v>114</v>
      </c>
      <c r="J19" s="4">
        <f t="shared" si="0"/>
        <v>682</v>
      </c>
      <c r="K19" s="8">
        <v>1093</v>
      </c>
      <c r="L19" s="8">
        <f t="shared" si="1"/>
        <v>1775</v>
      </c>
      <c r="M19" s="8">
        <v>801</v>
      </c>
      <c r="N19" s="8">
        <v>10</v>
      </c>
      <c r="O19" s="8">
        <v>135</v>
      </c>
      <c r="P19" s="8">
        <v>33</v>
      </c>
      <c r="Q19" s="8">
        <v>5</v>
      </c>
      <c r="R19" s="8">
        <v>82</v>
      </c>
      <c r="S19" s="8">
        <v>81</v>
      </c>
      <c r="T19" s="8">
        <v>47</v>
      </c>
      <c r="U19" s="8">
        <v>0</v>
      </c>
      <c r="V19" s="8">
        <v>0</v>
      </c>
    </row>
    <row r="20" spans="1:23" ht="12.6" x14ac:dyDescent="0.2">
      <c r="A20" s="3" t="s">
        <v>37</v>
      </c>
      <c r="B20" s="3" t="s">
        <v>38</v>
      </c>
      <c r="C20" s="8">
        <v>12</v>
      </c>
      <c r="D20" s="8">
        <v>24</v>
      </c>
      <c r="E20" s="8">
        <v>194</v>
      </c>
      <c r="F20" s="8">
        <v>0</v>
      </c>
      <c r="G20" s="8">
        <v>31</v>
      </c>
      <c r="H20" s="8">
        <v>0</v>
      </c>
      <c r="I20" s="8">
        <v>26</v>
      </c>
      <c r="J20" s="4">
        <f t="shared" si="0"/>
        <v>275</v>
      </c>
      <c r="K20" s="8">
        <v>289</v>
      </c>
      <c r="L20" s="8">
        <f t="shared" si="1"/>
        <v>564</v>
      </c>
      <c r="M20" s="8">
        <v>177</v>
      </c>
      <c r="N20" s="8">
        <v>6</v>
      </c>
      <c r="O20" s="8">
        <v>19</v>
      </c>
      <c r="P20" s="8">
        <v>11</v>
      </c>
      <c r="Q20" s="8">
        <v>5</v>
      </c>
      <c r="R20" s="8">
        <v>59</v>
      </c>
      <c r="S20" s="8">
        <v>23</v>
      </c>
      <c r="T20" s="8">
        <v>7</v>
      </c>
      <c r="U20" s="8">
        <v>44</v>
      </c>
      <c r="V20" s="8">
        <v>182</v>
      </c>
    </row>
    <row r="21" spans="1:23" ht="12.6" x14ac:dyDescent="0.2">
      <c r="A21" s="3" t="s">
        <v>39</v>
      </c>
      <c r="B21" s="3" t="s">
        <v>40</v>
      </c>
      <c r="C21" s="8">
        <v>5</v>
      </c>
      <c r="D21" s="8">
        <v>18</v>
      </c>
      <c r="E21" s="8">
        <v>94</v>
      </c>
      <c r="F21" s="8">
        <v>0</v>
      </c>
      <c r="G21" s="8">
        <v>14</v>
      </c>
      <c r="H21" s="8">
        <v>0</v>
      </c>
      <c r="I21" s="8">
        <v>14</v>
      </c>
      <c r="J21" s="4">
        <f t="shared" si="0"/>
        <v>140</v>
      </c>
      <c r="K21" s="8">
        <v>250</v>
      </c>
      <c r="L21" s="8">
        <f t="shared" si="1"/>
        <v>390</v>
      </c>
      <c r="M21" s="8">
        <v>117</v>
      </c>
      <c r="N21" s="8">
        <v>2</v>
      </c>
      <c r="O21" s="8">
        <v>10</v>
      </c>
      <c r="P21" s="8">
        <v>5</v>
      </c>
      <c r="Q21" s="8">
        <v>0</v>
      </c>
      <c r="R21" s="8">
        <v>20</v>
      </c>
      <c r="S21" s="8">
        <v>8</v>
      </c>
      <c r="T21" s="8">
        <v>12</v>
      </c>
      <c r="U21" s="8">
        <v>39</v>
      </c>
      <c r="V21" s="8">
        <v>80</v>
      </c>
    </row>
    <row r="22" spans="1:23" ht="12.6" x14ac:dyDescent="0.2">
      <c r="A22" s="3" t="s">
        <v>41</v>
      </c>
      <c r="B22" s="3" t="s">
        <v>42</v>
      </c>
      <c r="C22" s="8">
        <v>16</v>
      </c>
      <c r="D22" s="8">
        <v>20</v>
      </c>
      <c r="E22" s="8">
        <v>192</v>
      </c>
      <c r="F22" s="8">
        <v>12</v>
      </c>
      <c r="G22" s="8">
        <v>79</v>
      </c>
      <c r="H22" s="8">
        <v>8</v>
      </c>
      <c r="I22" s="8">
        <v>51</v>
      </c>
      <c r="J22" s="4">
        <f t="shared" si="0"/>
        <v>362</v>
      </c>
      <c r="K22" s="8">
        <v>848</v>
      </c>
      <c r="L22" s="8">
        <f t="shared" si="1"/>
        <v>1210</v>
      </c>
      <c r="M22" s="8">
        <v>502</v>
      </c>
      <c r="N22" s="8">
        <v>0</v>
      </c>
      <c r="O22" s="8">
        <v>21</v>
      </c>
      <c r="P22" s="8">
        <v>16</v>
      </c>
      <c r="Q22" s="8">
        <v>7</v>
      </c>
      <c r="R22" s="8">
        <v>38</v>
      </c>
      <c r="S22" s="8">
        <v>7</v>
      </c>
      <c r="T22" s="8">
        <v>1</v>
      </c>
      <c r="U22" s="8">
        <v>142</v>
      </c>
      <c r="V22" s="8">
        <v>138</v>
      </c>
    </row>
    <row r="23" spans="1:23" ht="12.6" x14ac:dyDescent="0.2">
      <c r="A23" s="3" t="s">
        <v>43</v>
      </c>
      <c r="B23" s="3" t="s">
        <v>44</v>
      </c>
      <c r="C23" s="8">
        <v>23</v>
      </c>
      <c r="D23" s="8">
        <v>107</v>
      </c>
      <c r="E23" s="8">
        <v>354</v>
      </c>
      <c r="F23" s="8">
        <v>26</v>
      </c>
      <c r="G23" s="8">
        <v>93</v>
      </c>
      <c r="H23" s="8">
        <v>77</v>
      </c>
      <c r="I23" s="8">
        <v>73</v>
      </c>
      <c r="J23" s="4">
        <f t="shared" si="0"/>
        <v>730</v>
      </c>
      <c r="K23" s="8">
        <v>1563</v>
      </c>
      <c r="L23" s="8">
        <f t="shared" si="1"/>
        <v>2293</v>
      </c>
      <c r="M23" s="8">
        <v>823</v>
      </c>
      <c r="N23" s="8">
        <v>2</v>
      </c>
      <c r="O23" s="8">
        <v>65</v>
      </c>
      <c r="P23" s="8">
        <v>16</v>
      </c>
      <c r="Q23" s="8">
        <v>15</v>
      </c>
      <c r="R23" s="8">
        <v>79</v>
      </c>
      <c r="S23" s="8">
        <v>10</v>
      </c>
      <c r="T23" s="8">
        <v>20</v>
      </c>
      <c r="U23" s="8">
        <v>143</v>
      </c>
      <c r="V23" s="8">
        <v>393</v>
      </c>
    </row>
    <row r="24" spans="1:23" s="12" customFormat="1" ht="12.6" x14ac:dyDescent="0.2">
      <c r="A24" s="12" t="s">
        <v>79</v>
      </c>
      <c r="C24" s="13">
        <f>SUM(C2:C23)</f>
        <v>621</v>
      </c>
      <c r="D24" s="13">
        <f>SUM(D2:D23)</f>
        <v>2298</v>
      </c>
      <c r="E24" s="13">
        <f>SUM(E2:E23)</f>
        <v>12137</v>
      </c>
      <c r="F24" s="13">
        <f>SUM(F2:F23)</f>
        <v>397</v>
      </c>
      <c r="G24" s="13">
        <f>SUM(G2:G23)</f>
        <v>1607</v>
      </c>
      <c r="H24" s="13">
        <f>SUM(H2:H23)</f>
        <v>550</v>
      </c>
      <c r="I24" s="13">
        <f>SUM(I2:I23)</f>
        <v>2449</v>
      </c>
      <c r="J24" s="12">
        <f>SUM(J2:J23)</f>
        <v>19438</v>
      </c>
      <c r="K24" s="13">
        <f>SUM(K2:K23)</f>
        <v>34032</v>
      </c>
      <c r="L24" s="13">
        <f>SUM(L2:L23)</f>
        <v>53470</v>
      </c>
      <c r="M24" s="13">
        <f>SUM(M2:M23)</f>
        <v>19207</v>
      </c>
      <c r="N24" s="13">
        <f>SUM(N2:N23)</f>
        <v>105</v>
      </c>
      <c r="O24" s="13">
        <f>SUM(O2:O23)</f>
        <v>2559</v>
      </c>
      <c r="P24" s="13">
        <f>SUM(P2:P23)</f>
        <v>780</v>
      </c>
      <c r="Q24" s="13">
        <f>SUM(Q2:Q23)</f>
        <v>256</v>
      </c>
      <c r="R24" s="13">
        <f>SUM(R2:R23)</f>
        <v>2351</v>
      </c>
      <c r="S24" s="13">
        <f>SUM(S2:S23)</f>
        <v>960</v>
      </c>
      <c r="T24" s="13">
        <f>SUM(T2:T23)</f>
        <v>689</v>
      </c>
      <c r="U24" s="13">
        <f>SUM(U2:U23)</f>
        <v>2958</v>
      </c>
      <c r="V24" s="13">
        <f>SUM(V2:V23)</f>
        <v>10820</v>
      </c>
      <c r="W24" s="13"/>
    </row>
    <row r="25" spans="1:23" x14ac:dyDescent="0.3">
      <c r="F25" s="9">
        <f>F24+G24</f>
        <v>2004</v>
      </c>
    </row>
    <row r="26" spans="1:23" x14ac:dyDescent="0.3">
      <c r="G26" s="9">
        <v>8155</v>
      </c>
      <c r="H26" s="9">
        <f>J24-G26</f>
        <v>11283</v>
      </c>
    </row>
    <row r="27" spans="1:23" x14ac:dyDescent="0.3">
      <c r="G27" s="9">
        <f>H26/G26</f>
        <v>1.3835683629675046</v>
      </c>
    </row>
    <row r="28" spans="1:23" ht="12.6" x14ac:dyDescent="0.2">
      <c r="J28" s="9"/>
    </row>
    <row r="29" spans="1:23" ht="12.6" x14ac:dyDescent="0.2">
      <c r="J2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24EA-38A5-4B8F-841E-616E0358ED56}">
  <dimension ref="A1:Q26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26" sqref="P26"/>
    </sheetView>
  </sheetViews>
  <sheetFormatPr defaultRowHeight="12.6" x14ac:dyDescent="0.2"/>
  <cols>
    <col min="1" max="1" width="9.23046875" style="4"/>
    <col min="2" max="2" width="11.4609375" style="4" customWidth="1"/>
    <col min="3" max="15" width="9.23046875" style="11"/>
    <col min="16" max="16" width="9.23046875" style="9"/>
    <col min="17" max="17" width="9.23046875" style="11"/>
    <col min="18" max="16384" width="9.23046875" style="4"/>
  </cols>
  <sheetData>
    <row r="1" spans="1:17" s="5" customFormat="1" ht="54.6" customHeight="1" x14ac:dyDescent="0.2">
      <c r="A1" s="5" t="s">
        <v>0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6" t="s">
        <v>66</v>
      </c>
      <c r="Q1" s="5" t="s">
        <v>62</v>
      </c>
    </row>
    <row r="2" spans="1:17" x14ac:dyDescent="0.2">
      <c r="A2" s="3" t="s">
        <v>1</v>
      </c>
      <c r="B2" s="3" t="s">
        <v>2</v>
      </c>
      <c r="C2" s="10">
        <v>18</v>
      </c>
      <c r="D2" s="10">
        <v>2</v>
      </c>
      <c r="E2" s="10">
        <v>67</v>
      </c>
      <c r="F2" s="10">
        <v>34</v>
      </c>
      <c r="G2" s="10">
        <v>85</v>
      </c>
      <c r="H2" s="10">
        <v>36</v>
      </c>
      <c r="I2" s="10">
        <v>0</v>
      </c>
      <c r="J2" s="10">
        <v>0</v>
      </c>
      <c r="K2" s="10">
        <v>54</v>
      </c>
      <c r="L2" s="10">
        <v>12</v>
      </c>
      <c r="M2" s="10">
        <v>54</v>
      </c>
      <c r="N2" s="10">
        <v>12</v>
      </c>
      <c r="O2" s="10">
        <v>0</v>
      </c>
      <c r="P2" s="8">
        <v>25</v>
      </c>
      <c r="Q2" s="10">
        <v>0</v>
      </c>
    </row>
    <row r="3" spans="1:17" x14ac:dyDescent="0.2">
      <c r="A3" s="3" t="s">
        <v>3</v>
      </c>
      <c r="B3" s="3" t="s">
        <v>4</v>
      </c>
      <c r="C3" s="10">
        <v>10</v>
      </c>
      <c r="D3" s="10">
        <v>1</v>
      </c>
      <c r="E3" s="10">
        <v>124</v>
      </c>
      <c r="F3" s="10">
        <v>52</v>
      </c>
      <c r="G3" s="10">
        <v>134</v>
      </c>
      <c r="H3" s="10">
        <v>53</v>
      </c>
      <c r="I3" s="10">
        <v>1</v>
      </c>
      <c r="J3" s="10">
        <v>0</v>
      </c>
      <c r="K3" s="10">
        <v>84</v>
      </c>
      <c r="L3" s="10">
        <v>16</v>
      </c>
      <c r="M3" s="10">
        <v>85</v>
      </c>
      <c r="N3" s="10">
        <v>16</v>
      </c>
      <c r="O3" s="10">
        <v>0</v>
      </c>
      <c r="P3" s="8">
        <v>27</v>
      </c>
      <c r="Q3" s="10">
        <v>0</v>
      </c>
    </row>
    <row r="4" spans="1:17" x14ac:dyDescent="0.2">
      <c r="A4" s="3" t="s">
        <v>5</v>
      </c>
      <c r="B4" s="3" t="s">
        <v>6</v>
      </c>
      <c r="C4" s="10">
        <v>2</v>
      </c>
      <c r="D4" s="10">
        <v>0</v>
      </c>
      <c r="E4" s="10">
        <v>40</v>
      </c>
      <c r="F4" s="10">
        <v>14</v>
      </c>
      <c r="G4" s="10">
        <v>42</v>
      </c>
      <c r="H4" s="10">
        <v>14</v>
      </c>
      <c r="I4" s="10">
        <v>0</v>
      </c>
      <c r="J4" s="10">
        <v>0</v>
      </c>
      <c r="K4" s="10">
        <v>8</v>
      </c>
      <c r="L4" s="10">
        <v>4</v>
      </c>
      <c r="M4" s="10">
        <v>8</v>
      </c>
      <c r="N4" s="10">
        <v>4</v>
      </c>
      <c r="O4" s="10">
        <v>0</v>
      </c>
      <c r="P4" s="8">
        <v>27</v>
      </c>
      <c r="Q4" s="10">
        <v>0</v>
      </c>
    </row>
    <row r="5" spans="1:17" x14ac:dyDescent="0.2">
      <c r="A5" s="3" t="s">
        <v>7</v>
      </c>
      <c r="B5" s="3" t="s">
        <v>8</v>
      </c>
      <c r="C5" s="10">
        <v>9</v>
      </c>
      <c r="D5" s="10">
        <v>0</v>
      </c>
      <c r="E5" s="10">
        <v>50</v>
      </c>
      <c r="F5" s="10">
        <v>0</v>
      </c>
      <c r="G5" s="10">
        <v>59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8">
        <v>28</v>
      </c>
      <c r="Q5" s="10">
        <v>0</v>
      </c>
    </row>
    <row r="6" spans="1:17" x14ac:dyDescent="0.2">
      <c r="A6" s="3" t="s">
        <v>9</v>
      </c>
      <c r="B6" s="3" t="s">
        <v>10</v>
      </c>
      <c r="C6" s="10">
        <v>318</v>
      </c>
      <c r="D6" s="10">
        <v>145</v>
      </c>
      <c r="E6" s="10">
        <v>1159</v>
      </c>
      <c r="F6" s="10">
        <v>615</v>
      </c>
      <c r="G6" s="10">
        <v>1477</v>
      </c>
      <c r="H6" s="10">
        <v>760</v>
      </c>
      <c r="I6" s="10">
        <v>91</v>
      </c>
      <c r="J6" s="10">
        <v>22</v>
      </c>
      <c r="K6" s="10">
        <v>954</v>
      </c>
      <c r="L6" s="10">
        <v>266</v>
      </c>
      <c r="M6" s="10">
        <v>1045</v>
      </c>
      <c r="N6" s="10">
        <v>288</v>
      </c>
      <c r="O6" s="10">
        <v>146</v>
      </c>
      <c r="P6" s="8">
        <v>424</v>
      </c>
      <c r="Q6" s="10">
        <v>140</v>
      </c>
    </row>
    <row r="7" spans="1:17" x14ac:dyDescent="0.2">
      <c r="A7" s="3" t="s">
        <v>11</v>
      </c>
      <c r="B7" s="3" t="s">
        <v>12</v>
      </c>
      <c r="C7" s="10">
        <v>12</v>
      </c>
      <c r="D7" s="10">
        <v>0</v>
      </c>
      <c r="E7" s="10">
        <v>70</v>
      </c>
      <c r="F7" s="10">
        <v>35</v>
      </c>
      <c r="G7" s="10">
        <v>82</v>
      </c>
      <c r="H7" s="10">
        <v>35</v>
      </c>
      <c r="I7" s="10">
        <v>15</v>
      </c>
      <c r="J7" s="10">
        <v>0</v>
      </c>
      <c r="K7" s="10">
        <v>59</v>
      </c>
      <c r="L7" s="10">
        <v>14</v>
      </c>
      <c r="M7" s="10">
        <v>74</v>
      </c>
      <c r="N7" s="10">
        <v>14</v>
      </c>
      <c r="O7" s="10">
        <v>0</v>
      </c>
      <c r="P7" s="8">
        <v>38</v>
      </c>
      <c r="Q7" s="10">
        <v>10</v>
      </c>
    </row>
    <row r="8" spans="1:17" x14ac:dyDescent="0.2">
      <c r="A8" s="3" t="s">
        <v>13</v>
      </c>
      <c r="B8" s="3" t="s">
        <v>14</v>
      </c>
      <c r="C8" s="10">
        <v>73</v>
      </c>
      <c r="D8" s="10">
        <v>2</v>
      </c>
      <c r="E8" s="10">
        <v>152</v>
      </c>
      <c r="F8" s="10">
        <v>81</v>
      </c>
      <c r="G8" s="10">
        <v>225</v>
      </c>
      <c r="H8" s="10">
        <v>83</v>
      </c>
      <c r="I8" s="10">
        <v>33</v>
      </c>
      <c r="J8" s="10">
        <v>0</v>
      </c>
      <c r="K8" s="10">
        <v>148</v>
      </c>
      <c r="L8" s="10">
        <v>48</v>
      </c>
      <c r="M8" s="10">
        <v>181</v>
      </c>
      <c r="N8" s="10">
        <v>48</v>
      </c>
      <c r="O8" s="10">
        <v>0</v>
      </c>
      <c r="P8" s="8">
        <v>23</v>
      </c>
      <c r="Q8" s="10">
        <v>16</v>
      </c>
    </row>
    <row r="9" spans="1:17" x14ac:dyDescent="0.2">
      <c r="A9" s="3" t="s">
        <v>15</v>
      </c>
      <c r="B9" s="3" t="s">
        <v>16</v>
      </c>
      <c r="C9" s="10">
        <v>38</v>
      </c>
      <c r="D9" s="10">
        <v>0</v>
      </c>
      <c r="E9" s="10">
        <v>66</v>
      </c>
      <c r="F9" s="10">
        <v>25</v>
      </c>
      <c r="G9" s="10">
        <v>104</v>
      </c>
      <c r="H9" s="10">
        <v>25</v>
      </c>
      <c r="I9" s="10">
        <v>0</v>
      </c>
      <c r="J9" s="10">
        <v>0</v>
      </c>
      <c r="K9" s="10">
        <v>43</v>
      </c>
      <c r="L9" s="10">
        <v>12</v>
      </c>
      <c r="M9" s="10">
        <v>43</v>
      </c>
      <c r="N9" s="10">
        <v>12</v>
      </c>
      <c r="O9" s="10">
        <v>0</v>
      </c>
      <c r="P9" s="8">
        <v>21</v>
      </c>
      <c r="Q9" s="10">
        <v>4</v>
      </c>
    </row>
    <row r="10" spans="1:17" x14ac:dyDescent="0.2">
      <c r="A10" s="3" t="s">
        <v>17</v>
      </c>
      <c r="B10" s="3" t="s">
        <v>18</v>
      </c>
      <c r="C10" s="10">
        <v>78</v>
      </c>
      <c r="D10" s="10">
        <v>3</v>
      </c>
      <c r="E10" s="10">
        <v>209</v>
      </c>
      <c r="F10" s="10">
        <v>66</v>
      </c>
      <c r="G10" s="10">
        <v>287</v>
      </c>
      <c r="H10" s="10">
        <v>69</v>
      </c>
      <c r="I10" s="10">
        <v>6</v>
      </c>
      <c r="J10" s="10">
        <v>0</v>
      </c>
      <c r="K10" s="10">
        <v>112</v>
      </c>
      <c r="L10" s="10">
        <v>25</v>
      </c>
      <c r="M10" s="10">
        <v>118</v>
      </c>
      <c r="N10" s="10">
        <v>25</v>
      </c>
      <c r="O10" s="10">
        <v>11</v>
      </c>
      <c r="P10" s="8">
        <v>50</v>
      </c>
      <c r="Q10" s="10">
        <v>17</v>
      </c>
    </row>
    <row r="11" spans="1:17" x14ac:dyDescent="0.2">
      <c r="A11" s="3" t="s">
        <v>19</v>
      </c>
      <c r="B11" s="3" t="s">
        <v>20</v>
      </c>
      <c r="C11" s="10">
        <v>107</v>
      </c>
      <c r="D11" s="10">
        <v>0</v>
      </c>
      <c r="E11" s="10">
        <v>173</v>
      </c>
      <c r="F11" s="10">
        <v>17</v>
      </c>
      <c r="G11" s="10">
        <v>280</v>
      </c>
      <c r="H11" s="10">
        <v>17</v>
      </c>
      <c r="I11" s="10">
        <v>10</v>
      </c>
      <c r="J11" s="10">
        <v>0</v>
      </c>
      <c r="K11" s="10">
        <v>50</v>
      </c>
      <c r="L11" s="10">
        <v>17</v>
      </c>
      <c r="M11" s="10">
        <v>60</v>
      </c>
      <c r="N11" s="10">
        <v>17</v>
      </c>
      <c r="O11" s="10">
        <v>0</v>
      </c>
      <c r="P11" s="8">
        <v>55</v>
      </c>
      <c r="Q11" s="10">
        <v>0</v>
      </c>
    </row>
    <row r="12" spans="1:17" x14ac:dyDescent="0.2">
      <c r="A12" s="3" t="s">
        <v>21</v>
      </c>
      <c r="B12" s="3" t="s">
        <v>22</v>
      </c>
      <c r="C12" s="10">
        <v>3</v>
      </c>
      <c r="D12" s="10">
        <v>0</v>
      </c>
      <c r="E12" s="10">
        <v>40</v>
      </c>
      <c r="F12" s="10">
        <v>0</v>
      </c>
      <c r="G12" s="10">
        <v>43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8">
        <v>5</v>
      </c>
      <c r="Q12" s="10">
        <v>0</v>
      </c>
    </row>
    <row r="13" spans="1:17" x14ac:dyDescent="0.2">
      <c r="A13" s="3" t="s">
        <v>23</v>
      </c>
      <c r="B13" s="3" t="s">
        <v>24</v>
      </c>
      <c r="C13" s="10">
        <v>30</v>
      </c>
      <c r="D13" s="10">
        <v>5</v>
      </c>
      <c r="E13" s="10">
        <v>139</v>
      </c>
      <c r="F13" s="10">
        <v>25</v>
      </c>
      <c r="G13" s="10">
        <v>169</v>
      </c>
      <c r="H13" s="10">
        <v>30</v>
      </c>
      <c r="I13" s="10">
        <v>7</v>
      </c>
      <c r="J13" s="10">
        <v>1</v>
      </c>
      <c r="K13" s="10">
        <v>113</v>
      </c>
      <c r="L13" s="10">
        <v>35</v>
      </c>
      <c r="M13" s="10">
        <v>120</v>
      </c>
      <c r="N13" s="10">
        <v>36</v>
      </c>
      <c r="O13" s="10">
        <v>0</v>
      </c>
      <c r="P13" s="8">
        <v>53</v>
      </c>
      <c r="Q13" s="10">
        <v>10</v>
      </c>
    </row>
    <row r="14" spans="1:17" x14ac:dyDescent="0.2">
      <c r="A14" s="3" t="s">
        <v>25</v>
      </c>
      <c r="B14" s="3" t="s">
        <v>26</v>
      </c>
      <c r="C14" s="10">
        <v>0</v>
      </c>
      <c r="D14" s="10">
        <v>0</v>
      </c>
      <c r="E14" s="10">
        <v>65</v>
      </c>
      <c r="F14" s="10">
        <v>10</v>
      </c>
      <c r="G14" s="10">
        <v>65</v>
      </c>
      <c r="H14" s="10">
        <v>10</v>
      </c>
      <c r="I14" s="10">
        <v>0</v>
      </c>
      <c r="J14" s="10">
        <v>0</v>
      </c>
      <c r="K14" s="10">
        <v>53</v>
      </c>
      <c r="L14" s="10">
        <v>5</v>
      </c>
      <c r="M14" s="10">
        <v>53</v>
      </c>
      <c r="N14" s="10">
        <v>5</v>
      </c>
      <c r="O14" s="10">
        <v>0</v>
      </c>
      <c r="P14" s="8">
        <v>12</v>
      </c>
      <c r="Q14" s="10">
        <v>0</v>
      </c>
    </row>
    <row r="15" spans="1:17" x14ac:dyDescent="0.2">
      <c r="A15" s="3" t="s">
        <v>27</v>
      </c>
      <c r="B15" s="3" t="s">
        <v>28</v>
      </c>
      <c r="C15" s="10">
        <v>9</v>
      </c>
      <c r="D15" s="10">
        <v>0</v>
      </c>
      <c r="E15" s="10">
        <v>49</v>
      </c>
      <c r="F15" s="10">
        <v>8</v>
      </c>
      <c r="G15" s="10">
        <v>58</v>
      </c>
      <c r="H15" s="10">
        <v>8</v>
      </c>
      <c r="I15" s="10">
        <v>2</v>
      </c>
      <c r="J15" s="10">
        <v>0</v>
      </c>
      <c r="K15" s="10">
        <v>31</v>
      </c>
      <c r="L15" s="10">
        <v>1</v>
      </c>
      <c r="M15" s="10">
        <v>33</v>
      </c>
      <c r="N15" s="10">
        <v>1</v>
      </c>
      <c r="O15" s="10">
        <v>0</v>
      </c>
      <c r="P15" s="8">
        <v>30</v>
      </c>
      <c r="Q15" s="10">
        <v>5</v>
      </c>
    </row>
    <row r="16" spans="1:17" x14ac:dyDescent="0.2">
      <c r="A16" s="3" t="s">
        <v>29</v>
      </c>
      <c r="B16" s="3" t="s">
        <v>30</v>
      </c>
      <c r="C16" s="10">
        <v>75</v>
      </c>
      <c r="D16" s="10">
        <v>30</v>
      </c>
      <c r="E16" s="10">
        <v>314</v>
      </c>
      <c r="F16" s="10">
        <v>79</v>
      </c>
      <c r="G16" s="10">
        <v>389</v>
      </c>
      <c r="H16" s="10">
        <v>109</v>
      </c>
      <c r="I16" s="10">
        <v>14</v>
      </c>
      <c r="J16" s="10">
        <v>0</v>
      </c>
      <c r="K16" s="10">
        <v>173</v>
      </c>
      <c r="L16" s="10">
        <v>43</v>
      </c>
      <c r="M16" s="10">
        <v>187</v>
      </c>
      <c r="N16" s="10">
        <v>43</v>
      </c>
      <c r="O16" s="10">
        <v>1</v>
      </c>
      <c r="P16" s="8">
        <v>98</v>
      </c>
      <c r="Q16" s="10">
        <v>13</v>
      </c>
    </row>
    <row r="17" spans="1:17" x14ac:dyDescent="0.2">
      <c r="A17" s="3" t="s">
        <v>31</v>
      </c>
      <c r="B17" s="3" t="s">
        <v>32</v>
      </c>
      <c r="C17" s="10">
        <v>72</v>
      </c>
      <c r="D17" s="10">
        <v>42</v>
      </c>
      <c r="E17" s="10">
        <v>817</v>
      </c>
      <c r="F17" s="10">
        <v>658</v>
      </c>
      <c r="G17" s="10">
        <v>889</v>
      </c>
      <c r="H17" s="10">
        <v>700</v>
      </c>
      <c r="I17" s="10">
        <v>14</v>
      </c>
      <c r="J17" s="10">
        <v>8</v>
      </c>
      <c r="K17" s="10">
        <v>307</v>
      </c>
      <c r="L17" s="10">
        <v>230</v>
      </c>
      <c r="M17" s="10">
        <v>321</v>
      </c>
      <c r="N17" s="10">
        <v>238</v>
      </c>
      <c r="O17" s="10">
        <v>8</v>
      </c>
      <c r="P17" s="8">
        <v>183</v>
      </c>
      <c r="Q17" s="10">
        <v>37</v>
      </c>
    </row>
    <row r="18" spans="1:17" x14ac:dyDescent="0.2">
      <c r="A18" s="3" t="s">
        <v>33</v>
      </c>
      <c r="B18" s="3" t="s">
        <v>34</v>
      </c>
      <c r="C18" s="10">
        <v>324</v>
      </c>
      <c r="D18" s="10">
        <v>150</v>
      </c>
      <c r="E18" s="10">
        <v>1038</v>
      </c>
      <c r="F18" s="10">
        <v>504</v>
      </c>
      <c r="G18" s="10">
        <v>1362</v>
      </c>
      <c r="H18" s="10">
        <v>654</v>
      </c>
      <c r="I18" s="10">
        <v>135</v>
      </c>
      <c r="J18" s="10">
        <v>22</v>
      </c>
      <c r="K18" s="10">
        <v>725</v>
      </c>
      <c r="L18" s="10">
        <v>255</v>
      </c>
      <c r="M18" s="10">
        <v>860</v>
      </c>
      <c r="N18" s="10">
        <v>277</v>
      </c>
      <c r="O18" s="10">
        <v>100</v>
      </c>
      <c r="P18" s="8">
        <v>245</v>
      </c>
      <c r="Q18" s="10">
        <v>158</v>
      </c>
    </row>
    <row r="19" spans="1:17" x14ac:dyDescent="0.2">
      <c r="A19" s="3" t="s">
        <v>35</v>
      </c>
      <c r="B19" s="3" t="s">
        <v>36</v>
      </c>
      <c r="C19" s="10">
        <v>27</v>
      </c>
      <c r="D19" s="10">
        <v>2</v>
      </c>
      <c r="E19" s="10">
        <v>167</v>
      </c>
      <c r="F19" s="10">
        <v>89</v>
      </c>
      <c r="G19" s="10">
        <v>194</v>
      </c>
      <c r="H19" s="10">
        <v>91</v>
      </c>
      <c r="I19" s="10">
        <v>9</v>
      </c>
      <c r="J19" s="10">
        <v>0</v>
      </c>
      <c r="K19" s="10">
        <v>145</v>
      </c>
      <c r="L19" s="10">
        <v>40</v>
      </c>
      <c r="M19" s="10">
        <v>154</v>
      </c>
      <c r="N19" s="10">
        <v>40</v>
      </c>
      <c r="O19" s="10">
        <v>7</v>
      </c>
      <c r="P19" s="8">
        <v>124</v>
      </c>
      <c r="Q19" s="10">
        <v>34</v>
      </c>
    </row>
    <row r="20" spans="1:17" x14ac:dyDescent="0.2">
      <c r="A20" s="3" t="s">
        <v>37</v>
      </c>
      <c r="B20" s="3" t="s">
        <v>38</v>
      </c>
      <c r="C20" s="10">
        <v>4</v>
      </c>
      <c r="D20" s="10">
        <v>0</v>
      </c>
      <c r="E20" s="10">
        <v>31</v>
      </c>
      <c r="F20" s="10">
        <v>11</v>
      </c>
      <c r="G20" s="10">
        <v>35</v>
      </c>
      <c r="H20" s="10">
        <v>11</v>
      </c>
      <c r="I20" s="10">
        <v>0</v>
      </c>
      <c r="J20" s="10">
        <v>0</v>
      </c>
      <c r="K20" s="10">
        <v>22</v>
      </c>
      <c r="L20" s="10">
        <v>5</v>
      </c>
      <c r="M20" s="10">
        <v>22</v>
      </c>
      <c r="N20" s="10">
        <v>5</v>
      </c>
      <c r="O20" s="10">
        <v>0</v>
      </c>
      <c r="P20" s="8">
        <v>26</v>
      </c>
      <c r="Q20" s="10">
        <v>3</v>
      </c>
    </row>
    <row r="21" spans="1:17" x14ac:dyDescent="0.2">
      <c r="A21" s="3" t="s">
        <v>39</v>
      </c>
      <c r="B21" s="3" t="s">
        <v>40</v>
      </c>
      <c r="C21" s="10">
        <v>15</v>
      </c>
      <c r="D21" s="10">
        <v>2</v>
      </c>
      <c r="E21" s="10">
        <v>52</v>
      </c>
      <c r="F21" s="10">
        <v>24</v>
      </c>
      <c r="G21" s="10">
        <v>67</v>
      </c>
      <c r="H21" s="10">
        <v>26</v>
      </c>
      <c r="I21" s="10">
        <v>5</v>
      </c>
      <c r="J21" s="10">
        <v>0</v>
      </c>
      <c r="K21" s="10">
        <v>39</v>
      </c>
      <c r="L21" s="10">
        <v>8</v>
      </c>
      <c r="M21" s="10">
        <v>44</v>
      </c>
      <c r="N21" s="10">
        <v>8</v>
      </c>
      <c r="O21" s="10">
        <v>0</v>
      </c>
      <c r="P21" s="8">
        <v>6</v>
      </c>
      <c r="Q21" s="10">
        <v>13</v>
      </c>
    </row>
    <row r="22" spans="1:17" x14ac:dyDescent="0.2">
      <c r="A22" s="3" t="s">
        <v>41</v>
      </c>
      <c r="B22" s="3" t="s">
        <v>42</v>
      </c>
      <c r="C22" s="10">
        <v>65</v>
      </c>
      <c r="D22" s="10">
        <v>12</v>
      </c>
      <c r="E22" s="10">
        <v>122</v>
      </c>
      <c r="F22" s="10">
        <v>30</v>
      </c>
      <c r="G22" s="10">
        <v>187</v>
      </c>
      <c r="H22" s="10">
        <v>42</v>
      </c>
      <c r="I22" s="10">
        <v>4</v>
      </c>
      <c r="J22" s="10">
        <v>0</v>
      </c>
      <c r="K22" s="10">
        <v>98</v>
      </c>
      <c r="L22" s="10">
        <v>41</v>
      </c>
      <c r="M22" s="10">
        <v>102</v>
      </c>
      <c r="N22" s="10">
        <v>41</v>
      </c>
      <c r="O22" s="10">
        <v>0</v>
      </c>
      <c r="P22" s="8">
        <v>16</v>
      </c>
      <c r="Q22" s="10">
        <v>0</v>
      </c>
    </row>
    <row r="23" spans="1:17" x14ac:dyDescent="0.2">
      <c r="A23" s="3" t="s">
        <v>43</v>
      </c>
      <c r="B23" s="3" t="s">
        <v>44</v>
      </c>
      <c r="C23" s="10">
        <v>50</v>
      </c>
      <c r="D23" s="10">
        <v>1</v>
      </c>
      <c r="E23" s="10">
        <v>223</v>
      </c>
      <c r="F23" s="10">
        <v>95</v>
      </c>
      <c r="G23" s="10">
        <v>273</v>
      </c>
      <c r="H23" s="10">
        <v>96</v>
      </c>
      <c r="I23" s="10">
        <v>17</v>
      </c>
      <c r="J23" s="10">
        <v>0</v>
      </c>
      <c r="K23" s="10">
        <v>161</v>
      </c>
      <c r="L23" s="10">
        <v>51</v>
      </c>
      <c r="M23" s="10">
        <v>178</v>
      </c>
      <c r="N23" s="10">
        <v>51</v>
      </c>
      <c r="O23" s="10">
        <v>12</v>
      </c>
      <c r="P23" s="8">
        <v>39</v>
      </c>
      <c r="Q23" s="10">
        <v>11</v>
      </c>
    </row>
    <row r="24" spans="1:17" s="12" customFormat="1" x14ac:dyDescent="0.2">
      <c r="A24" s="12" t="s">
        <v>80</v>
      </c>
      <c r="C24" s="14">
        <f>SUM(C2:C23)</f>
        <v>1339</v>
      </c>
      <c r="D24" s="14">
        <f t="shared" ref="D24:F24" si="0">SUM(D2:D23)</f>
        <v>397</v>
      </c>
      <c r="E24" s="14">
        <f t="shared" si="0"/>
        <v>5167</v>
      </c>
      <c r="F24" s="14">
        <f t="shared" si="0"/>
        <v>2472</v>
      </c>
      <c r="G24" s="14">
        <f>SUM(G2:G23)</f>
        <v>6506</v>
      </c>
      <c r="H24" s="14">
        <f t="shared" ref="H24:Q24" si="1">SUM(H2:H23)</f>
        <v>2869</v>
      </c>
      <c r="I24" s="14">
        <f t="shared" si="1"/>
        <v>363</v>
      </c>
      <c r="J24" s="14">
        <f t="shared" si="1"/>
        <v>53</v>
      </c>
      <c r="K24" s="14">
        <f t="shared" si="1"/>
        <v>3379</v>
      </c>
      <c r="L24" s="14">
        <f t="shared" si="1"/>
        <v>1128</v>
      </c>
      <c r="M24" s="14">
        <f t="shared" si="1"/>
        <v>3742</v>
      </c>
      <c r="N24" s="14">
        <f t="shared" si="1"/>
        <v>1181</v>
      </c>
      <c r="O24" s="14">
        <f t="shared" si="1"/>
        <v>285</v>
      </c>
      <c r="P24" s="14">
        <f t="shared" si="1"/>
        <v>1555</v>
      </c>
      <c r="Q24" s="14">
        <f t="shared" si="1"/>
        <v>471</v>
      </c>
    </row>
    <row r="26" spans="1:17" x14ac:dyDescent="0.2">
      <c r="G26" s="11">
        <f>G24+H24</f>
        <v>9375</v>
      </c>
      <c r="M26" s="11">
        <f>M24+N24</f>
        <v>4923</v>
      </c>
      <c r="P26" s="9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 Availability</vt:lpstr>
      <vt:lpstr>Vent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Birnberg,Dana (DSHS)</dc:creator>
  <cp:lastModifiedBy>Birnberg,Dana (DSHS)</cp:lastModifiedBy>
  <dcterms:created xsi:type="dcterms:W3CDTF">2020-04-23T15:56:37Z</dcterms:created>
  <dcterms:modified xsi:type="dcterms:W3CDTF">2020-04-23T16:56:38Z</dcterms:modified>
</cp:coreProperties>
</file>