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notebook_source\urap\server\kiosk\kiosk\sync\sync\sync_plugins\reportingexceldriver\test\data\"/>
    </mc:Choice>
  </mc:AlternateContent>
  <xr:revisionPtr revIDLastSave="0" documentId="13_ncr:1_{048CE33F-916D-4588-B646-C628AFEA683C}" xr6:coauthVersionLast="47" xr6:coauthVersionMax="47" xr10:uidLastSave="{00000000-0000-0000-0000-000000000000}"/>
  <bookViews>
    <workbookView xWindow="-14690" yWindow="-21710" windowWidth="38620" windowHeight="21820" tabRatio="818" activeTab="1" xr2:uid="{00000000-000D-0000-FFFF-FFFF00000000}"/>
  </bookViews>
  <sheets>
    <sheet name="area" sheetId="2" r:id="rId1"/>
    <sheet name="ceramics" sheetId="6" r:id="rId2"/>
    <sheet name="other" sheetId="11" r:id="rId3"/>
    <sheet name="special" sheetId="13" r:id="rId4"/>
  </sheet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W7" i="6" l="1"/>
  <c r="D6" i="2"/>
  <c r="Q34" i="11"/>
  <c r="N34" i="11"/>
  <c r="J34" i="11"/>
  <c r="I34" i="11"/>
  <c r="F34" i="11"/>
  <c r="D34" i="11"/>
  <c r="N6" i="2"/>
  <c r="M6" i="2"/>
  <c r="L5" i="2"/>
  <c r="L6" i="2"/>
  <c r="K6" i="2"/>
  <c r="J6" i="2"/>
  <c r="I6" i="2"/>
  <c r="H6" i="2"/>
  <c r="G6" i="2"/>
  <c r="F6" i="2"/>
  <c r="E6" i="2"/>
  <c r="O5" i="2"/>
  <c r="M34" i="11"/>
  <c r="U34" i="11"/>
  <c r="T34" i="11"/>
  <c r="W33" i="11"/>
  <c r="W32" i="11"/>
  <c r="W31" i="11"/>
  <c r="W30" i="11"/>
  <c r="W29" i="11"/>
  <c r="W28" i="11"/>
  <c r="W27" i="11"/>
  <c r="W26" i="11"/>
  <c r="W25" i="11"/>
  <c r="W24" i="11"/>
  <c r="W23" i="11"/>
  <c r="W22" i="11"/>
  <c r="W21" i="11"/>
  <c r="W20" i="11"/>
  <c r="W19" i="11"/>
  <c r="W18" i="11"/>
  <c r="W17" i="11"/>
  <c r="W16" i="11"/>
  <c r="W15" i="11"/>
  <c r="W14" i="11"/>
  <c r="W13" i="11"/>
</calcChain>
</file>

<file path=xl/sharedStrings.xml><?xml version="1.0" encoding="utf-8"?>
<sst xmlns="http://schemas.openxmlformats.org/spreadsheetml/2006/main" count="426" uniqueCount="264">
  <si>
    <t>SU18D192</t>
    <phoneticPr fontId="27" type="noConversion"/>
  </si>
  <si>
    <t>attica pareti di forma aperta con resti di decorazione a figura rossa fine V-IV sec. BCE</t>
    <phoneticPr fontId="27" type="noConversion"/>
  </si>
  <si>
    <t>x</t>
    <phoneticPr fontId="27" type="noConversion"/>
  </si>
  <si>
    <t>SU18D189</t>
    <phoneticPr fontId="27" type="noConversion"/>
  </si>
  <si>
    <t>attica piede e fondo copette L21/25 IV sec. BCE</t>
    <phoneticPr fontId="27" type="noConversion"/>
  </si>
  <si>
    <t>x</t>
    <phoneticPr fontId="27" type="noConversion"/>
  </si>
  <si>
    <t>035</t>
    <phoneticPr fontId="27" type="noConversion"/>
  </si>
  <si>
    <t>attica piede di coppa solcato IV sec. BCE</t>
    <phoneticPr fontId="27" type="noConversion"/>
  </si>
  <si>
    <t>008 and 044</t>
    <phoneticPr fontId="27" type="noConversion"/>
  </si>
  <si>
    <t>011-014</t>
    <phoneticPr fontId="27" type="noConversion"/>
  </si>
  <si>
    <t>025/023</t>
    <phoneticPr fontId="27" type="noConversion"/>
  </si>
  <si>
    <t>incense burner (rim and stem)</t>
    <phoneticPr fontId="27" type="noConversion"/>
  </si>
  <si>
    <t>anfora D9/10 (intrusion?)</t>
    <phoneticPr fontId="27" type="noConversion"/>
  </si>
  <si>
    <t>SU18D217</t>
    <phoneticPr fontId="27" type="noConversion"/>
  </si>
  <si>
    <t>214</t>
    <phoneticPr fontId="27" type="noConversion"/>
  </si>
  <si>
    <t>237</t>
    <phoneticPr fontId="27" type="noConversion"/>
  </si>
  <si>
    <t>colino rim</t>
    <phoneticPr fontId="27" type="noConversion"/>
  </si>
  <si>
    <t>base incense burner (bottom trace of manufacturing)</t>
    <phoneticPr fontId="27" type="noConversion"/>
  </si>
  <si>
    <t>tableware sherd (probably) w/ ΓΑ #102</t>
    <phoneticPr fontId="27" type="noConversion"/>
  </si>
  <si>
    <t>amphora handle with a stamp 004</t>
    <phoneticPr fontId="27" type="noConversion"/>
  </si>
  <si>
    <t>A</t>
    <phoneticPr fontId="27" type="noConversion"/>
  </si>
  <si>
    <t>mortar: base (fabric from Sicily?) 016</t>
    <phoneticPr fontId="27" type="noConversion"/>
  </si>
  <si>
    <t>spindle whorl 013</t>
    <phoneticPr fontId="27" type="noConversion"/>
  </si>
  <si>
    <t>tegola 012</t>
    <phoneticPr fontId="27" type="noConversion"/>
  </si>
  <si>
    <t>SU18D200</t>
    <phoneticPr fontId="27" type="noConversion"/>
  </si>
  <si>
    <t>2 rims of incense burner 001-002</t>
    <phoneticPr fontId="27" type="noConversion"/>
  </si>
  <si>
    <t>SU18D201</t>
    <phoneticPr fontId="27" type="noConversion"/>
  </si>
  <si>
    <t>Anfora greca rim</t>
    <phoneticPr fontId="27" type="noConversion"/>
  </si>
  <si>
    <t>073</t>
    <phoneticPr fontId="27" type="noConversion"/>
  </si>
  <si>
    <t>069</t>
    <phoneticPr fontId="27" type="noConversion"/>
  </si>
  <si>
    <t>088</t>
    <phoneticPr fontId="27" type="noConversion"/>
  </si>
  <si>
    <t>092</t>
    <phoneticPr fontId="27" type="noConversion"/>
  </si>
  <si>
    <t>091</t>
    <phoneticPr fontId="27" type="noConversion"/>
  </si>
  <si>
    <t>151</t>
    <phoneticPr fontId="27" type="noConversion"/>
  </si>
  <si>
    <t>190-191/258-259</t>
    <phoneticPr fontId="27" type="noConversion"/>
  </si>
  <si>
    <t>045</t>
    <phoneticPr fontId="27" type="noConversion"/>
  </si>
  <si>
    <t>053</t>
    <phoneticPr fontId="27" type="noConversion"/>
  </si>
  <si>
    <t>020</t>
    <phoneticPr fontId="27" type="noConversion"/>
  </si>
  <si>
    <t>TBD</t>
    <phoneticPr fontId="27" type="noConversion"/>
  </si>
  <si>
    <t>TBD</t>
    <phoneticPr fontId="27" type="noConversion"/>
  </si>
  <si>
    <t>003-004</t>
    <phoneticPr fontId="27" type="noConversion"/>
  </si>
  <si>
    <t>028</t>
    <phoneticPr fontId="27" type="noConversion"/>
  </si>
  <si>
    <t>102</t>
    <phoneticPr fontId="27" type="noConversion"/>
  </si>
  <si>
    <t>004</t>
    <phoneticPr fontId="27" type="noConversion"/>
  </si>
  <si>
    <t>016</t>
    <phoneticPr fontId="27" type="noConversion"/>
  </si>
  <si>
    <t>013</t>
    <phoneticPr fontId="27" type="noConversion"/>
  </si>
  <si>
    <t>012</t>
    <phoneticPr fontId="27" type="noConversion"/>
  </si>
  <si>
    <t>001-002</t>
    <phoneticPr fontId="27" type="noConversion"/>
  </si>
  <si>
    <t>016</t>
    <phoneticPr fontId="27" type="noConversion"/>
  </si>
  <si>
    <t>anfora D9/10</t>
    <phoneticPr fontId="27" type="noConversion"/>
  </si>
  <si>
    <t>coppa a orlo riontronto</t>
    <phoneticPr fontId="27" type="noConversion"/>
  </si>
  <si>
    <t>SUD18D202</t>
    <phoneticPr fontId="27" type="noConversion"/>
  </si>
  <si>
    <t>Anfora Bartoloni E (orlo) #069</t>
    <phoneticPr fontId="27" type="noConversion"/>
  </si>
  <si>
    <t>Anfora Greca (orlo) #088</t>
    <phoneticPr fontId="27" type="noConversion"/>
  </si>
  <si>
    <t>Anfora D10 (orlo) #092</t>
    <phoneticPr fontId="27" type="noConversion"/>
  </si>
  <si>
    <t>Colino #151</t>
    <phoneticPr fontId="27" type="noConversion"/>
  </si>
  <si>
    <t>Incense Burners (rims and base) #190-191/258-259</t>
    <phoneticPr fontId="27" type="noConversion"/>
  </si>
  <si>
    <t>SU18D188</t>
    <phoneticPr fontId="27" type="noConversion"/>
  </si>
  <si>
    <t>A</t>
    <phoneticPr fontId="27" type="noConversion"/>
  </si>
  <si>
    <t>storage jar- painted #045</t>
    <phoneticPr fontId="27" type="noConversion"/>
  </si>
  <si>
    <t>anfora greco-italica #053</t>
    <phoneticPr fontId="27" type="noConversion"/>
  </si>
  <si>
    <t>SU18D190</t>
    <phoneticPr fontId="27" type="noConversion"/>
  </si>
  <si>
    <t>Rim incense burner #020</t>
    <phoneticPr fontId="27" type="noConversion"/>
  </si>
  <si>
    <t>incense burner in other #TBD</t>
    <phoneticPr fontId="27" type="noConversion"/>
  </si>
  <si>
    <t>fondo di ziro #TBD</t>
    <phoneticPr fontId="27" type="noConversion"/>
  </si>
  <si>
    <t>SU18D193</t>
    <phoneticPr fontId="27" type="noConversion"/>
  </si>
  <si>
    <t>bases of incense burners 003-004#</t>
    <phoneticPr fontId="27" type="noConversion"/>
  </si>
  <si>
    <t>SU18D197</t>
    <phoneticPr fontId="27" type="noConversion"/>
  </si>
  <si>
    <t>nuragic handle cooking/kitchen #028</t>
    <phoneticPr fontId="27" type="noConversion"/>
  </si>
  <si>
    <t>SU18D000</t>
    <phoneticPr fontId="27" type="noConversion"/>
  </si>
  <si>
    <t>A</t>
    <phoneticPr fontId="27" type="noConversion"/>
  </si>
  <si>
    <t>A</t>
    <phoneticPr fontId="27" type="noConversion"/>
  </si>
  <si>
    <t>Ziro #091</t>
    <phoneticPr fontId="27" type="noConversion"/>
  </si>
  <si>
    <t>from bottom of tannur</t>
    <phoneticPr fontId="27" type="noConversion"/>
  </si>
  <si>
    <t xml:space="preserve">red/brown chert? </t>
    <phoneticPr fontId="27" type="noConversion"/>
  </si>
  <si>
    <t>SU18D182</t>
    <phoneticPr fontId="27" type="noConversion"/>
  </si>
  <si>
    <t>E</t>
    <phoneticPr fontId="27" type="noConversion"/>
  </si>
  <si>
    <t>SU18D182</t>
    <phoneticPr fontId="27" type="noConversion"/>
  </si>
  <si>
    <t>iron hook</t>
    <phoneticPr fontId="27" type="noConversion"/>
  </si>
  <si>
    <t>SU18D191</t>
    <phoneticPr fontId="27" type="noConversion"/>
  </si>
  <si>
    <t>flat bronze fragments</t>
    <phoneticPr fontId="27" type="noConversion"/>
  </si>
  <si>
    <t>long curved lead fragment</t>
    <phoneticPr fontId="27" type="noConversion"/>
  </si>
  <si>
    <t>long curved lead fragment</t>
    <phoneticPr fontId="27" type="noConversion"/>
  </si>
  <si>
    <t>SU18D192</t>
    <phoneticPr fontId="27" type="noConversion"/>
  </si>
  <si>
    <t>Bronze coin</t>
    <phoneticPr fontId="27" type="noConversion"/>
  </si>
  <si>
    <t>SU18D198</t>
    <phoneticPr fontId="27" type="noConversion"/>
  </si>
  <si>
    <t>lead nail</t>
    <phoneticPr fontId="27" type="noConversion"/>
  </si>
  <si>
    <t>SU18D210</t>
    <phoneticPr fontId="27" type="noConversion"/>
  </si>
  <si>
    <t>SU18D218</t>
    <phoneticPr fontId="27" type="noConversion"/>
  </si>
  <si>
    <t>G</t>
    <phoneticPr fontId="27" type="noConversion"/>
  </si>
  <si>
    <t>tiny bead</t>
    <phoneticPr fontId="27" type="noConversion"/>
  </si>
  <si>
    <t>cut block</t>
    <phoneticPr fontId="27" type="noConversion"/>
  </si>
  <si>
    <t>obsidian</t>
    <phoneticPr fontId="27" type="noConversion"/>
  </si>
  <si>
    <t>obsidian</t>
    <phoneticPr fontId="27" type="noConversion"/>
  </si>
  <si>
    <t>obsidian</t>
    <phoneticPr fontId="27" type="noConversion"/>
  </si>
  <si>
    <t>SU18D218</t>
    <phoneticPr fontId="27" type="noConversion"/>
  </si>
  <si>
    <t>Iron hook (90g) and lead (handle?, 4.9g)</t>
    <phoneticPr fontId="27" type="noConversion"/>
  </si>
  <si>
    <t>4 bronze pieces, 1 lead, 1 other</t>
    <phoneticPr fontId="27" type="noConversion"/>
  </si>
  <si>
    <t>bronze coin</t>
    <phoneticPr fontId="27" type="noConversion"/>
  </si>
  <si>
    <t>iron</t>
    <phoneticPr fontId="27" type="noConversion"/>
  </si>
  <si>
    <t>lead nail</t>
    <phoneticPr fontId="27" type="noConversion"/>
  </si>
  <si>
    <t>lead</t>
    <phoneticPr fontId="27" type="noConversion"/>
  </si>
  <si>
    <t>lead handle?</t>
    <phoneticPr fontId="27" type="noConversion"/>
  </si>
  <si>
    <t>glass, 3 ffr slag</t>
    <phoneticPr fontId="27" type="noConversion"/>
  </si>
  <si>
    <t>building material</t>
    <phoneticPr fontId="27" type="noConversion"/>
  </si>
  <si>
    <t>2 ffr iron slag, 6 ffr glass, 1 glass slag</t>
    <phoneticPr fontId="27" type="noConversion"/>
  </si>
  <si>
    <t>slag</t>
    <phoneticPr fontId="27" type="noConversion"/>
  </si>
  <si>
    <t>burned material bottom tannur</t>
    <phoneticPr fontId="27" type="noConversion"/>
  </si>
  <si>
    <t>tiny bead</t>
    <phoneticPr fontId="27" type="noConversion"/>
  </si>
  <si>
    <t>US</t>
  </si>
  <si>
    <t>tipo</t>
  </si>
  <si>
    <t>caratterizzazione</t>
  </si>
  <si>
    <t>ceramica</t>
  </si>
  <si>
    <t>conchiglie</t>
  </si>
  <si>
    <t>litica</t>
  </si>
  <si>
    <t>metalli</t>
  </si>
  <si>
    <t>intonaco</t>
  </si>
  <si>
    <t>altro</t>
  </si>
  <si>
    <t>nn</t>
  </si>
  <si>
    <t>gr</t>
  </si>
  <si>
    <t>area D</t>
  </si>
  <si>
    <t>rims</t>
  </si>
  <si>
    <t>handles</t>
  </si>
  <si>
    <t>bases</t>
  </si>
  <si>
    <t>other</t>
  </si>
  <si>
    <t>ossi</t>
  </si>
  <si>
    <t>nos</t>
  </si>
  <si>
    <t>grs</t>
  </si>
  <si>
    <t>D</t>
  </si>
  <si>
    <t>E</t>
  </si>
  <si>
    <t>context</t>
  </si>
  <si>
    <t>TRANSPORT &amp; STORAGE  -  ceramica da trasporto</t>
  </si>
  <si>
    <t>KITCHEN &amp; COOKING  -  ceramica da cucina</t>
  </si>
  <si>
    <t>TABLE &amp; FINE WARES  -  ceramica da mensa e fine</t>
  </si>
  <si>
    <t>OTHER  -  altro</t>
  </si>
  <si>
    <t>AREA D</t>
  </si>
  <si>
    <t>F</t>
  </si>
  <si>
    <t>Context</t>
  </si>
  <si>
    <t>Worked bone</t>
  </si>
  <si>
    <t>SU17D130B</t>
  </si>
  <si>
    <t>foto</t>
  </si>
  <si>
    <t>Non-Diagnostics</t>
  </si>
  <si>
    <t>Total Diagnostic</t>
  </si>
  <si>
    <t>Total (All)</t>
  </si>
  <si>
    <t>S'Urachi (San Vero Milis): elenco US e reperti 2018</t>
  </si>
  <si>
    <t>NOTE  - note</t>
  </si>
  <si>
    <t>bones - ossi</t>
  </si>
  <si>
    <t>shells - conchiglie</t>
  </si>
  <si>
    <t>stone - pietra</t>
  </si>
  <si>
    <t>metal - metalli</t>
  </si>
  <si>
    <t>plaster - intonaco</t>
  </si>
  <si>
    <t>other - altro</t>
  </si>
  <si>
    <t>disegno</t>
  </si>
  <si>
    <t>description - descrizione</t>
  </si>
  <si>
    <t>fragment - frammento</t>
  </si>
  <si>
    <t>Special Finds  -  Reperti Particolari</t>
  </si>
  <si>
    <t>material</t>
  </si>
  <si>
    <t>A</t>
  </si>
  <si>
    <t>B</t>
  </si>
  <si>
    <t>C</t>
  </si>
  <si>
    <t>G</t>
  </si>
  <si>
    <t>pottery / ceramica</t>
  </si>
  <si>
    <t>bone / ossi</t>
  </si>
  <si>
    <t>shells / conchiglie</t>
  </si>
  <si>
    <t>stone / litica</t>
  </si>
  <si>
    <t>metal / metalli</t>
  </si>
  <si>
    <t>plaster / intonaco</t>
  </si>
  <si>
    <t>other / altro</t>
  </si>
  <si>
    <t>TOTALS</t>
  </si>
  <si>
    <t>SU18D000</t>
  </si>
  <si>
    <t>SU18D182</t>
  </si>
  <si>
    <t>SU18D187</t>
  </si>
  <si>
    <t>SU18D188</t>
  </si>
  <si>
    <t>SU18D189</t>
  </si>
  <si>
    <t>SU18D193</t>
  </si>
  <si>
    <t>SU18D194</t>
  </si>
  <si>
    <t>SU18D200</t>
  </si>
  <si>
    <t>SU18D198</t>
  </si>
  <si>
    <t>SU18D197</t>
  </si>
  <si>
    <t>SU18D191</t>
  </si>
  <si>
    <t>SU18D190</t>
  </si>
  <si>
    <t>SU18D192</t>
  </si>
  <si>
    <t>SU18D201</t>
  </si>
  <si>
    <t>SU18D202</t>
  </si>
  <si>
    <t>SU18D209</t>
  </si>
  <si>
    <t>SU18D212</t>
  </si>
  <si>
    <t>SU18D214</t>
  </si>
  <si>
    <t>SU18D217</t>
  </si>
  <si>
    <t>SU18D210</t>
  </si>
  <si>
    <t>3 bags</t>
    <phoneticPr fontId="27" type="noConversion"/>
  </si>
  <si>
    <t>1 bag</t>
  </si>
  <si>
    <t>1 bag</t>
    <phoneticPr fontId="27" type="noConversion"/>
  </si>
  <si>
    <t>2 bags</t>
    <phoneticPr fontId="27" type="noConversion"/>
  </si>
  <si>
    <t>1 bag</t>
    <phoneticPr fontId="27" type="noConversion"/>
  </si>
  <si>
    <t>2 bags</t>
    <phoneticPr fontId="27" type="noConversion"/>
  </si>
  <si>
    <t>Notes</t>
  </si>
  <si>
    <t>area</t>
  </si>
  <si>
    <t>context_positive</t>
  </si>
  <si>
    <t>context_type</t>
  </si>
  <si>
    <t>ceramics_count</t>
  </si>
  <si>
    <t>ceramics_weight</t>
  </si>
  <si>
    <t>bones_weight</t>
  </si>
  <si>
    <t>shells_weight</t>
  </si>
  <si>
    <t>litghics_count</t>
  </si>
  <si>
    <t>lithics_weight</t>
  </si>
  <si>
    <t>metal_count</t>
  </si>
  <si>
    <t>metal_weight</t>
  </si>
  <si>
    <t>others_count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</si>
  <si>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</si>
  <si>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</si>
  <si>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</si>
  <si>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</si>
  <si>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</si>
  <si>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</si>
  <si>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</si>
  <si>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</si>
  <si>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</si>
  <si>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</si>
  <si>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</si>
  <si>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</si>
  <si>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</si>
  <si>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</si>
  <si>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</si>
  <si>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</si>
  <si>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</si>
  <si>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</si>
  <si>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</si>
  <si>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</si>
  <si>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</si>
  <si>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</si>
  <si>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</si>
  <si>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</si>
  <si>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</si>
  <si>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</si>
  <si>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AA7</t>
  </si>
  <si>
    <t>AB7</t>
  </si>
  <si>
    <t>AC7</t>
  </si>
  <si>
    <t>AD7</t>
  </si>
  <si>
    <t>AE7</t>
  </si>
  <si>
    <t>AF7</t>
  </si>
  <si>
    <t>AG7</t>
  </si>
  <si>
    <t>AH7</t>
  </si>
  <si>
    <t>AI7</t>
  </si>
  <si>
    <t>AJ7</t>
  </si>
  <si>
    <t>AK7</t>
  </si>
  <si>
    <t>AL7</t>
  </si>
  <si>
    <t>AM7</t>
  </si>
  <si>
    <t>AN7</t>
  </si>
  <si>
    <t>AO7</t>
  </si>
  <si>
    <t>AP7</t>
  </si>
  <si>
    <t>AQ7</t>
  </si>
  <si>
    <t>AR7</t>
  </si>
  <si>
    <t>AS7</t>
  </si>
  <si>
    <t>AT7</t>
  </si>
  <si>
    <t>AU7</t>
  </si>
  <si>
    <t>AV7</t>
  </si>
  <si>
    <t>A3</t>
  </si>
  <si>
    <t>contex</t>
  </si>
  <si>
    <t>A10</t>
  </si>
  <si>
    <t>B10</t>
  </si>
  <si>
    <t>C10</t>
  </si>
  <si>
    <t>D10</t>
  </si>
  <si>
    <t>E10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</si>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</sst>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Verdana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tted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dotted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dotted">
        <color indexed="64"/>
      </right>
      <top/>
      <bottom/>
      <diagonal/>
    </border>
    <border>
      <left style="thick">
        <color indexed="64"/>
      </left>
      <right style="dotted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 style="medium">
        <color indexed="64"/>
      </right>
      <top/>
      <bottom style="thick">
        <color indexed="64"/>
      </bottom>
      <diagonal/>
    </border>
    <border>
      <left/>
      <right style="dotted">
        <color indexed="64"/>
      </right>
      <top/>
      <bottom style="thick">
        <color auto="1"/>
      </bottom>
      <diagonal/>
    </border>
    <border>
      <left style="dotted">
        <color indexed="64"/>
      </left>
      <right style="thin">
        <color indexed="64"/>
      </right>
      <top/>
      <bottom style="thick">
        <color auto="1"/>
      </bottom>
      <diagonal/>
    </border>
    <border>
      <left style="thick">
        <color indexed="64"/>
      </left>
      <right style="dotted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tted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otted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 style="thick">
        <color auto="1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n">
        <color indexed="64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ck">
        <color indexed="64"/>
      </left>
      <right/>
      <top style="medium">
        <color auto="1"/>
      </top>
      <bottom style="thick">
        <color auto="1"/>
      </bottom>
      <diagonal/>
    </border>
    <border>
      <left/>
      <right style="thin">
        <color indexed="64"/>
      </right>
      <top style="medium">
        <color auto="1"/>
      </top>
      <bottom style="thick">
        <color auto="1"/>
      </bottom>
      <diagonal/>
    </border>
    <border>
      <left style="thin">
        <color indexed="64"/>
      </left>
      <right/>
      <top style="medium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ck">
        <color auto="1"/>
      </bottom>
      <diagonal/>
    </border>
    <border>
      <left/>
      <right style="thick">
        <color indexed="64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4" applyNumberFormat="0" applyAlignment="0" applyProtection="0"/>
    <xf numFmtId="0" fontId="7" fillId="28" borderId="2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26" applyNumberFormat="0" applyFill="0" applyAlignment="0" applyProtection="0"/>
    <xf numFmtId="0" fontId="11" fillId="0" borderId="27" applyNumberFormat="0" applyFill="0" applyAlignment="0" applyProtection="0"/>
    <xf numFmtId="0" fontId="12" fillId="0" borderId="2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4" applyNumberFormat="0" applyAlignment="0" applyProtection="0"/>
    <xf numFmtId="0" fontId="14" fillId="0" borderId="29" applyNumberFormat="0" applyFill="0" applyAlignment="0" applyProtection="0"/>
    <xf numFmtId="0" fontId="15" fillId="31" borderId="0" applyNumberFormat="0" applyBorder="0" applyAlignment="0" applyProtection="0"/>
    <xf numFmtId="0" fontId="3" fillId="32" borderId="30" applyNumberFormat="0" applyFont="0" applyAlignment="0" applyProtection="0"/>
    <xf numFmtId="0" fontId="16" fillId="27" borderId="31" applyNumberFormat="0" applyAlignment="0" applyProtection="0"/>
    <xf numFmtId="0" fontId="17" fillId="0" borderId="0" applyNumberFormat="0" applyFill="0" applyBorder="0" applyAlignment="0" applyProtection="0"/>
    <xf numFmtId="0" fontId="18" fillId="0" borderId="32" applyNumberFormat="0" applyFill="0" applyAlignment="0" applyProtection="0"/>
    <xf numFmtId="0" fontId="19" fillId="0" borderId="0" applyNumberFormat="0" applyFill="0" applyBorder="0" applyAlignment="0" applyProtection="0"/>
  </cellStyleXfs>
  <cellXfs count="231">
    <xf numFmtId="0" fontId="0" fillId="0" borderId="0" xfId="0"/>
    <xf numFmtId="0" fontId="22" fillId="0" borderId="0" xfId="0" applyFont="1" applyAlignment="1">
      <alignment horizontal="center"/>
    </xf>
    <xf numFmtId="0" fontId="18" fillId="0" borderId="0" xfId="0" applyFont="1"/>
    <xf numFmtId="0" fontId="23" fillId="0" borderId="0" xfId="0" applyFont="1"/>
    <xf numFmtId="0" fontId="21" fillId="0" borderId="0" xfId="0" applyFont="1"/>
    <xf numFmtId="3" fontId="0" fillId="0" borderId="0" xfId="0" applyNumberForma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right"/>
    </xf>
    <xf numFmtId="0" fontId="0" fillId="0" borderId="0" xfId="0" applyFont="1"/>
    <xf numFmtId="0" fontId="1" fillId="0" borderId="0" xfId="0" applyFont="1"/>
    <xf numFmtId="0" fontId="0" fillId="33" borderId="5" xfId="0" applyFill="1" applyBorder="1" applyAlignment="1">
      <alignment horizontal="center"/>
    </xf>
    <xf numFmtId="0" fontId="0" fillId="33" borderId="6" xfId="0" applyFill="1" applyBorder="1" applyAlignment="1">
      <alignment horizontal="center"/>
    </xf>
    <xf numFmtId="0" fontId="18" fillId="0" borderId="8" xfId="0" applyFont="1" applyBorder="1"/>
    <xf numFmtId="0" fontId="0" fillId="33" borderId="9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ont="1" applyFill="1" applyBorder="1" applyAlignment="1">
      <alignment horizontal="center"/>
    </xf>
    <xf numFmtId="0" fontId="0" fillId="33" borderId="1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2" fillId="0" borderId="0" xfId="0" applyFont="1" applyAlignment="1">
      <alignment horizontal="right"/>
    </xf>
    <xf numFmtId="0" fontId="0" fillId="33" borderId="9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3" borderId="34" xfId="0" applyFont="1" applyFill="1" applyBorder="1" applyAlignment="1">
      <alignment horizontal="center"/>
    </xf>
    <xf numFmtId="0" fontId="18" fillId="0" borderId="35" xfId="0" applyFont="1" applyBorder="1"/>
    <xf numFmtId="0" fontId="18" fillId="0" borderId="39" xfId="0" applyFont="1" applyBorder="1"/>
    <xf numFmtId="0" fontId="0" fillId="0" borderId="7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3" borderId="16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/>
    <xf numFmtId="0" fontId="18" fillId="33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0" xfId="0"/>
    <xf numFmtId="0" fontId="0" fillId="0" borderId="0" xfId="0"/>
    <xf numFmtId="0" fontId="18" fillId="0" borderId="0" xfId="0" applyFont="1" applyFill="1" applyBorder="1" applyAlignment="1"/>
    <xf numFmtId="0" fontId="0" fillId="34" borderId="35" xfId="0" applyFill="1" applyBorder="1"/>
    <xf numFmtId="0" fontId="0" fillId="35" borderId="35" xfId="0" applyFill="1" applyBorder="1"/>
    <xf numFmtId="3" fontId="0" fillId="0" borderId="15" xfId="0" applyNumberFormat="1" applyFont="1" applyBorder="1" applyAlignment="1">
      <alignment horizontal="center"/>
    </xf>
    <xf numFmtId="3" fontId="0" fillId="0" borderId="14" xfId="0" applyNumberFormat="1" applyFont="1" applyBorder="1" applyAlignment="1">
      <alignment horizontal="center"/>
    </xf>
    <xf numFmtId="3" fontId="0" fillId="0" borderId="23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50" xfId="0" applyBorder="1"/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0" fillId="0" borderId="3" xfId="0" applyFont="1" applyBorder="1"/>
    <xf numFmtId="0" fontId="0" fillId="0" borderId="36" xfId="0" applyFont="1" applyBorder="1"/>
    <xf numFmtId="0" fontId="0" fillId="0" borderId="36" xfId="0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0" fillId="0" borderId="37" xfId="0" applyFont="1" applyBorder="1" applyAlignment="1">
      <alignment vertical="center"/>
    </xf>
    <xf numFmtId="0" fontId="0" fillId="0" borderId="38" xfId="0" applyFont="1" applyBorder="1" applyAlignment="1">
      <alignment vertical="center"/>
    </xf>
    <xf numFmtId="0" fontId="26" fillId="34" borderId="17" xfId="0" applyFont="1" applyFill="1" applyBorder="1" applyAlignment="1">
      <alignment horizontal="center"/>
    </xf>
    <xf numFmtId="0" fontId="25" fillId="34" borderId="0" xfId="0" applyFont="1" applyFill="1" applyBorder="1" applyAlignment="1">
      <alignment horizontal="center"/>
    </xf>
    <xf numFmtId="0" fontId="20" fillId="33" borderId="40" xfId="0" applyFont="1" applyFill="1" applyBorder="1" applyAlignment="1">
      <alignment horizontal="center"/>
    </xf>
    <xf numFmtId="0" fontId="20" fillId="33" borderId="22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46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0" fillId="0" borderId="44" xfId="0" applyFont="1" applyBorder="1"/>
    <xf numFmtId="0" fontId="0" fillId="0" borderId="10" xfId="0" applyFont="1" applyBorder="1"/>
    <xf numFmtId="0" fontId="0" fillId="0" borderId="55" xfId="0" applyFont="1" applyBorder="1"/>
    <xf numFmtId="0" fontId="0" fillId="0" borderId="56" xfId="0" applyFont="1" applyBorder="1"/>
    <xf numFmtId="0" fontId="18" fillId="0" borderId="10" xfId="0" applyFont="1" applyBorder="1" applyAlignment="1">
      <alignment horizontal="center"/>
    </xf>
    <xf numFmtId="0" fontId="0" fillId="0" borderId="34" xfId="0" applyFont="1" applyFill="1" applyBorder="1"/>
    <xf numFmtId="3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Border="1"/>
    <xf numFmtId="3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9" fillId="0" borderId="53" xfId="0" applyFont="1" applyBorder="1" applyAlignment="1">
      <alignment horizontal="right"/>
    </xf>
    <xf numFmtId="0" fontId="29" fillId="0" borderId="50" xfId="0" applyFont="1" applyBorder="1" applyAlignment="1">
      <alignment horizontal="right"/>
    </xf>
    <xf numFmtId="0" fontId="24" fillId="34" borderId="41" xfId="0" applyFont="1" applyFill="1" applyBorder="1" applyAlignment="1">
      <alignment horizontal="center"/>
    </xf>
    <xf numFmtId="0" fontId="20" fillId="33" borderId="58" xfId="0" applyFont="1" applyFill="1" applyBorder="1" applyAlignment="1"/>
    <xf numFmtId="0" fontId="0" fillId="0" borderId="34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3" xfId="0" applyFill="1" applyBorder="1"/>
    <xf numFmtId="0" fontId="0" fillId="0" borderId="33" xfId="0" applyBorder="1"/>
    <xf numFmtId="0" fontId="0" fillId="0" borderId="0" xfId="0"/>
    <xf numFmtId="0" fontId="0" fillId="33" borderId="59" xfId="0" applyFont="1" applyFill="1" applyBorder="1" applyAlignment="1">
      <alignment horizontal="center"/>
    </xf>
    <xf numFmtId="3" fontId="0" fillId="0" borderId="34" xfId="0" applyNumberFormat="1" applyFont="1" applyBorder="1" applyAlignment="1">
      <alignment horizontal="center" vertical="center"/>
    </xf>
    <xf numFmtId="3" fontId="0" fillId="0" borderId="54" xfId="0" applyNumberFormat="1" applyFont="1" applyBorder="1" applyAlignment="1">
      <alignment horizontal="center" vertical="center"/>
    </xf>
    <xf numFmtId="0" fontId="0" fillId="0" borderId="61" xfId="0" applyFont="1" applyFill="1" applyBorder="1"/>
    <xf numFmtId="0" fontId="0" fillId="33" borderId="20" xfId="0" applyFont="1" applyFill="1" applyBorder="1" applyAlignment="1">
      <alignment horizontal="center"/>
    </xf>
    <xf numFmtId="0" fontId="25" fillId="34" borderId="18" xfId="0" applyFont="1" applyFill="1" applyBorder="1" applyAlignment="1">
      <alignment horizontal="left"/>
    </xf>
    <xf numFmtId="0" fontId="25" fillId="34" borderId="16" xfId="0" applyFont="1" applyFill="1" applyBorder="1" applyAlignment="1">
      <alignment horizontal="left"/>
    </xf>
    <xf numFmtId="0" fontId="25" fillId="34" borderId="0" xfId="0" applyFont="1" applyFill="1" applyBorder="1" applyAlignment="1">
      <alignment horizontal="center" vertical="center"/>
    </xf>
    <xf numFmtId="0" fontId="18" fillId="33" borderId="65" xfId="0" applyFont="1" applyFill="1" applyBorder="1"/>
    <xf numFmtId="0" fontId="18" fillId="33" borderId="47" xfId="0" applyFont="1" applyFill="1" applyBorder="1"/>
    <xf numFmtId="0" fontId="31" fillId="36" borderId="16" xfId="0" applyFont="1" applyFill="1" applyBorder="1"/>
    <xf numFmtId="0" fontId="31" fillId="36" borderId="41" xfId="0" applyFont="1" applyFill="1" applyBorder="1"/>
    <xf numFmtId="0" fontId="31" fillId="36" borderId="17" xfId="0" applyFont="1" applyFill="1" applyBorder="1"/>
    <xf numFmtId="0" fontId="31" fillId="36" borderId="5" xfId="0" applyFont="1" applyFill="1" applyBorder="1"/>
    <xf numFmtId="0" fontId="31" fillId="36" borderId="34" xfId="0" applyFont="1" applyFill="1" applyBorder="1"/>
    <xf numFmtId="0" fontId="31" fillId="36" borderId="6" xfId="0" applyFont="1" applyFill="1" applyBorder="1"/>
    <xf numFmtId="0" fontId="0" fillId="0" borderId="66" xfId="0" applyBorder="1"/>
    <xf numFmtId="0" fontId="0" fillId="0" borderId="53" xfId="0" applyBorder="1" applyAlignment="1">
      <alignment horizontal="center" vertical="center"/>
    </xf>
    <xf numFmtId="0" fontId="0" fillId="0" borderId="50" xfId="0" applyFill="1" applyBorder="1"/>
    <xf numFmtId="0" fontId="0" fillId="0" borderId="52" xfId="0" applyBorder="1"/>
    <xf numFmtId="0" fontId="0" fillId="0" borderId="1" xfId="0" applyFill="1" applyBorder="1"/>
    <xf numFmtId="0" fontId="0" fillId="36" borderId="16" xfId="0" applyFont="1" applyFill="1" applyBorder="1" applyAlignment="1">
      <alignment horizontal="center"/>
    </xf>
    <xf numFmtId="0" fontId="0" fillId="36" borderId="41" xfId="0" applyFont="1" applyFill="1" applyBorder="1" applyAlignment="1">
      <alignment horizontal="center"/>
    </xf>
    <xf numFmtId="0" fontId="21" fillId="36" borderId="41" xfId="0" applyFont="1" applyFill="1" applyBorder="1" applyAlignment="1">
      <alignment horizontal="center" vertical="center"/>
    </xf>
    <xf numFmtId="0" fontId="0" fillId="36" borderId="17" xfId="0" applyFont="1" applyFill="1" applyBorder="1" applyAlignment="1">
      <alignment horizontal="center"/>
    </xf>
    <xf numFmtId="3" fontId="0" fillId="0" borderId="36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67" xfId="0" applyBorder="1"/>
    <xf numFmtId="0" fontId="28" fillId="0" borderId="67" xfId="0" applyFont="1" applyBorder="1" applyAlignment="1">
      <alignment horizontal="center"/>
    </xf>
    <xf numFmtId="0" fontId="28" fillId="0" borderId="68" xfId="0" applyFont="1" applyBorder="1" applyAlignment="1">
      <alignment horizontal="center"/>
    </xf>
    <xf numFmtId="0" fontId="28" fillId="0" borderId="67" xfId="0" applyFont="1" applyBorder="1" applyAlignment="1">
      <alignment horizontal="right"/>
    </xf>
    <xf numFmtId="0" fontId="21" fillId="33" borderId="69" xfId="0" applyFont="1" applyFill="1" applyBorder="1" applyAlignment="1">
      <alignment horizontal="center"/>
    </xf>
    <xf numFmtId="0" fontId="20" fillId="33" borderId="69" xfId="0" applyFont="1" applyFill="1" applyBorder="1" applyAlignment="1">
      <alignment horizontal="center"/>
    </xf>
    <xf numFmtId="0" fontId="20" fillId="33" borderId="71" xfId="0" applyFont="1" applyFill="1" applyBorder="1" applyAlignment="1">
      <alignment horizontal="center"/>
    </xf>
    <xf numFmtId="0" fontId="20" fillId="33" borderId="73" xfId="0" applyFont="1" applyFill="1" applyBorder="1" applyAlignment="1">
      <alignment horizontal="center"/>
    </xf>
    <xf numFmtId="0" fontId="25" fillId="34" borderId="23" xfId="0" applyFont="1" applyFill="1" applyBorder="1" applyAlignment="1">
      <alignment horizontal="left"/>
    </xf>
    <xf numFmtId="0" fontId="0" fillId="33" borderId="54" xfId="0" applyFont="1" applyFill="1" applyBorder="1" applyAlignment="1">
      <alignment horizontal="center"/>
    </xf>
    <xf numFmtId="0" fontId="25" fillId="34" borderId="41" xfId="0" applyFont="1" applyFill="1" applyBorder="1" applyAlignment="1">
      <alignment horizontal="left"/>
    </xf>
    <xf numFmtId="0" fontId="0" fillId="0" borderId="75" xfId="0" applyBorder="1"/>
    <xf numFmtId="0" fontId="0" fillId="0" borderId="60" xfId="0" applyBorder="1"/>
    <xf numFmtId="0" fontId="18" fillId="33" borderId="64" xfId="0" applyFont="1" applyFill="1" applyBorder="1"/>
    <xf numFmtId="0" fontId="21" fillId="33" borderId="64" xfId="0" applyFont="1" applyFill="1" applyBorder="1" applyAlignment="1">
      <alignment horizontal="right"/>
    </xf>
    <xf numFmtId="3" fontId="21" fillId="33" borderId="64" xfId="0" applyNumberFormat="1" applyFont="1" applyFill="1" applyBorder="1" applyAlignment="1">
      <alignment horizontal="center"/>
    </xf>
    <xf numFmtId="3" fontId="21" fillId="33" borderId="76" xfId="0" applyNumberFormat="1" applyFont="1" applyFill="1" applyBorder="1" applyAlignment="1">
      <alignment horizontal="center"/>
    </xf>
    <xf numFmtId="3" fontId="21" fillId="33" borderId="77" xfId="0" applyNumberFormat="1" applyFont="1" applyFill="1" applyBorder="1" applyAlignment="1">
      <alignment horizontal="center"/>
    </xf>
    <xf numFmtId="3" fontId="32" fillId="33" borderId="41" xfId="0" applyNumberFormat="1" applyFont="1" applyFill="1" applyBorder="1" applyAlignment="1">
      <alignment horizontal="center" vertical="center"/>
    </xf>
    <xf numFmtId="0" fontId="32" fillId="33" borderId="17" xfId="0" applyFont="1" applyFill="1" applyBorder="1" applyAlignment="1">
      <alignment horizontal="center" vertical="center"/>
    </xf>
    <xf numFmtId="0" fontId="32" fillId="33" borderId="5" xfId="0" applyFont="1" applyFill="1" applyBorder="1"/>
    <xf numFmtId="0" fontId="32" fillId="33" borderId="34" xfId="0" applyFont="1" applyFill="1" applyBorder="1" applyAlignment="1">
      <alignment horizontal="center" vertical="center"/>
    </xf>
    <xf numFmtId="0" fontId="32" fillId="33" borderId="34" xfId="0" applyFont="1" applyFill="1" applyBorder="1" applyAlignment="1">
      <alignment vertical="center"/>
    </xf>
    <xf numFmtId="0" fontId="32" fillId="33" borderId="5" xfId="0" applyFont="1" applyFill="1" applyBorder="1" applyAlignment="1">
      <alignment horizontal="center" vertical="center"/>
    </xf>
    <xf numFmtId="0" fontId="32" fillId="33" borderId="6" xfId="0" applyFont="1" applyFill="1" applyBorder="1" applyAlignment="1">
      <alignment horizontal="center" vertical="center"/>
    </xf>
    <xf numFmtId="0" fontId="20" fillId="33" borderId="16" xfId="0" applyFont="1" applyFill="1" applyBorder="1"/>
    <xf numFmtId="3" fontId="20" fillId="33" borderId="41" xfId="0" applyNumberFormat="1" applyFont="1" applyFill="1" applyBorder="1" applyAlignment="1">
      <alignment horizontal="center" vertical="center"/>
    </xf>
    <xf numFmtId="0" fontId="20" fillId="33" borderId="41" xfId="0" applyFont="1" applyFill="1" applyBorder="1" applyAlignment="1">
      <alignment vertical="center"/>
    </xf>
    <xf numFmtId="0" fontId="20" fillId="33" borderId="41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3" fontId="20" fillId="33" borderId="1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0" borderId="37" xfId="0" applyBorder="1" applyAlignment="1">
      <alignment vertical="center"/>
    </xf>
    <xf numFmtId="0" fontId="2" fillId="0" borderId="35" xfId="0" applyFont="1" applyBorder="1"/>
    <xf numFmtId="3" fontId="0" fillId="0" borderId="0" xfId="0" applyNumberFormat="1" applyBorder="1" applyAlignment="1">
      <alignment horizontal="center"/>
    </xf>
    <xf numFmtId="0" fontId="0" fillId="0" borderId="36" xfId="0" applyBorder="1"/>
    <xf numFmtId="0" fontId="0" fillId="0" borderId="33" xfId="0" applyFill="1" applyBorder="1"/>
    <xf numFmtId="0" fontId="0" fillId="0" borderId="60" xfId="0" applyFill="1" applyBorder="1"/>
    <xf numFmtId="49" fontId="31" fillId="36" borderId="41" xfId="0" applyNumberFormat="1" applyFont="1" applyFill="1" applyBorder="1"/>
    <xf numFmtId="49" fontId="31" fillId="36" borderId="34" xfId="0" applyNumberFormat="1" applyFont="1" applyFill="1" applyBorder="1"/>
    <xf numFmtId="49" fontId="18" fillId="33" borderId="65" xfId="0" applyNumberFormat="1" applyFont="1" applyFill="1" applyBorder="1"/>
    <xf numFmtId="49" fontId="0" fillId="0" borderId="0" xfId="0" applyNumberFormat="1"/>
    <xf numFmtId="49" fontId="0" fillId="0" borderId="0" xfId="0" applyNumberFormat="1" applyFill="1" applyBorder="1"/>
    <xf numFmtId="164" fontId="20" fillId="33" borderId="41" xfId="0" applyNumberFormat="1" applyFont="1" applyFill="1" applyBorder="1" applyAlignment="1">
      <alignment horizontal="center" vertical="center"/>
    </xf>
    <xf numFmtId="164" fontId="20" fillId="33" borderId="41" xfId="0" applyNumberFormat="1" applyFont="1" applyFill="1" applyBorder="1" applyAlignment="1">
      <alignment horizontal="center" vertical="center"/>
    </xf>
    <xf numFmtId="164" fontId="20" fillId="33" borderId="41" xfId="0" applyNumberFormat="1" applyFont="1" applyFill="1" applyBorder="1" applyAlignment="1">
      <alignment horizontal="center" vertical="center"/>
    </xf>
    <xf numFmtId="164" fontId="20" fillId="33" borderId="16" xfId="0" applyNumberFormat="1" applyFont="1" applyFill="1" applyBorder="1" applyAlignment="1">
      <alignment horizontal="center" vertical="center"/>
    </xf>
    <xf numFmtId="1" fontId="0" fillId="0" borderId="7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7" xfId="0" applyNumberFormat="1" applyFont="1" applyFill="1" applyBorder="1" applyAlignment="1">
      <alignment horizontal="center" vertical="center"/>
    </xf>
    <xf numFmtId="1" fontId="0" fillId="0" borderId="7" xfId="0" applyNumberFormat="1" applyFont="1" applyBorder="1" applyAlignment="1">
      <alignment horizontal="center"/>
    </xf>
    <xf numFmtId="3" fontId="0" fillId="0" borderId="57" xfId="0" applyNumberFormat="1" applyFont="1" applyBorder="1" applyAlignment="1">
      <alignment horizontal="right" vertical="center"/>
    </xf>
    <xf numFmtId="3" fontId="0" fillId="0" borderId="48" xfId="0" applyNumberFormat="1" applyFont="1" applyFill="1" applyBorder="1" applyAlignment="1">
      <alignment horizontal="right" vertical="center"/>
    </xf>
    <xf numFmtId="3" fontId="0" fillId="0" borderId="0" xfId="0" applyNumberFormat="1" applyFont="1" applyBorder="1" applyAlignment="1">
      <alignment horizontal="right" vertical="center"/>
    </xf>
    <xf numFmtId="3" fontId="0" fillId="0" borderId="48" xfId="0" applyNumberFormat="1" applyFont="1" applyBorder="1" applyAlignment="1">
      <alignment horizontal="right" vertical="center"/>
    </xf>
    <xf numFmtId="3" fontId="0" fillId="0" borderId="48" xfId="0" applyNumberFormat="1" applyFon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3" fontId="0" fillId="0" borderId="11" xfId="0" applyNumberFormat="1" applyFont="1" applyBorder="1" applyAlignment="1">
      <alignment horizontal="right" vertical="center"/>
    </xf>
    <xf numFmtId="3" fontId="0" fillId="0" borderId="4" xfId="0" applyNumberFormat="1" applyFont="1" applyFill="1" applyBorder="1" applyAlignment="1">
      <alignment horizontal="right" vertical="center"/>
    </xf>
    <xf numFmtId="3" fontId="0" fillId="0" borderId="4" xfId="0" applyNumberFormat="1" applyFont="1" applyBorder="1" applyAlignment="1">
      <alignment horizontal="right" vertical="center"/>
    </xf>
    <xf numFmtId="3" fontId="0" fillId="0" borderId="4" xfId="0" applyNumberFormat="1" applyFon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51" xfId="0" applyNumberFormat="1" applyFont="1" applyBorder="1" applyAlignment="1">
      <alignment horizontal="right" vertical="center"/>
    </xf>
    <xf numFmtId="3" fontId="0" fillId="0" borderId="49" xfId="0" applyNumberFormat="1" applyFont="1" applyFill="1" applyBorder="1" applyAlignment="1">
      <alignment horizontal="right" vertical="center"/>
    </xf>
    <xf numFmtId="3" fontId="0" fillId="0" borderId="49" xfId="0" applyNumberFormat="1" applyFont="1" applyBorder="1" applyAlignment="1">
      <alignment horizontal="right" vertical="center"/>
    </xf>
    <xf numFmtId="3" fontId="0" fillId="0" borderId="49" xfId="0" applyNumberFormat="1" applyFon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3" fontId="0" fillId="0" borderId="54" xfId="0" applyNumberFormat="1" applyFont="1" applyBorder="1" applyAlignment="1">
      <alignment horizontal="right"/>
    </xf>
    <xf numFmtId="0" fontId="0" fillId="0" borderId="14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18" fillId="0" borderId="0" xfId="0" applyFont="1" applyBorder="1"/>
    <xf numFmtId="0" fontId="28" fillId="0" borderId="0" xfId="0" applyFont="1" applyAlignment="1">
      <alignment horizontal="center"/>
    </xf>
    <xf numFmtId="0" fontId="0" fillId="0" borderId="5" xfId="0" applyFont="1" applyBorder="1"/>
    <xf numFmtId="0" fontId="25" fillId="34" borderId="23" xfId="0" applyFont="1" applyFill="1" applyBorder="1" applyAlignment="1">
      <alignment horizontal="center" vertical="center"/>
    </xf>
    <xf numFmtId="3" fontId="18" fillId="0" borderId="54" xfId="0" applyNumberFormat="1" applyFont="1" applyBorder="1" applyAlignment="1">
      <alignment horizontal="center" vertical="center"/>
    </xf>
    <xf numFmtId="3" fontId="18" fillId="0" borderId="34" xfId="0" applyNumberFormat="1" applyFont="1" applyBorder="1" applyAlignment="1">
      <alignment horizontal="center" vertical="center"/>
    </xf>
    <xf numFmtId="3" fontId="18" fillId="0" borderId="78" xfId="0" applyNumberFormat="1" applyFont="1" applyBorder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0" fontId="0" fillId="0" borderId="79" xfId="0" applyBorder="1"/>
    <xf numFmtId="0" fontId="18" fillId="0" borderId="15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80" xfId="0" applyBorder="1"/>
    <xf numFmtId="0" fontId="0" fillId="0" borderId="81" xfId="0" applyBorder="1"/>
    <xf numFmtId="0" fontId="18" fillId="0" borderId="4" xfId="0" applyFont="1" applyBorder="1" applyAlignment="1">
      <alignment horizontal="center"/>
    </xf>
    <xf numFmtId="0" fontId="0" fillId="0" borderId="23" xfId="0" applyBorder="1"/>
    <xf numFmtId="0" fontId="2" fillId="0" borderId="39" xfId="0" applyFont="1" applyBorder="1" applyAlignment="1">
      <alignment horizontal="center"/>
    </xf>
    <xf numFmtId="0" fontId="20" fillId="33" borderId="70" xfId="0" applyFont="1" applyFill="1" applyBorder="1" applyAlignment="1">
      <alignment horizontal="center"/>
    </xf>
    <xf numFmtId="0" fontId="20" fillId="33" borderId="71" xfId="0" applyFont="1" applyFill="1" applyBorder="1" applyAlignment="1">
      <alignment horizontal="center"/>
    </xf>
    <xf numFmtId="0" fontId="20" fillId="33" borderId="72" xfId="0" applyFont="1" applyFill="1" applyBorder="1" applyAlignment="1">
      <alignment horizontal="center"/>
    </xf>
    <xf numFmtId="0" fontId="20" fillId="33" borderId="74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4" fillId="34" borderId="23" xfId="0" applyFont="1" applyFill="1" applyBorder="1" applyAlignment="1">
      <alignment horizontal="center"/>
    </xf>
    <xf numFmtId="0" fontId="24" fillId="34" borderId="0" xfId="0" applyFont="1" applyFill="1" applyBorder="1" applyAlignment="1">
      <alignment horizontal="center"/>
    </xf>
    <xf numFmtId="0" fontId="24" fillId="34" borderId="3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24" fillId="38" borderId="62" xfId="0" applyFont="1" applyFill="1" applyBorder="1" applyAlignment="1">
      <alignment horizontal="center" vertical="center"/>
    </xf>
    <xf numFmtId="0" fontId="24" fillId="38" borderId="64" xfId="0" applyFont="1" applyFill="1" applyBorder="1" applyAlignment="1">
      <alignment horizontal="center" vertical="center"/>
    </xf>
    <xf numFmtId="0" fontId="24" fillId="37" borderId="63" xfId="0" applyFont="1" applyFill="1" applyBorder="1" applyAlignment="1">
      <alignment horizontal="center" vertical="center"/>
    </xf>
    <xf numFmtId="0" fontId="30" fillId="38" borderId="62" xfId="0" applyFont="1" applyFill="1" applyBorder="1" applyAlignment="1">
      <alignment horizontal="center"/>
    </xf>
    <xf numFmtId="0" fontId="30" fillId="38" borderId="63" xfId="0" applyFont="1" applyFill="1" applyBorder="1" applyAlignment="1">
      <alignment horizontal="center"/>
    </xf>
    <xf numFmtId="0" fontId="24" fillId="34" borderId="18" xfId="0" applyFont="1" applyFill="1" applyBorder="1" applyAlignment="1">
      <alignment horizontal="center"/>
    </xf>
    <xf numFmtId="0" fontId="23" fillId="33" borderId="21" xfId="0" applyFont="1" applyFill="1" applyBorder="1" applyAlignment="1">
      <alignment horizontal="center" vertical="center"/>
    </xf>
    <xf numFmtId="0" fontId="23" fillId="33" borderId="22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/>
    </xf>
    <xf numFmtId="0" fontId="21" fillId="33" borderId="42" xfId="0" applyFont="1" applyFill="1" applyBorder="1" applyAlignment="1">
      <alignment horizontal="center" vertical="center"/>
    </xf>
    <xf numFmtId="0" fontId="21" fillId="33" borderId="43" xfId="0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53"/>
  <sheetViews>
    <sheetView zoomScaleNormal="100" zoomScaleSheetLayoutView="100" zoomScalePageLayoutView="86" workbookViewId="0">
      <selection activeCell="B53" sqref="B53"/>
    </sheetView>
  </sheetViews>
  <sheetFormatPr defaultColWidth="8.7109375" defaultRowHeight="15" x14ac:dyDescent="0.25"/>
  <cols>
    <col min="1" max="1" width="13.7109375" customWidth="1"/>
    <col min="2" max="2" width="13.140625" customWidth="1"/>
    <col min="3" max="3" width="28.140625" customWidth="1"/>
    <col min="4" max="4" width="9.42578125" bestFit="1" customWidth="1"/>
    <col min="5" max="5" width="10.140625" customWidth="1"/>
    <col min="7" max="7" width="9.7109375" customWidth="1"/>
    <col min="9" max="9" width="7.42578125" customWidth="1"/>
    <col min="10" max="10" width="7.140625" customWidth="1"/>
    <col min="11" max="11" width="6" style="17" customWidth="1"/>
    <col min="15" max="15" width="15" customWidth="1"/>
  </cols>
  <sheetData>
    <row r="1" spans="1:15" ht="23.25" x14ac:dyDescent="0.35">
      <c r="C1" s="3" t="s">
        <v>144</v>
      </c>
    </row>
    <row r="2" spans="1:15" ht="19.5" thickBot="1" x14ac:dyDescent="0.35">
      <c r="A2" s="4" t="s">
        <v>196</v>
      </c>
    </row>
    <row r="3" spans="1:15" ht="16.5" thickTop="1" thickBot="1" x14ac:dyDescent="0.3">
      <c r="A3" s="116"/>
      <c r="B3" s="116"/>
      <c r="C3" s="116"/>
      <c r="D3" s="117" t="s">
        <v>118</v>
      </c>
      <c r="E3" s="117" t="s">
        <v>119</v>
      </c>
      <c r="F3" s="117" t="s">
        <v>119</v>
      </c>
      <c r="G3" s="118" t="s">
        <v>119</v>
      </c>
      <c r="H3" s="117" t="s">
        <v>118</v>
      </c>
      <c r="I3" s="117" t="s">
        <v>119</v>
      </c>
      <c r="J3" s="117" t="s">
        <v>118</v>
      </c>
      <c r="K3" s="119" t="s">
        <v>119</v>
      </c>
      <c r="L3" s="117" t="s">
        <v>119</v>
      </c>
      <c r="M3" s="117" t="s">
        <v>118</v>
      </c>
      <c r="N3" s="117" t="s">
        <v>119</v>
      </c>
      <c r="O3" s="116"/>
    </row>
    <row r="4" spans="1:15" ht="19.5" thickBot="1" x14ac:dyDescent="0.35">
      <c r="A4" s="120" t="s">
        <v>109</v>
      </c>
      <c r="B4" s="121" t="s">
        <v>110</v>
      </c>
      <c r="C4" s="121" t="s">
        <v>111</v>
      </c>
      <c r="D4" s="209" t="s">
        <v>112</v>
      </c>
      <c r="E4" s="210"/>
      <c r="F4" s="122" t="s">
        <v>125</v>
      </c>
      <c r="G4" s="122" t="s">
        <v>113</v>
      </c>
      <c r="H4" s="211" t="s">
        <v>114</v>
      </c>
      <c r="I4" s="210"/>
      <c r="J4" s="211" t="s">
        <v>115</v>
      </c>
      <c r="K4" s="210"/>
      <c r="L4" s="123" t="s">
        <v>116</v>
      </c>
      <c r="M4" s="211" t="s">
        <v>117</v>
      </c>
      <c r="N4" s="212"/>
      <c r="O4" s="120" t="s">
        <v>109</v>
      </c>
    </row>
    <row r="5" spans="1:15" ht="16.5" thickTop="1" thickBot="1" x14ac:dyDescent="0.3">
      <c r="A5" s="2" t="s">
        <v>130</v>
      </c>
      <c r="B5" s="8" t="s">
        <v>197</v>
      </c>
      <c r="C5" s="9" t="s">
        <v>198</v>
      </c>
      <c r="D5" s="44" t="s">
        <v>199</v>
      </c>
      <c r="E5" s="45" t="s">
        <v>200</v>
      </c>
      <c r="F5" s="45" t="s">
        <v>201</v>
      </c>
      <c r="G5" s="188" t="s">
        <v>202</v>
      </c>
      <c r="H5" s="112" t="s">
        <v>203</v>
      </c>
      <c r="I5" s="45" t="s">
        <v>204</v>
      </c>
      <c r="J5" s="112" t="s">
        <v>205</v>
      </c>
      <c r="K5" s="113" t="s">
        <v>206</v>
      </c>
      <c r="L5" s="47">
        <f>other!Q13</f>
        <v>0</v>
      </c>
      <c r="M5" s="114" t="s">
        <v>207</v>
      </c>
      <c r="N5" s="115" t="s">
        <v>207</v>
      </c>
      <c r="O5" s="7" t="str">
        <f>A5</f>
        <v>context</v>
      </c>
    </row>
    <row r="6" spans="1:15" ht="19.5" thickBot="1" x14ac:dyDescent="0.35">
      <c r="A6" s="129"/>
      <c r="B6" s="129"/>
      <c r="C6" s="130" t="s">
        <v>168</v>
      </c>
      <c r="D6" s="131">
        <f t="shared" ref="D6:N6" si="0">SUM(D5:D5)</f>
        <v>0</v>
      </c>
      <c r="E6" s="132">
        <f t="shared" si="0"/>
        <v>0</v>
      </c>
      <c r="F6" s="133">
        <f t="shared" si="0"/>
        <v>0</v>
      </c>
      <c r="G6" s="133">
        <f t="shared" si="0"/>
        <v>0</v>
      </c>
      <c r="H6" s="131">
        <f t="shared" si="0"/>
        <v>0</v>
      </c>
      <c r="I6" s="132">
        <f t="shared" si="0"/>
        <v>0</v>
      </c>
      <c r="J6" s="131">
        <f t="shared" si="0"/>
        <v>0</v>
      </c>
      <c r="K6" s="132">
        <f t="shared" si="0"/>
        <v>0</v>
      </c>
      <c r="L6" s="133">
        <f t="shared" si="0"/>
        <v>0</v>
      </c>
      <c r="M6" s="131">
        <f t="shared" si="0"/>
        <v>0</v>
      </c>
      <c r="N6" s="132">
        <f t="shared" si="0"/>
        <v>0</v>
      </c>
      <c r="O6" s="129"/>
    </row>
    <row r="7" spans="1:15" x14ac:dyDescent="0.25">
      <c r="D7" s="1" t="s">
        <v>118</v>
      </c>
      <c r="E7" s="1" t="s">
        <v>119</v>
      </c>
      <c r="F7" s="1" t="s">
        <v>119</v>
      </c>
      <c r="G7" s="1" t="s">
        <v>119</v>
      </c>
      <c r="H7" s="1" t="s">
        <v>118</v>
      </c>
      <c r="I7" s="1" t="s">
        <v>119</v>
      </c>
      <c r="J7" s="1" t="s">
        <v>118</v>
      </c>
      <c r="K7" s="18" t="s">
        <v>119</v>
      </c>
      <c r="L7" s="1" t="s">
        <v>119</v>
      </c>
      <c r="M7" s="1" t="s">
        <v>118</v>
      </c>
      <c r="N7" s="1" t="s">
        <v>119</v>
      </c>
    </row>
    <row r="29" spans="3:3" x14ac:dyDescent="0.25">
      <c r="C29" t="s">
        <v>157</v>
      </c>
    </row>
    <row r="53" spans="2:2" x14ac:dyDescent="0.25">
      <c r="B53" t="s">
        <v>257</v>
      </c>
    </row>
  </sheetData>
  <mergeCells count="4">
    <mergeCell ref="D4:E4"/>
    <mergeCell ref="H4:I4"/>
    <mergeCell ref="J4:K4"/>
    <mergeCell ref="M4:N4"/>
  </mergeCells>
  <phoneticPr fontId="27" type="noConversion"/>
  <pageMargins left="0.7" right="0.7" top="0.75" bottom="0.75" header="0.3" footer="0.3"/>
  <pageSetup scale="55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X11"/>
  <sheetViews>
    <sheetView tabSelected="1" zoomScale="70" zoomScaleNormal="70" zoomScalePageLayoutView="72" workbookViewId="0">
      <selection activeCell="G25" sqref="G25"/>
    </sheetView>
  </sheetViews>
  <sheetFormatPr defaultColWidth="8.7109375" defaultRowHeight="15" x14ac:dyDescent="0.25"/>
  <cols>
    <col min="1" max="2" width="8.7109375" style="86"/>
    <col min="3" max="3" width="10" style="86" customWidth="1"/>
    <col min="4" max="4" width="13.42578125" style="86" customWidth="1"/>
    <col min="7" max="7" width="12.7109375" customWidth="1"/>
    <col min="8" max="8" width="10.140625" customWidth="1"/>
    <col min="9" max="9" width="10" customWidth="1"/>
    <col min="20" max="20" width="8.7109375" customWidth="1"/>
    <col min="48" max="48" width="22.42578125" customWidth="1"/>
    <col min="49" max="49" width="11.140625" customWidth="1"/>
    <col min="50" max="50" width="8.7109375" style="35"/>
  </cols>
  <sheetData>
    <row r="3" spans="1:50" x14ac:dyDescent="0.25">
      <c r="A3" s="86" t="s">
        <v>256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</row>
    <row r="4" spans="1:50" ht="15.75" thickBot="1" x14ac:dyDescent="0.3"/>
    <row r="5" spans="1:50" ht="23.25" customHeight="1" thickBot="1" x14ac:dyDescent="0.4">
      <c r="A5" s="220" t="s">
        <v>143</v>
      </c>
      <c r="B5" s="222"/>
      <c r="C5" s="220" t="s">
        <v>141</v>
      </c>
      <c r="D5" s="221"/>
      <c r="E5" s="223" t="s">
        <v>142</v>
      </c>
      <c r="F5" s="224"/>
      <c r="G5" s="226" t="s">
        <v>130</v>
      </c>
      <c r="H5" s="225" t="s">
        <v>131</v>
      </c>
      <c r="I5" s="217"/>
      <c r="J5" s="217"/>
      <c r="K5" s="217"/>
      <c r="L5" s="217"/>
      <c r="M5" s="217"/>
      <c r="N5" s="217"/>
      <c r="O5" s="217"/>
      <c r="P5" s="217"/>
      <c r="Q5" s="218"/>
      <c r="R5" s="216" t="s">
        <v>132</v>
      </c>
      <c r="S5" s="217"/>
      <c r="T5" s="217"/>
      <c r="U5" s="217"/>
      <c r="V5" s="217"/>
      <c r="W5" s="217"/>
      <c r="X5" s="217"/>
      <c r="Y5" s="217"/>
      <c r="Z5" s="217"/>
      <c r="AA5" s="218"/>
      <c r="AB5" s="225" t="s">
        <v>133</v>
      </c>
      <c r="AC5" s="217"/>
      <c r="AD5" s="217"/>
      <c r="AE5" s="217"/>
      <c r="AF5" s="217"/>
      <c r="AG5" s="217"/>
      <c r="AH5" s="217"/>
      <c r="AI5" s="217"/>
      <c r="AJ5" s="217"/>
      <c r="AK5" s="218"/>
      <c r="AL5" s="216" t="s">
        <v>134</v>
      </c>
      <c r="AM5" s="217"/>
      <c r="AN5" s="217"/>
      <c r="AO5" s="217"/>
      <c r="AP5" s="217"/>
      <c r="AQ5" s="217"/>
      <c r="AR5" s="217"/>
      <c r="AS5" s="217"/>
      <c r="AT5" s="217"/>
      <c r="AU5" s="218"/>
      <c r="AV5" s="192" t="s">
        <v>145</v>
      </c>
      <c r="AW5" s="40"/>
    </row>
    <row r="6" spans="1:50" ht="17.25" thickTop="1" thickBot="1" x14ac:dyDescent="0.3">
      <c r="A6" s="87" t="s">
        <v>126</v>
      </c>
      <c r="B6" s="91" t="s">
        <v>127</v>
      </c>
      <c r="C6" s="15" t="s">
        <v>126</v>
      </c>
      <c r="D6" s="15" t="s">
        <v>127</v>
      </c>
      <c r="E6" s="10" t="s">
        <v>126</v>
      </c>
      <c r="F6" s="11" t="s">
        <v>127</v>
      </c>
      <c r="G6" s="227"/>
      <c r="H6" s="13" t="s">
        <v>126</v>
      </c>
      <c r="I6" s="14" t="s">
        <v>127</v>
      </c>
      <c r="J6" s="213" t="s">
        <v>121</v>
      </c>
      <c r="K6" s="215"/>
      <c r="L6" s="219" t="s">
        <v>122</v>
      </c>
      <c r="M6" s="215"/>
      <c r="N6" s="219" t="s">
        <v>123</v>
      </c>
      <c r="O6" s="215"/>
      <c r="P6" s="213" t="s">
        <v>124</v>
      </c>
      <c r="Q6" s="214"/>
      <c r="R6" s="15" t="s">
        <v>126</v>
      </c>
      <c r="S6" s="16" t="s">
        <v>127</v>
      </c>
      <c r="T6" s="213" t="s">
        <v>121</v>
      </c>
      <c r="U6" s="215"/>
      <c r="V6" s="219" t="s">
        <v>122</v>
      </c>
      <c r="W6" s="215"/>
      <c r="X6" s="219" t="s">
        <v>123</v>
      </c>
      <c r="Y6" s="215"/>
      <c r="Z6" s="213" t="s">
        <v>124</v>
      </c>
      <c r="AA6" s="214"/>
      <c r="AB6" s="13" t="s">
        <v>126</v>
      </c>
      <c r="AC6" s="14" t="s">
        <v>127</v>
      </c>
      <c r="AD6" s="213" t="s">
        <v>121</v>
      </c>
      <c r="AE6" s="215"/>
      <c r="AF6" s="219" t="s">
        <v>122</v>
      </c>
      <c r="AG6" s="215"/>
      <c r="AH6" s="219" t="s">
        <v>123</v>
      </c>
      <c r="AI6" s="215"/>
      <c r="AJ6" s="213" t="s">
        <v>124</v>
      </c>
      <c r="AK6" s="214"/>
      <c r="AL6" s="87" t="s">
        <v>126</v>
      </c>
      <c r="AM6" s="16" t="s">
        <v>127</v>
      </c>
      <c r="AN6" s="213" t="s">
        <v>121</v>
      </c>
      <c r="AO6" s="215"/>
      <c r="AP6" s="219" t="s">
        <v>122</v>
      </c>
      <c r="AQ6" s="215"/>
      <c r="AR6" s="219" t="s">
        <v>123</v>
      </c>
      <c r="AS6" s="215"/>
      <c r="AT6" s="213" t="s">
        <v>124</v>
      </c>
      <c r="AU6" s="214"/>
      <c r="AV6" s="30"/>
      <c r="AW6" s="41"/>
    </row>
    <row r="7" spans="1:50" s="86" customFormat="1" ht="15.75" thickTop="1" x14ac:dyDescent="0.25">
      <c r="A7" s="195" t="s">
        <v>208</v>
      </c>
      <c r="B7" s="196" t="s">
        <v>209</v>
      </c>
      <c r="C7" s="197" t="s">
        <v>210</v>
      </c>
      <c r="D7" s="86" t="s">
        <v>211</v>
      </c>
      <c r="E7" s="198" t="s">
        <v>212</v>
      </c>
      <c r="F7" s="199" t="s">
        <v>213</v>
      </c>
      <c r="G7" s="12" t="s">
        <v>214</v>
      </c>
      <c r="H7" s="200" t="s">
        <v>215</v>
      </c>
      <c r="I7" s="201" t="s">
        <v>216</v>
      </c>
      <c r="J7" s="202" t="s">
        <v>217</v>
      </c>
      <c r="K7" s="203" t="s">
        <v>218</v>
      </c>
      <c r="L7" s="204" t="s">
        <v>219</v>
      </c>
      <c r="M7" s="203" t="s">
        <v>220</v>
      </c>
      <c r="N7" s="204" t="s">
        <v>221</v>
      </c>
      <c r="O7" s="203" t="s">
        <v>222</v>
      </c>
      <c r="P7" s="204" t="s">
        <v>223</v>
      </c>
      <c r="Q7" s="205" t="s">
        <v>224</v>
      </c>
      <c r="R7" s="200" t="s">
        <v>225</v>
      </c>
      <c r="S7" s="201" t="s">
        <v>226</v>
      </c>
      <c r="T7" s="202" t="s">
        <v>227</v>
      </c>
      <c r="U7" s="203" t="s">
        <v>228</v>
      </c>
      <c r="V7" s="204" t="s">
        <v>229</v>
      </c>
      <c r="W7" s="203" t="s">
        <v>230</v>
      </c>
      <c r="X7" s="204" t="s">
        <v>231</v>
      </c>
      <c r="Y7" s="203" t="s">
        <v>232</v>
      </c>
      <c r="Z7" s="204" t="s">
        <v>233</v>
      </c>
      <c r="AA7" s="205" t="s">
        <v>234</v>
      </c>
      <c r="AB7" s="200" t="s">
        <v>235</v>
      </c>
      <c r="AC7" s="201" t="s">
        <v>236</v>
      </c>
      <c r="AD7" s="202" t="s">
        <v>237</v>
      </c>
      <c r="AE7" s="203" t="s">
        <v>238</v>
      </c>
      <c r="AF7" s="204" t="s">
        <v>239</v>
      </c>
      <c r="AG7" s="203" t="s">
        <v>240</v>
      </c>
      <c r="AH7" s="204" t="s">
        <v>241</v>
      </c>
      <c r="AI7" s="203" t="s">
        <v>242</v>
      </c>
      <c r="AJ7" s="204" t="s">
        <v>243</v>
      </c>
      <c r="AK7" s="205" t="s">
        <v>244</v>
      </c>
      <c r="AL7" s="200" t="s">
        <v>245</v>
      </c>
      <c r="AM7" s="206" t="s">
        <v>246</v>
      </c>
      <c r="AN7" s="202" t="s">
        <v>247</v>
      </c>
      <c r="AO7" s="203" t="s">
        <v>248</v>
      </c>
      <c r="AP7" s="204" t="s">
        <v>249</v>
      </c>
      <c r="AQ7" s="203" t="s">
        <v>250</v>
      </c>
      <c r="AR7" s="204" t="s">
        <v>251</v>
      </c>
      <c r="AS7" s="203" t="s">
        <v>252</v>
      </c>
      <c r="AT7" s="204" t="s">
        <v>253</v>
      </c>
      <c r="AU7" s="205" t="s">
        <v>254</v>
      </c>
      <c r="AV7" s="207" t="s">
        <v>255</v>
      </c>
      <c r="AW7" s="22" t="str">
        <f>G7</f>
        <v>G7</v>
      </c>
      <c r="AX7" s="207"/>
    </row>
    <row r="8" spans="1:50" s="8" customFormat="1" ht="15.75" thickBot="1" x14ac:dyDescent="0.3">
      <c r="A8" s="193"/>
      <c r="B8" s="194"/>
      <c r="C8" s="90"/>
      <c r="D8" s="72"/>
      <c r="E8" s="89"/>
      <c r="F8" s="88"/>
      <c r="G8" s="208"/>
      <c r="H8" s="65"/>
      <c r="I8" s="66"/>
      <c r="J8" s="67"/>
      <c r="K8" s="68"/>
      <c r="L8" s="69"/>
      <c r="M8" s="68"/>
      <c r="N8" s="69"/>
      <c r="O8" s="68"/>
      <c r="P8" s="69"/>
      <c r="Q8" s="70"/>
      <c r="R8" s="64"/>
      <c r="S8" s="71"/>
      <c r="T8" s="67"/>
      <c r="U8" s="68"/>
      <c r="V8" s="69"/>
      <c r="W8" s="68"/>
      <c r="X8" s="69"/>
      <c r="Y8" s="68"/>
      <c r="Z8" s="69"/>
      <c r="AA8" s="70"/>
      <c r="AB8" s="65"/>
      <c r="AC8" s="66"/>
      <c r="AD8" s="67"/>
      <c r="AE8" s="68"/>
      <c r="AF8" s="69"/>
      <c r="AG8" s="68"/>
      <c r="AH8" s="69"/>
      <c r="AI8" s="68"/>
      <c r="AJ8" s="69"/>
      <c r="AK8" s="70"/>
      <c r="AL8" s="64"/>
      <c r="AM8" s="71"/>
      <c r="AN8" s="67"/>
      <c r="AO8" s="68"/>
      <c r="AP8" s="69"/>
      <c r="AQ8" s="68"/>
      <c r="AR8" s="69"/>
      <c r="AS8" s="68"/>
      <c r="AT8" s="69"/>
      <c r="AU8" s="70"/>
      <c r="AV8" s="191"/>
      <c r="AW8" s="23"/>
      <c r="AX8" s="25"/>
    </row>
    <row r="9" spans="1:50" ht="15.75" thickTop="1" x14ac:dyDescent="0.25">
      <c r="H9" s="63" t="s">
        <v>118</v>
      </c>
      <c r="I9" s="63" t="s">
        <v>119</v>
      </c>
      <c r="R9" s="63" t="s">
        <v>118</v>
      </c>
      <c r="S9" s="63" t="s">
        <v>119</v>
      </c>
      <c r="AB9" s="63" t="s">
        <v>118</v>
      </c>
      <c r="AC9" s="63" t="s">
        <v>119</v>
      </c>
      <c r="AL9" s="63" t="s">
        <v>118</v>
      </c>
      <c r="AM9" s="63" t="s">
        <v>119</v>
      </c>
    </row>
    <row r="10" spans="1:50" s="2" customFormat="1" x14ac:dyDescent="0.25">
      <c r="A10" s="73" t="s">
        <v>258</v>
      </c>
      <c r="B10" s="73" t="s">
        <v>259</v>
      </c>
      <c r="C10" s="73" t="s">
        <v>260</v>
      </c>
      <c r="D10" s="73" t="s">
        <v>261</v>
      </c>
      <c r="E10" s="73" t="s">
        <v>262</v>
      </c>
      <c r="F10" s="73" t="s">
        <v>263</v>
      </c>
      <c r="AX10" s="189"/>
    </row>
    <row r="11" spans="1:50" s="2" customFormat="1" x14ac:dyDescent="0.25">
      <c r="A11" s="190" t="s">
        <v>118</v>
      </c>
      <c r="B11" s="190" t="s">
        <v>119</v>
      </c>
      <c r="C11" s="190" t="s">
        <v>118</v>
      </c>
      <c r="D11" s="190" t="s">
        <v>119</v>
      </c>
      <c r="E11" s="190" t="s">
        <v>118</v>
      </c>
      <c r="F11" s="190" t="s">
        <v>119</v>
      </c>
      <c r="AX11" s="189"/>
    </row>
  </sheetData>
  <mergeCells count="24">
    <mergeCell ref="C5:D5"/>
    <mergeCell ref="A5:B5"/>
    <mergeCell ref="E5:F5"/>
    <mergeCell ref="H5:Q5"/>
    <mergeCell ref="AB5:AK5"/>
    <mergeCell ref="G5:G6"/>
    <mergeCell ref="J6:K6"/>
    <mergeCell ref="L6:M6"/>
    <mergeCell ref="N6:O6"/>
    <mergeCell ref="P6:Q6"/>
    <mergeCell ref="AF6:AG6"/>
    <mergeCell ref="R5:AA5"/>
    <mergeCell ref="AH6:AI6"/>
    <mergeCell ref="AD6:AE6"/>
    <mergeCell ref="V6:W6"/>
    <mergeCell ref="X6:Y6"/>
    <mergeCell ref="Z6:AA6"/>
    <mergeCell ref="T6:U6"/>
    <mergeCell ref="AL5:AU5"/>
    <mergeCell ref="AJ6:AK6"/>
    <mergeCell ref="AN6:AO6"/>
    <mergeCell ref="AP6:AQ6"/>
    <mergeCell ref="AR6:AS6"/>
    <mergeCell ref="AT6:AU6"/>
  </mergeCells>
  <phoneticPr fontId="27" type="noConversion"/>
  <pageMargins left="0.7" right="0.7" top="0.75" bottom="0.75" header="0.3" footer="0.3"/>
  <pageSetup orientation="portrait" horizontalDpi="4294967293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2"/>
  <sheetViews>
    <sheetView topLeftCell="C8" zoomScaleNormal="60" zoomScalePageLayoutView="60" workbookViewId="0">
      <selection activeCell="I23" sqref="I23"/>
    </sheetView>
  </sheetViews>
  <sheetFormatPr defaultColWidth="8.7109375" defaultRowHeight="15" x14ac:dyDescent="0.25"/>
  <cols>
    <col min="2" max="2" width="13.42578125" customWidth="1"/>
    <col min="3" max="3" width="13.42578125" style="62" customWidth="1"/>
    <col min="4" max="4" width="11.7109375" style="62" customWidth="1"/>
    <col min="5" max="5" width="13.7109375" style="62" customWidth="1"/>
    <col min="6" max="20" width="8.7109375" style="62"/>
    <col min="21" max="21" width="8.7109375" style="86"/>
    <col min="22" max="22" width="11.5703125" style="62" customWidth="1"/>
    <col min="23" max="23" width="15.7109375" style="62" customWidth="1"/>
  </cols>
  <sheetData>
    <row r="1" spans="1:23" x14ac:dyDescent="0.25">
      <c r="C1" s="62" t="s">
        <v>139</v>
      </c>
      <c r="D1" s="62">
        <v>4</v>
      </c>
      <c r="E1" s="62" t="s">
        <v>138</v>
      </c>
    </row>
    <row r="9" spans="1:23" ht="9" customHeight="1" thickBot="1" x14ac:dyDescent="0.3"/>
    <row r="10" spans="1:23" ht="25.9" customHeight="1" thickTop="1" thickBot="1" x14ac:dyDescent="0.3">
      <c r="C10" s="108"/>
      <c r="D10" s="110" t="s">
        <v>135</v>
      </c>
      <c r="E10" s="109"/>
      <c r="F10" s="110" t="s">
        <v>135</v>
      </c>
      <c r="G10" s="109"/>
      <c r="H10" s="109"/>
      <c r="I10" s="109"/>
      <c r="J10" s="110" t="s">
        <v>135</v>
      </c>
      <c r="K10" s="109"/>
      <c r="L10" s="109"/>
      <c r="M10" s="109"/>
      <c r="N10" s="110" t="s">
        <v>135</v>
      </c>
      <c r="O10" s="109"/>
      <c r="P10" s="109"/>
      <c r="Q10" s="110" t="s">
        <v>135</v>
      </c>
      <c r="R10" s="109"/>
      <c r="S10" s="109"/>
      <c r="T10" s="109"/>
      <c r="U10" s="109"/>
      <c r="V10" s="110" t="s">
        <v>135</v>
      </c>
      <c r="W10" s="111"/>
    </row>
    <row r="11" spans="1:23" ht="21.75" thickTop="1" x14ac:dyDescent="0.35">
      <c r="C11" s="229" t="s">
        <v>137</v>
      </c>
      <c r="D11" s="92" t="s">
        <v>146</v>
      </c>
      <c r="E11" s="59"/>
      <c r="F11" s="124" t="s">
        <v>147</v>
      </c>
      <c r="G11" s="59"/>
      <c r="H11" s="59"/>
      <c r="I11" s="92" t="s">
        <v>148</v>
      </c>
      <c r="J11" s="94"/>
      <c r="K11" s="59"/>
      <c r="L11" s="59"/>
      <c r="M11" s="92" t="s">
        <v>149</v>
      </c>
      <c r="N11" s="59"/>
      <c r="O11" s="59"/>
      <c r="P11" s="59"/>
      <c r="Q11" s="92" t="s">
        <v>150</v>
      </c>
      <c r="R11" s="59"/>
      <c r="S11" s="59"/>
      <c r="T11" s="93" t="s">
        <v>151</v>
      </c>
      <c r="U11" s="126"/>
      <c r="V11" s="79"/>
      <c r="W11" s="58"/>
    </row>
    <row r="12" spans="1:23" ht="16.5" thickBot="1" x14ac:dyDescent="0.3">
      <c r="A12" s="32"/>
      <c r="B12" s="32"/>
      <c r="C12" s="230"/>
      <c r="D12" s="20" t="s">
        <v>127</v>
      </c>
      <c r="E12" s="80" t="s">
        <v>195</v>
      </c>
      <c r="F12" s="125" t="s">
        <v>127</v>
      </c>
      <c r="G12" s="60" t="s">
        <v>195</v>
      </c>
      <c r="H12" s="61"/>
      <c r="I12" s="19" t="s">
        <v>126</v>
      </c>
      <c r="J12" s="20" t="s">
        <v>127</v>
      </c>
      <c r="K12" s="49" t="s">
        <v>195</v>
      </c>
      <c r="L12" s="50"/>
      <c r="M12" s="19" t="s">
        <v>126</v>
      </c>
      <c r="N12" s="20" t="s">
        <v>127</v>
      </c>
      <c r="O12" s="49" t="s">
        <v>195</v>
      </c>
      <c r="P12" s="50"/>
      <c r="Q12" s="20" t="s">
        <v>127</v>
      </c>
      <c r="R12" s="49" t="s">
        <v>195</v>
      </c>
      <c r="S12" s="50"/>
      <c r="T12" s="19" t="s">
        <v>126</v>
      </c>
      <c r="U12" s="21" t="s">
        <v>127</v>
      </c>
      <c r="V12" s="33" t="s">
        <v>195</v>
      </c>
      <c r="W12" s="33"/>
    </row>
    <row r="13" spans="1:23" ht="15.75" thickTop="1" x14ac:dyDescent="0.25">
      <c r="A13" s="32"/>
      <c r="B13" s="32"/>
      <c r="C13" s="12" t="s">
        <v>169</v>
      </c>
      <c r="D13" s="168">
        <v>0</v>
      </c>
      <c r="E13" s="82"/>
      <c r="F13" s="181">
        <v>0</v>
      </c>
      <c r="G13" s="83"/>
      <c r="H13" s="54"/>
      <c r="I13" s="27">
        <v>1</v>
      </c>
      <c r="J13" s="174">
        <v>1430</v>
      </c>
      <c r="K13" s="149" t="s">
        <v>91</v>
      </c>
      <c r="L13" s="57"/>
      <c r="M13" s="164">
        <v>0</v>
      </c>
      <c r="N13" s="174">
        <v>0</v>
      </c>
      <c r="O13" s="56"/>
      <c r="P13" s="57"/>
      <c r="Q13" s="170"/>
      <c r="R13" s="56"/>
      <c r="S13" s="57"/>
      <c r="T13" s="42">
        <v>0</v>
      </c>
      <c r="U13" s="179">
        <v>0</v>
      </c>
      <c r="V13" s="75"/>
      <c r="W13" s="77" t="str">
        <f t="shared" ref="W13:W33" si="0">C13</f>
        <v>SU18D000</v>
      </c>
    </row>
    <row r="14" spans="1:23" x14ac:dyDescent="0.25">
      <c r="A14" s="32"/>
      <c r="B14" s="74"/>
      <c r="C14" s="22" t="s">
        <v>170</v>
      </c>
      <c r="D14" s="169">
        <v>4320</v>
      </c>
      <c r="E14" s="147" t="s">
        <v>189</v>
      </c>
      <c r="F14" s="182">
        <v>119.1</v>
      </c>
      <c r="G14" s="83">
        <v>41</v>
      </c>
      <c r="H14" s="54"/>
      <c r="I14" s="28">
        <v>4</v>
      </c>
      <c r="J14" s="175">
        <v>7.2</v>
      </c>
      <c r="K14" s="53" t="s">
        <v>92</v>
      </c>
      <c r="L14" s="54"/>
      <c r="M14" s="165">
        <v>2</v>
      </c>
      <c r="N14" s="170">
        <v>94.9</v>
      </c>
      <c r="O14" s="53" t="s">
        <v>96</v>
      </c>
      <c r="P14" s="54"/>
      <c r="Q14" s="175"/>
      <c r="R14" s="55"/>
      <c r="S14" s="54"/>
      <c r="T14" s="43">
        <v>4</v>
      </c>
      <c r="U14" s="179">
        <v>11.5</v>
      </c>
      <c r="V14" s="151" t="s">
        <v>103</v>
      </c>
      <c r="W14" s="78" t="str">
        <f t="shared" si="0"/>
        <v>SU18D182</v>
      </c>
    </row>
    <row r="15" spans="1:23" x14ac:dyDescent="0.25">
      <c r="A15" s="32"/>
      <c r="B15" s="74"/>
      <c r="C15" s="22" t="s">
        <v>171</v>
      </c>
      <c r="D15" s="170">
        <v>121</v>
      </c>
      <c r="E15" s="147" t="s">
        <v>191</v>
      </c>
      <c r="F15" s="183">
        <v>0</v>
      </c>
      <c r="G15" s="83"/>
      <c r="H15" s="54"/>
      <c r="I15" s="29">
        <v>0</v>
      </c>
      <c r="J15" s="170">
        <v>0</v>
      </c>
      <c r="K15" s="55"/>
      <c r="L15" s="54"/>
      <c r="M15" s="165">
        <v>0</v>
      </c>
      <c r="N15" s="170">
        <v>0</v>
      </c>
      <c r="O15" s="55"/>
      <c r="P15" s="54"/>
      <c r="Q15" s="175"/>
      <c r="R15" s="55"/>
      <c r="S15" s="54"/>
      <c r="T15" s="43">
        <v>0</v>
      </c>
      <c r="U15" s="179">
        <v>0</v>
      </c>
      <c r="V15" s="75"/>
      <c r="W15" s="78" t="str">
        <f t="shared" si="0"/>
        <v>SU18D187</v>
      </c>
    </row>
    <row r="16" spans="1:23" x14ac:dyDescent="0.25">
      <c r="A16" s="32"/>
      <c r="B16" s="74"/>
      <c r="C16" s="22" t="s">
        <v>172</v>
      </c>
      <c r="D16" s="170">
        <v>3710</v>
      </c>
      <c r="E16" s="147" t="s">
        <v>193</v>
      </c>
      <c r="F16" s="182">
        <v>17</v>
      </c>
      <c r="G16" s="83">
        <v>5</v>
      </c>
      <c r="H16" s="54"/>
      <c r="I16" s="28">
        <v>0</v>
      </c>
      <c r="J16" s="175">
        <v>0</v>
      </c>
      <c r="K16" s="55"/>
      <c r="L16" s="54"/>
      <c r="M16" s="166">
        <v>0</v>
      </c>
      <c r="N16" s="175">
        <v>0</v>
      </c>
      <c r="O16" s="55"/>
      <c r="P16" s="54"/>
      <c r="Q16" s="175"/>
      <c r="R16" s="55"/>
      <c r="S16" s="54"/>
      <c r="T16" s="43">
        <v>2</v>
      </c>
      <c r="U16" s="179">
        <v>1179</v>
      </c>
      <c r="V16" s="151" t="s">
        <v>104</v>
      </c>
      <c r="W16" s="78" t="str">
        <f t="shared" si="0"/>
        <v>SU18D188</v>
      </c>
    </row>
    <row r="17" spans="1:23" x14ac:dyDescent="0.25">
      <c r="A17" s="32"/>
      <c r="B17" s="74"/>
      <c r="C17" s="22" t="s">
        <v>173</v>
      </c>
      <c r="D17" s="171">
        <v>2520</v>
      </c>
      <c r="E17" s="147" t="s">
        <v>192</v>
      </c>
      <c r="F17" s="183">
        <v>55.2</v>
      </c>
      <c r="G17" s="83">
        <v>29</v>
      </c>
      <c r="H17" s="54"/>
      <c r="I17" s="27">
        <v>3</v>
      </c>
      <c r="J17" s="176">
        <v>5.7</v>
      </c>
      <c r="K17" s="53" t="s">
        <v>93</v>
      </c>
      <c r="L17" s="54"/>
      <c r="M17" s="164">
        <v>0</v>
      </c>
      <c r="N17" s="176">
        <v>0</v>
      </c>
      <c r="O17" s="55"/>
      <c r="P17" s="54"/>
      <c r="Q17" s="176"/>
      <c r="R17" s="55"/>
      <c r="S17" s="54"/>
      <c r="T17" s="43">
        <v>9</v>
      </c>
      <c r="U17" s="179">
        <v>190.7</v>
      </c>
      <c r="V17" s="151" t="s">
        <v>105</v>
      </c>
      <c r="W17" s="78" t="str">
        <f t="shared" si="0"/>
        <v>SU18D189</v>
      </c>
    </row>
    <row r="18" spans="1:23" x14ac:dyDescent="0.25">
      <c r="A18" s="32"/>
      <c r="B18" s="74"/>
      <c r="C18" s="22" t="s">
        <v>180</v>
      </c>
      <c r="D18" s="170">
        <v>460</v>
      </c>
      <c r="E18" s="34" t="s">
        <v>190</v>
      </c>
      <c r="F18" s="183">
        <v>8.6</v>
      </c>
      <c r="G18" s="83">
        <v>2</v>
      </c>
      <c r="H18" s="54"/>
      <c r="I18" s="29">
        <v>1</v>
      </c>
      <c r="J18" s="170">
        <v>1.5</v>
      </c>
      <c r="K18" s="53" t="s">
        <v>92</v>
      </c>
      <c r="L18" s="54"/>
      <c r="M18" s="164">
        <v>0</v>
      </c>
      <c r="N18" s="176">
        <v>0</v>
      </c>
      <c r="O18" s="55"/>
      <c r="P18" s="54"/>
      <c r="Q18" s="170"/>
      <c r="R18" s="53"/>
      <c r="S18" s="54"/>
      <c r="T18" s="43">
        <v>0</v>
      </c>
      <c r="U18" s="179">
        <v>0</v>
      </c>
      <c r="V18" s="76"/>
      <c r="W18" s="78" t="str">
        <f t="shared" si="0"/>
        <v>SU18D190</v>
      </c>
    </row>
    <row r="19" spans="1:23" x14ac:dyDescent="0.25">
      <c r="A19" s="32"/>
      <c r="B19" s="74"/>
      <c r="C19" s="22" t="s">
        <v>179</v>
      </c>
      <c r="D19" s="170">
        <v>500</v>
      </c>
      <c r="E19" s="34" t="s">
        <v>190</v>
      </c>
      <c r="F19" s="183">
        <v>111</v>
      </c>
      <c r="G19" s="83">
        <v>30</v>
      </c>
      <c r="H19" s="54"/>
      <c r="I19" s="29">
        <v>4</v>
      </c>
      <c r="J19" s="170">
        <v>16.399999999999999</v>
      </c>
      <c r="K19" s="148" t="s">
        <v>94</v>
      </c>
      <c r="L19" s="54"/>
      <c r="M19" s="164">
        <v>6</v>
      </c>
      <c r="N19" s="176">
        <v>52.5</v>
      </c>
      <c r="O19" s="53" t="s">
        <v>97</v>
      </c>
      <c r="P19" s="54"/>
      <c r="Q19" s="176">
        <v>11.4</v>
      </c>
      <c r="R19" s="53"/>
      <c r="S19" s="54"/>
      <c r="T19" s="43">
        <v>0</v>
      </c>
      <c r="U19" s="179">
        <v>0</v>
      </c>
      <c r="V19" s="75"/>
      <c r="W19" s="78" t="str">
        <f t="shared" si="0"/>
        <v>SU18D191</v>
      </c>
    </row>
    <row r="20" spans="1:23" x14ac:dyDescent="0.25">
      <c r="A20" s="32"/>
      <c r="B20" s="74"/>
      <c r="C20" s="22" t="s">
        <v>181</v>
      </c>
      <c r="D20" s="171">
        <v>3540</v>
      </c>
      <c r="E20" s="34" t="s">
        <v>190</v>
      </c>
      <c r="F20" s="183">
        <v>63.4</v>
      </c>
      <c r="G20" s="83">
        <v>34</v>
      </c>
      <c r="H20" s="54"/>
      <c r="I20" s="27">
        <v>11</v>
      </c>
      <c r="J20" s="176">
        <v>33.4</v>
      </c>
      <c r="K20" s="53" t="s">
        <v>92</v>
      </c>
      <c r="L20" s="54"/>
      <c r="M20" s="164">
        <v>1</v>
      </c>
      <c r="N20" s="176">
        <v>2.7</v>
      </c>
      <c r="O20" s="53" t="s">
        <v>98</v>
      </c>
      <c r="P20" s="54"/>
      <c r="Q20" s="176">
        <v>7.9</v>
      </c>
      <c r="R20" s="55"/>
      <c r="S20" s="54"/>
      <c r="T20" s="43">
        <v>0</v>
      </c>
      <c r="U20" s="179">
        <v>0</v>
      </c>
      <c r="V20" s="75"/>
      <c r="W20" s="78" t="str">
        <f t="shared" si="0"/>
        <v>SU18D192</v>
      </c>
    </row>
    <row r="21" spans="1:23" x14ac:dyDescent="0.25">
      <c r="A21" s="32"/>
      <c r="B21" s="39"/>
      <c r="C21" s="22" t="s">
        <v>174</v>
      </c>
      <c r="D21" s="171">
        <v>105</v>
      </c>
      <c r="E21" s="34" t="s">
        <v>190</v>
      </c>
      <c r="F21" s="183">
        <v>4.2</v>
      </c>
      <c r="G21" s="83">
        <v>3</v>
      </c>
      <c r="H21" s="54"/>
      <c r="I21" s="27">
        <v>0</v>
      </c>
      <c r="J21" s="176">
        <v>0</v>
      </c>
      <c r="K21" s="55"/>
      <c r="L21" s="54"/>
      <c r="M21" s="164">
        <v>0</v>
      </c>
      <c r="N21" s="176">
        <v>0</v>
      </c>
      <c r="O21" s="55"/>
      <c r="P21" s="54"/>
      <c r="Q21" s="176"/>
      <c r="R21" s="55"/>
      <c r="S21" s="54"/>
      <c r="T21" s="43">
        <v>0</v>
      </c>
      <c r="U21" s="179">
        <v>0</v>
      </c>
      <c r="V21" s="75"/>
      <c r="W21" s="78" t="str">
        <f t="shared" si="0"/>
        <v>SU18D193</v>
      </c>
    </row>
    <row r="22" spans="1:23" x14ac:dyDescent="0.25">
      <c r="A22" s="32"/>
      <c r="B22" s="39"/>
      <c r="C22" s="22" t="s">
        <v>175</v>
      </c>
      <c r="D22" s="172">
        <v>37</v>
      </c>
      <c r="E22" s="34" t="s">
        <v>190</v>
      </c>
      <c r="F22" s="184">
        <v>0</v>
      </c>
      <c r="G22" s="25"/>
      <c r="H22" s="51"/>
      <c r="I22" s="24">
        <v>0</v>
      </c>
      <c r="J22" s="177">
        <v>0</v>
      </c>
      <c r="K22" s="52"/>
      <c r="L22" s="51"/>
      <c r="M22" s="167">
        <v>0</v>
      </c>
      <c r="N22" s="177">
        <v>0</v>
      </c>
      <c r="O22" s="52"/>
      <c r="P22" s="51"/>
      <c r="Q22" s="177"/>
      <c r="R22" s="52"/>
      <c r="S22" s="51"/>
      <c r="T22" s="43">
        <v>0</v>
      </c>
      <c r="U22" s="179">
        <v>0</v>
      </c>
      <c r="V22" s="75"/>
      <c r="W22" s="78" t="str">
        <f t="shared" si="0"/>
        <v>SU18D194</v>
      </c>
    </row>
    <row r="23" spans="1:23" x14ac:dyDescent="0.25">
      <c r="A23" s="32"/>
      <c r="B23" s="39"/>
      <c r="C23" s="22" t="s">
        <v>178</v>
      </c>
      <c r="D23" s="173">
        <v>5530</v>
      </c>
      <c r="E23" s="147" t="s">
        <v>194</v>
      </c>
      <c r="F23" s="185">
        <v>0</v>
      </c>
      <c r="I23" s="187">
        <v>11</v>
      </c>
      <c r="J23" s="178">
        <v>23.6</v>
      </c>
      <c r="K23" s="86" t="s">
        <v>93</v>
      </c>
      <c r="L23" s="36"/>
      <c r="M23" s="166">
        <v>1</v>
      </c>
      <c r="N23" s="178">
        <v>2.1</v>
      </c>
      <c r="O23" s="86" t="s">
        <v>99</v>
      </c>
      <c r="P23" s="84"/>
      <c r="Q23" s="178"/>
      <c r="S23" s="84"/>
      <c r="T23" s="43">
        <v>0</v>
      </c>
      <c r="U23" s="180">
        <v>0</v>
      </c>
      <c r="V23" s="5"/>
      <c r="W23" s="78" t="str">
        <f t="shared" si="0"/>
        <v>SU18D197</v>
      </c>
    </row>
    <row r="24" spans="1:23" x14ac:dyDescent="0.25">
      <c r="A24" s="32"/>
      <c r="B24" s="39"/>
      <c r="C24" s="22" t="s">
        <v>177</v>
      </c>
      <c r="D24" s="171">
        <v>634</v>
      </c>
      <c r="E24" s="148" t="s">
        <v>190</v>
      </c>
      <c r="F24" s="183">
        <v>14.4</v>
      </c>
      <c r="G24" s="83">
        <v>5</v>
      </c>
      <c r="H24" s="54"/>
      <c r="I24" s="27">
        <v>0</v>
      </c>
      <c r="J24" s="176">
        <v>0</v>
      </c>
      <c r="K24" s="55"/>
      <c r="L24" s="54"/>
      <c r="M24" s="164">
        <v>1</v>
      </c>
      <c r="N24" s="176">
        <v>10.1</v>
      </c>
      <c r="O24" s="53" t="s">
        <v>100</v>
      </c>
      <c r="P24" s="54"/>
      <c r="Q24" s="176">
        <v>8.1999999999999993</v>
      </c>
      <c r="R24" s="53"/>
      <c r="S24" s="54"/>
      <c r="T24" s="43">
        <v>1</v>
      </c>
      <c r="U24" s="179">
        <v>124.5</v>
      </c>
      <c r="V24" s="151" t="s">
        <v>106</v>
      </c>
      <c r="W24" s="78" t="str">
        <f t="shared" si="0"/>
        <v>SU18D198</v>
      </c>
    </row>
    <row r="25" spans="1:23" x14ac:dyDescent="0.25">
      <c r="A25" s="32"/>
      <c r="B25" s="39"/>
      <c r="C25" s="22" t="s">
        <v>176</v>
      </c>
      <c r="D25" s="171">
        <v>0</v>
      </c>
      <c r="E25" s="148" t="s">
        <v>190</v>
      </c>
      <c r="F25" s="183">
        <v>0</v>
      </c>
      <c r="G25" s="83"/>
      <c r="H25" s="54"/>
      <c r="I25" s="27">
        <v>0</v>
      </c>
      <c r="J25" s="176">
        <v>0</v>
      </c>
      <c r="K25" s="55"/>
      <c r="L25" s="54"/>
      <c r="M25" s="164">
        <v>0</v>
      </c>
      <c r="N25" s="176">
        <v>0</v>
      </c>
      <c r="O25" s="55"/>
      <c r="P25" s="54"/>
      <c r="Q25" s="176"/>
      <c r="R25" s="55"/>
      <c r="S25" s="54"/>
      <c r="T25" s="43">
        <v>0</v>
      </c>
      <c r="U25" s="179">
        <v>0</v>
      </c>
      <c r="V25" s="75"/>
      <c r="W25" s="78" t="str">
        <f t="shared" si="0"/>
        <v>SU18D200</v>
      </c>
    </row>
    <row r="26" spans="1:23" x14ac:dyDescent="0.25">
      <c r="A26" s="32"/>
      <c r="B26" s="32"/>
      <c r="C26" s="22" t="s">
        <v>182</v>
      </c>
      <c r="D26" s="171">
        <v>161</v>
      </c>
      <c r="E26" s="148" t="s">
        <v>190</v>
      </c>
      <c r="F26" s="183">
        <v>0</v>
      </c>
      <c r="G26" s="83"/>
      <c r="H26" s="54"/>
      <c r="I26" s="27">
        <v>0</v>
      </c>
      <c r="J26" s="176">
        <v>0</v>
      </c>
      <c r="K26" s="55"/>
      <c r="L26" s="54"/>
      <c r="M26" s="164">
        <v>0</v>
      </c>
      <c r="N26" s="176">
        <v>0</v>
      </c>
      <c r="O26" s="55"/>
      <c r="P26" s="54"/>
      <c r="Q26" s="176"/>
      <c r="R26" s="55"/>
      <c r="S26" s="54"/>
      <c r="T26" s="43">
        <v>0</v>
      </c>
      <c r="U26" s="179">
        <v>0</v>
      </c>
      <c r="V26" s="75"/>
      <c r="W26" s="78" t="str">
        <f t="shared" si="0"/>
        <v>SU18D201</v>
      </c>
    </row>
    <row r="27" spans="1:23" x14ac:dyDescent="0.25">
      <c r="A27" s="32"/>
      <c r="B27" s="39"/>
      <c r="C27" s="22" t="s">
        <v>183</v>
      </c>
      <c r="D27" s="171">
        <v>663</v>
      </c>
      <c r="E27" s="148" t="s">
        <v>190</v>
      </c>
      <c r="F27" s="183">
        <v>28.3</v>
      </c>
      <c r="G27" s="83">
        <v>18</v>
      </c>
      <c r="H27" s="54"/>
      <c r="I27" s="27">
        <v>1</v>
      </c>
      <c r="J27" s="176">
        <v>87.6</v>
      </c>
      <c r="K27" s="53" t="s">
        <v>74</v>
      </c>
      <c r="L27" s="54"/>
      <c r="M27" s="164">
        <v>1</v>
      </c>
      <c r="N27" s="176">
        <v>731</v>
      </c>
      <c r="O27" s="53" t="s">
        <v>101</v>
      </c>
      <c r="P27" s="54"/>
      <c r="Q27" s="176"/>
      <c r="R27" s="55"/>
      <c r="S27" s="54"/>
      <c r="T27" s="43">
        <v>0</v>
      </c>
      <c r="U27" s="179">
        <v>0</v>
      </c>
      <c r="V27" s="75"/>
      <c r="W27" s="78" t="str">
        <f t="shared" si="0"/>
        <v>SU18D202</v>
      </c>
    </row>
    <row r="28" spans="1:23" x14ac:dyDescent="0.25">
      <c r="A28" s="32"/>
      <c r="B28" s="39"/>
      <c r="C28" s="22" t="s">
        <v>184</v>
      </c>
      <c r="D28" s="171">
        <v>52</v>
      </c>
      <c r="E28" s="148" t="s">
        <v>190</v>
      </c>
      <c r="F28" s="183">
        <v>0</v>
      </c>
      <c r="G28" s="83"/>
      <c r="H28" s="54"/>
      <c r="I28" s="27">
        <v>0</v>
      </c>
      <c r="J28" s="176">
        <v>0</v>
      </c>
      <c r="K28" s="55"/>
      <c r="L28" s="54"/>
      <c r="M28" s="164">
        <v>0</v>
      </c>
      <c r="N28" s="176">
        <v>0</v>
      </c>
      <c r="O28" s="55"/>
      <c r="P28" s="54"/>
      <c r="Q28" s="176"/>
      <c r="R28" s="55"/>
      <c r="S28" s="54"/>
      <c r="T28" s="43">
        <v>0</v>
      </c>
      <c r="U28" s="179">
        <v>0</v>
      </c>
      <c r="V28" s="75"/>
      <c r="W28" s="78" t="str">
        <f t="shared" si="0"/>
        <v>SU18D209</v>
      </c>
    </row>
    <row r="29" spans="1:23" x14ac:dyDescent="0.25">
      <c r="A29" s="32"/>
      <c r="B29" s="39"/>
      <c r="C29" s="22" t="s">
        <v>188</v>
      </c>
      <c r="D29" s="171">
        <v>141</v>
      </c>
      <c r="E29" s="148" t="s">
        <v>190</v>
      </c>
      <c r="F29" s="183">
        <v>0</v>
      </c>
      <c r="G29" s="83"/>
      <c r="H29" s="54"/>
      <c r="I29" s="27">
        <v>1</v>
      </c>
      <c r="J29" s="176">
        <v>1.3</v>
      </c>
      <c r="K29" s="53" t="s">
        <v>93</v>
      </c>
      <c r="L29" s="54"/>
      <c r="M29" s="164">
        <v>1</v>
      </c>
      <c r="N29" s="176">
        <v>38</v>
      </c>
      <c r="O29" s="53" t="s">
        <v>102</v>
      </c>
      <c r="P29" s="54"/>
      <c r="Q29" s="176"/>
      <c r="R29" s="53"/>
      <c r="S29" s="54"/>
      <c r="T29" s="43">
        <v>0</v>
      </c>
      <c r="U29" s="179">
        <v>0</v>
      </c>
      <c r="V29" s="75"/>
      <c r="W29" s="78" t="str">
        <f t="shared" si="0"/>
        <v>SU18D210</v>
      </c>
    </row>
    <row r="30" spans="1:23" s="38" customFormat="1" x14ac:dyDescent="0.25">
      <c r="A30" s="32"/>
      <c r="B30" s="39"/>
      <c r="C30" s="22" t="s">
        <v>185</v>
      </c>
      <c r="D30" s="171">
        <v>4</v>
      </c>
      <c r="E30" s="148" t="s">
        <v>190</v>
      </c>
      <c r="F30" s="183">
        <v>0</v>
      </c>
      <c r="G30" s="83"/>
      <c r="H30" s="54"/>
      <c r="I30" s="27">
        <v>0</v>
      </c>
      <c r="J30" s="176">
        <v>0</v>
      </c>
      <c r="K30" s="55"/>
      <c r="L30" s="54"/>
      <c r="M30" s="164">
        <v>0</v>
      </c>
      <c r="N30" s="176">
        <v>0</v>
      </c>
      <c r="O30" s="55"/>
      <c r="P30" s="54"/>
      <c r="Q30" s="176"/>
      <c r="R30" s="55"/>
      <c r="S30" s="54"/>
      <c r="T30" s="43">
        <v>0</v>
      </c>
      <c r="U30" s="179">
        <v>0</v>
      </c>
      <c r="V30" s="75"/>
      <c r="W30" s="78" t="str">
        <f t="shared" si="0"/>
        <v>SU18D212</v>
      </c>
    </row>
    <row r="31" spans="1:23" s="38" customFormat="1" x14ac:dyDescent="0.25">
      <c r="A31" s="32"/>
      <c r="B31" s="39"/>
      <c r="C31" s="22" t="s">
        <v>186</v>
      </c>
      <c r="D31" s="171">
        <v>2467</v>
      </c>
      <c r="E31" s="148" t="s">
        <v>190</v>
      </c>
      <c r="F31" s="183">
        <v>43.6</v>
      </c>
      <c r="G31" s="83">
        <v>29</v>
      </c>
      <c r="H31" s="54"/>
      <c r="I31" s="27">
        <v>1</v>
      </c>
      <c r="J31" s="176">
        <v>4</v>
      </c>
      <c r="L31" s="54"/>
      <c r="M31" s="164">
        <v>0</v>
      </c>
      <c r="N31" s="176">
        <v>0</v>
      </c>
      <c r="O31" s="55"/>
      <c r="P31" s="54"/>
      <c r="Q31" s="176"/>
      <c r="R31" s="55"/>
      <c r="S31" s="54"/>
      <c r="T31" s="43">
        <v>37</v>
      </c>
      <c r="U31" s="179">
        <v>2392</v>
      </c>
      <c r="V31" s="151" t="s">
        <v>107</v>
      </c>
      <c r="W31" s="78" t="str">
        <f t="shared" si="0"/>
        <v>SU18D214</v>
      </c>
    </row>
    <row r="32" spans="1:23" s="38" customFormat="1" x14ac:dyDescent="0.25">
      <c r="A32" s="32"/>
      <c r="B32" s="39"/>
      <c r="C32" s="22" t="s">
        <v>187</v>
      </c>
      <c r="D32" s="171">
        <v>2511</v>
      </c>
      <c r="E32" s="148" t="s">
        <v>190</v>
      </c>
      <c r="F32" s="183">
        <v>117.2</v>
      </c>
      <c r="G32" s="83">
        <v>42</v>
      </c>
      <c r="H32" s="54"/>
      <c r="I32" s="27"/>
      <c r="J32" s="176"/>
      <c r="K32" s="55"/>
      <c r="L32" s="54"/>
      <c r="M32" s="164">
        <v>0</v>
      </c>
      <c r="N32" s="176">
        <v>0</v>
      </c>
      <c r="O32" s="55"/>
      <c r="P32" s="54"/>
      <c r="Q32" s="176"/>
      <c r="R32" s="55"/>
      <c r="S32" s="54"/>
      <c r="T32" s="43">
        <v>0</v>
      </c>
      <c r="U32" s="179">
        <v>0</v>
      </c>
      <c r="V32" s="75"/>
      <c r="W32" s="78" t="str">
        <f t="shared" si="0"/>
        <v>SU18D217</v>
      </c>
    </row>
    <row r="33" spans="1:23" s="38" customFormat="1" ht="15.75" thickBot="1" x14ac:dyDescent="0.3">
      <c r="A33" s="32"/>
      <c r="B33" s="39"/>
      <c r="C33" s="150" t="s">
        <v>95</v>
      </c>
      <c r="D33" s="172">
        <v>0</v>
      </c>
      <c r="E33" s="81">
        <v>0</v>
      </c>
      <c r="F33" s="186">
        <v>0</v>
      </c>
      <c r="G33" s="25">
        <v>0</v>
      </c>
      <c r="H33" s="51"/>
      <c r="I33" s="24">
        <v>20</v>
      </c>
      <c r="J33" s="177">
        <v>489</v>
      </c>
      <c r="K33" s="152" t="s">
        <v>73</v>
      </c>
      <c r="L33" s="51"/>
      <c r="M33" s="167">
        <v>0</v>
      </c>
      <c r="N33" s="177">
        <v>0</v>
      </c>
      <c r="O33" s="52"/>
      <c r="P33" s="51"/>
      <c r="Q33" s="177"/>
      <c r="R33" s="52"/>
      <c r="S33" s="51"/>
      <c r="T33" s="43">
        <v>1</v>
      </c>
      <c r="U33" s="179">
        <v>0.1</v>
      </c>
      <c r="V33" s="151" t="s">
        <v>108</v>
      </c>
      <c r="W33" s="78" t="str">
        <f t="shared" si="0"/>
        <v>SU18D218</v>
      </c>
    </row>
    <row r="34" spans="1:23" ht="16.5" thickTop="1" x14ac:dyDescent="0.25">
      <c r="A34" s="228"/>
      <c r="B34" s="228"/>
      <c r="C34" s="141"/>
      <c r="D34" s="142">
        <f>SUM(D13:D33)</f>
        <v>27476</v>
      </c>
      <c r="E34" s="143"/>
      <c r="F34" s="163">
        <f>SUM(F13:F33)</f>
        <v>582</v>
      </c>
      <c r="G34" s="144"/>
      <c r="H34" s="145"/>
      <c r="I34" s="144">
        <f>SUM(I13:I33)</f>
        <v>58</v>
      </c>
      <c r="J34" s="162">
        <f>SUM(J13:J33)</f>
        <v>2099.6999999999998</v>
      </c>
      <c r="K34" s="144"/>
      <c r="L34" s="145"/>
      <c r="M34" s="144">
        <f>SUM(M13:M33)</f>
        <v>13</v>
      </c>
      <c r="N34" s="161">
        <f>SUM(N13:N33)</f>
        <v>931.3</v>
      </c>
      <c r="O34" s="144"/>
      <c r="P34" s="145"/>
      <c r="Q34" s="160">
        <f>SUM(Q13:Q33)</f>
        <v>27.5</v>
      </c>
      <c r="R34" s="144"/>
      <c r="S34" s="145"/>
      <c r="T34" s="146">
        <f>SUM(T13:T33)</f>
        <v>54</v>
      </c>
      <c r="U34" s="142">
        <f>SUM(U13:U33)</f>
        <v>3897.7999999999997</v>
      </c>
      <c r="V34" s="134"/>
      <c r="W34" s="135"/>
    </row>
    <row r="35" spans="1:23" ht="16.5" thickBot="1" x14ac:dyDescent="0.3">
      <c r="A35" s="26"/>
      <c r="B35" s="26"/>
      <c r="C35" s="136"/>
      <c r="D35" s="137" t="s">
        <v>119</v>
      </c>
      <c r="E35" s="138"/>
      <c r="F35" s="139" t="s">
        <v>119</v>
      </c>
      <c r="G35" s="137"/>
      <c r="H35" s="140"/>
      <c r="I35" s="139" t="s">
        <v>118</v>
      </c>
      <c r="J35" s="137" t="s">
        <v>119</v>
      </c>
      <c r="K35" s="137"/>
      <c r="L35" s="140"/>
      <c r="M35" s="139" t="s">
        <v>118</v>
      </c>
      <c r="N35" s="137" t="s">
        <v>119</v>
      </c>
      <c r="O35" s="137"/>
      <c r="P35" s="140"/>
      <c r="Q35" s="137" t="s">
        <v>119</v>
      </c>
      <c r="R35" s="137"/>
      <c r="S35" s="140"/>
      <c r="T35" s="139" t="s">
        <v>118</v>
      </c>
      <c r="U35" s="137" t="s">
        <v>127</v>
      </c>
      <c r="V35" s="137"/>
      <c r="W35" s="140"/>
    </row>
    <row r="36" spans="1:23" ht="15.75" thickTop="1" x14ac:dyDescent="0.25">
      <c r="A36" s="32"/>
      <c r="B36" s="32"/>
    </row>
    <row r="37" spans="1:23" x14ac:dyDescent="0.25">
      <c r="A37" s="32"/>
      <c r="B37" s="32"/>
    </row>
    <row r="38" spans="1:23" x14ac:dyDescent="0.25">
      <c r="A38" s="32"/>
      <c r="B38" s="32"/>
    </row>
    <row r="39" spans="1:23" x14ac:dyDescent="0.25">
      <c r="A39" s="32"/>
      <c r="B39" s="32"/>
    </row>
    <row r="40" spans="1:23" x14ac:dyDescent="0.25">
      <c r="A40" s="32"/>
      <c r="B40" s="32"/>
    </row>
    <row r="41" spans="1:23" x14ac:dyDescent="0.25">
      <c r="A41" s="32"/>
      <c r="B41" s="32"/>
    </row>
    <row r="42" spans="1:23" x14ac:dyDescent="0.25">
      <c r="A42" s="32"/>
      <c r="B42" s="32"/>
    </row>
  </sheetData>
  <mergeCells count="2">
    <mergeCell ref="A34:B34"/>
    <mergeCell ref="C11:C12"/>
  </mergeCells>
  <phoneticPr fontId="27" type="noConversion"/>
  <pageMargins left="0.7" right="0.7" top="0.75" bottom="0.75" header="0.3" footer="0.3"/>
  <pageSetup orientation="portrait" horizontalDpi="4294967295" verticalDpi="4294967295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>
      <selection activeCell="C50" sqref="C50"/>
    </sheetView>
  </sheetViews>
  <sheetFormatPr defaultColWidth="8.7109375" defaultRowHeight="15" x14ac:dyDescent="0.25"/>
  <cols>
    <col min="1" max="1" width="12" customWidth="1"/>
    <col min="2" max="2" width="11.42578125" style="86" customWidth="1"/>
    <col min="3" max="3" width="25.140625" style="158" customWidth="1"/>
    <col min="4" max="4" width="47.7109375" customWidth="1"/>
    <col min="5" max="5" width="8.7109375" customWidth="1"/>
  </cols>
  <sheetData>
    <row r="1" spans="1:11" s="86" customFormat="1" ht="19.5" thickTop="1" x14ac:dyDescent="0.3">
      <c r="A1" s="97"/>
      <c r="B1" s="98"/>
      <c r="C1" s="155" t="s">
        <v>155</v>
      </c>
      <c r="D1" s="98"/>
      <c r="E1" s="98"/>
      <c r="F1" s="99"/>
    </row>
    <row r="2" spans="1:11" s="86" customFormat="1" ht="19.5" thickBot="1" x14ac:dyDescent="0.35">
      <c r="A2" s="100" t="s">
        <v>120</v>
      </c>
      <c r="B2" s="101"/>
      <c r="C2" s="156"/>
      <c r="D2" s="101"/>
      <c r="E2" s="101"/>
      <c r="F2" s="102"/>
    </row>
    <row r="3" spans="1:11" ht="16.5" thickTop="1" thickBot="1" x14ac:dyDescent="0.3">
      <c r="A3" s="95" t="s">
        <v>137</v>
      </c>
      <c r="B3" s="95" t="s">
        <v>156</v>
      </c>
      <c r="C3" s="157" t="s">
        <v>154</v>
      </c>
      <c r="D3" s="95" t="s">
        <v>153</v>
      </c>
      <c r="E3" s="95" t="s">
        <v>152</v>
      </c>
      <c r="F3" s="96" t="s">
        <v>140</v>
      </c>
      <c r="J3" s="2" t="s">
        <v>156</v>
      </c>
    </row>
    <row r="4" spans="1:11" ht="15.75" thickTop="1" x14ac:dyDescent="0.25">
      <c r="A4" s="103" t="s">
        <v>75</v>
      </c>
      <c r="B4" s="127" t="s">
        <v>76</v>
      </c>
      <c r="D4" s="106" t="s">
        <v>78</v>
      </c>
      <c r="E4" s="6"/>
      <c r="F4" s="104"/>
      <c r="J4" s="63" t="s">
        <v>157</v>
      </c>
      <c r="K4" t="s">
        <v>161</v>
      </c>
    </row>
    <row r="5" spans="1:11" x14ac:dyDescent="0.25">
      <c r="A5" s="85" t="s">
        <v>77</v>
      </c>
      <c r="B5" s="128" t="s">
        <v>76</v>
      </c>
      <c r="D5" s="48" t="s">
        <v>82</v>
      </c>
      <c r="F5" s="46"/>
      <c r="J5" s="63" t="s">
        <v>158</v>
      </c>
      <c r="K5" t="s">
        <v>162</v>
      </c>
    </row>
    <row r="6" spans="1:11" s="37" customFormat="1" x14ac:dyDescent="0.25">
      <c r="A6" s="85" t="s">
        <v>79</v>
      </c>
      <c r="B6" s="128" t="s">
        <v>76</v>
      </c>
      <c r="C6" s="158"/>
      <c r="D6" s="48" t="s">
        <v>80</v>
      </c>
      <c r="F6" s="46"/>
      <c r="J6" s="63" t="s">
        <v>159</v>
      </c>
      <c r="K6" s="37" t="s">
        <v>163</v>
      </c>
    </row>
    <row r="7" spans="1:11" s="37" customFormat="1" x14ac:dyDescent="0.25">
      <c r="A7" s="85" t="s">
        <v>79</v>
      </c>
      <c r="B7" s="128" t="s">
        <v>76</v>
      </c>
      <c r="C7" s="159"/>
      <c r="D7" s="107" t="s">
        <v>81</v>
      </c>
      <c r="F7" s="105"/>
      <c r="J7" s="63" t="s">
        <v>128</v>
      </c>
      <c r="K7" s="37" t="s">
        <v>164</v>
      </c>
    </row>
    <row r="8" spans="1:11" s="37" customFormat="1" x14ac:dyDescent="0.25">
      <c r="A8" s="85" t="s">
        <v>83</v>
      </c>
      <c r="B8" s="128" t="s">
        <v>76</v>
      </c>
      <c r="C8" s="159"/>
      <c r="D8" s="107" t="s">
        <v>84</v>
      </c>
      <c r="F8" s="105"/>
      <c r="J8" s="63" t="s">
        <v>129</v>
      </c>
      <c r="K8" s="37" t="s">
        <v>165</v>
      </c>
    </row>
    <row r="9" spans="1:11" x14ac:dyDescent="0.25">
      <c r="A9" s="85" t="s">
        <v>85</v>
      </c>
      <c r="B9" s="128" t="s">
        <v>76</v>
      </c>
      <c r="C9" s="159"/>
      <c r="D9" s="48" t="s">
        <v>86</v>
      </c>
      <c r="F9" s="46"/>
      <c r="J9" s="63" t="s">
        <v>136</v>
      </c>
      <c r="K9" t="s">
        <v>166</v>
      </c>
    </row>
    <row r="10" spans="1:11" x14ac:dyDescent="0.25">
      <c r="A10" s="85" t="s">
        <v>87</v>
      </c>
      <c r="B10" s="128" t="s">
        <v>76</v>
      </c>
      <c r="C10" s="159"/>
      <c r="D10" s="48" t="s">
        <v>81</v>
      </c>
      <c r="F10" s="46"/>
      <c r="J10" s="63" t="s">
        <v>160</v>
      </c>
      <c r="K10" t="s">
        <v>167</v>
      </c>
    </row>
    <row r="11" spans="1:11" x14ac:dyDescent="0.25">
      <c r="A11" s="85" t="s">
        <v>88</v>
      </c>
      <c r="B11" s="128" t="s">
        <v>89</v>
      </c>
      <c r="C11" s="159"/>
      <c r="D11" s="48" t="s">
        <v>90</v>
      </c>
      <c r="F11" s="46"/>
    </row>
    <row r="12" spans="1:11" x14ac:dyDescent="0.25">
      <c r="A12" s="85" t="s">
        <v>69</v>
      </c>
      <c r="B12" s="128" t="s">
        <v>70</v>
      </c>
      <c r="C12" s="159" t="s">
        <v>28</v>
      </c>
      <c r="D12" s="48" t="s">
        <v>27</v>
      </c>
      <c r="F12" s="46"/>
    </row>
    <row r="13" spans="1:11" x14ac:dyDescent="0.25">
      <c r="A13" s="85" t="s">
        <v>77</v>
      </c>
      <c r="B13" s="128" t="s">
        <v>70</v>
      </c>
      <c r="C13" s="159" t="s">
        <v>29</v>
      </c>
      <c r="D13" s="48" t="s">
        <v>52</v>
      </c>
      <c r="F13" s="46"/>
    </row>
    <row r="14" spans="1:11" x14ac:dyDescent="0.25">
      <c r="A14" s="85" t="s">
        <v>77</v>
      </c>
      <c r="B14" s="128" t="s">
        <v>70</v>
      </c>
      <c r="C14" s="159" t="s">
        <v>30</v>
      </c>
      <c r="D14" s="48" t="s">
        <v>53</v>
      </c>
      <c r="F14" s="46"/>
    </row>
    <row r="15" spans="1:11" x14ac:dyDescent="0.25">
      <c r="A15" s="85" t="s">
        <v>77</v>
      </c>
      <c r="B15" s="128" t="s">
        <v>71</v>
      </c>
      <c r="C15" s="159" t="s">
        <v>31</v>
      </c>
      <c r="D15" s="48" t="s">
        <v>54</v>
      </c>
      <c r="F15" s="46"/>
    </row>
    <row r="16" spans="1:11" x14ac:dyDescent="0.25">
      <c r="A16" s="85" t="s">
        <v>77</v>
      </c>
      <c r="B16" s="128" t="s">
        <v>71</v>
      </c>
      <c r="C16" s="159" t="s">
        <v>32</v>
      </c>
      <c r="D16" s="48" t="s">
        <v>72</v>
      </c>
      <c r="F16" s="46"/>
    </row>
    <row r="17" spans="1:6" x14ac:dyDescent="0.25">
      <c r="A17" s="85" t="s">
        <v>77</v>
      </c>
      <c r="B17" s="128" t="s">
        <v>70</v>
      </c>
      <c r="C17" s="159" t="s">
        <v>33</v>
      </c>
      <c r="D17" s="48" t="s">
        <v>55</v>
      </c>
      <c r="F17" s="46"/>
    </row>
    <row r="18" spans="1:6" x14ac:dyDescent="0.25">
      <c r="A18" s="85" t="s">
        <v>77</v>
      </c>
      <c r="B18" s="128" t="s">
        <v>71</v>
      </c>
      <c r="C18" s="159" t="s">
        <v>34</v>
      </c>
      <c r="D18" s="48" t="s">
        <v>56</v>
      </c>
      <c r="F18" s="46"/>
    </row>
    <row r="19" spans="1:6" x14ac:dyDescent="0.25">
      <c r="A19" s="85" t="s">
        <v>57</v>
      </c>
      <c r="B19" s="128" t="s">
        <v>58</v>
      </c>
      <c r="C19" s="159" t="s">
        <v>35</v>
      </c>
      <c r="D19" s="48" t="s">
        <v>59</v>
      </c>
      <c r="F19" s="46"/>
    </row>
    <row r="20" spans="1:6" x14ac:dyDescent="0.25">
      <c r="A20" s="85" t="s">
        <v>57</v>
      </c>
      <c r="B20" s="128" t="s">
        <v>70</v>
      </c>
      <c r="C20" s="159" t="s">
        <v>36</v>
      </c>
      <c r="D20" s="48" t="s">
        <v>60</v>
      </c>
      <c r="F20" s="46"/>
    </row>
    <row r="21" spans="1:6" x14ac:dyDescent="0.25">
      <c r="A21" s="85" t="s">
        <v>61</v>
      </c>
      <c r="B21" s="128" t="s">
        <v>58</v>
      </c>
      <c r="C21" s="159" t="s">
        <v>37</v>
      </c>
      <c r="D21" s="48" t="s">
        <v>62</v>
      </c>
      <c r="F21" s="46"/>
    </row>
    <row r="22" spans="1:6" x14ac:dyDescent="0.25">
      <c r="A22" s="85" t="s">
        <v>79</v>
      </c>
      <c r="B22" s="128" t="s">
        <v>70</v>
      </c>
      <c r="C22" s="159" t="s">
        <v>38</v>
      </c>
      <c r="D22" s="48" t="s">
        <v>63</v>
      </c>
      <c r="F22" s="46"/>
    </row>
    <row r="23" spans="1:6" x14ac:dyDescent="0.25">
      <c r="A23" s="85" t="s">
        <v>79</v>
      </c>
      <c r="B23" s="128" t="s">
        <v>70</v>
      </c>
      <c r="C23" s="159" t="s">
        <v>39</v>
      </c>
      <c r="D23" s="48" t="s">
        <v>64</v>
      </c>
      <c r="F23" s="46"/>
    </row>
    <row r="24" spans="1:6" x14ac:dyDescent="0.25">
      <c r="A24" s="85" t="s">
        <v>65</v>
      </c>
      <c r="B24" s="128" t="s">
        <v>58</v>
      </c>
      <c r="C24" s="159" t="s">
        <v>40</v>
      </c>
      <c r="D24" s="48" t="s">
        <v>66</v>
      </c>
      <c r="F24" s="46"/>
    </row>
    <row r="25" spans="1:6" x14ac:dyDescent="0.25">
      <c r="A25" s="85" t="s">
        <v>67</v>
      </c>
      <c r="B25" s="128" t="s">
        <v>70</v>
      </c>
      <c r="C25" s="159" t="s">
        <v>41</v>
      </c>
      <c r="D25" s="48" t="s">
        <v>68</v>
      </c>
      <c r="F25" s="46"/>
    </row>
    <row r="26" spans="1:6" x14ac:dyDescent="0.25">
      <c r="A26" s="85" t="s">
        <v>67</v>
      </c>
      <c r="B26" s="128" t="s">
        <v>70</v>
      </c>
      <c r="C26" s="158" t="s">
        <v>42</v>
      </c>
      <c r="D26" s="48" t="s">
        <v>18</v>
      </c>
      <c r="F26" s="46"/>
    </row>
    <row r="27" spans="1:6" x14ac:dyDescent="0.25">
      <c r="A27" s="85" t="s">
        <v>67</v>
      </c>
      <c r="B27" s="128" t="s">
        <v>70</v>
      </c>
      <c r="C27" s="158" t="s">
        <v>43</v>
      </c>
      <c r="D27" s="48" t="s">
        <v>19</v>
      </c>
      <c r="F27" s="46"/>
    </row>
    <row r="28" spans="1:6" x14ac:dyDescent="0.25">
      <c r="A28" s="153" t="s">
        <v>85</v>
      </c>
      <c r="B28" s="154" t="s">
        <v>58</v>
      </c>
      <c r="C28" s="158" t="s">
        <v>44</v>
      </c>
      <c r="D28" s="107" t="s">
        <v>21</v>
      </c>
      <c r="E28" s="86"/>
      <c r="F28" s="46"/>
    </row>
    <row r="29" spans="1:6" x14ac:dyDescent="0.25">
      <c r="A29" s="153" t="s">
        <v>85</v>
      </c>
      <c r="B29" s="154" t="s">
        <v>20</v>
      </c>
      <c r="C29" s="158" t="s">
        <v>45</v>
      </c>
      <c r="D29" s="107" t="s">
        <v>22</v>
      </c>
      <c r="E29" s="86"/>
      <c r="F29" s="46"/>
    </row>
    <row r="30" spans="1:6" x14ac:dyDescent="0.25">
      <c r="A30" s="153" t="s">
        <v>85</v>
      </c>
      <c r="B30" s="154" t="s">
        <v>70</v>
      </c>
      <c r="C30" s="159" t="s">
        <v>46</v>
      </c>
      <c r="D30" s="107" t="s">
        <v>23</v>
      </c>
      <c r="E30" s="86"/>
      <c r="F30" s="46"/>
    </row>
    <row r="31" spans="1:6" x14ac:dyDescent="0.25">
      <c r="A31" s="153" t="s">
        <v>24</v>
      </c>
      <c r="B31" s="154" t="s">
        <v>70</v>
      </c>
      <c r="C31" s="159" t="s">
        <v>47</v>
      </c>
      <c r="D31" s="107" t="s">
        <v>25</v>
      </c>
      <c r="E31" s="86"/>
      <c r="F31" s="46"/>
    </row>
    <row r="32" spans="1:6" x14ac:dyDescent="0.25">
      <c r="A32" s="153" t="s">
        <v>26</v>
      </c>
      <c r="B32" s="154" t="s">
        <v>58</v>
      </c>
      <c r="C32" s="159" t="s">
        <v>47</v>
      </c>
      <c r="D32" s="107" t="s">
        <v>49</v>
      </c>
      <c r="E32" s="86"/>
      <c r="F32" s="46"/>
    </row>
    <row r="33" spans="1:6" x14ac:dyDescent="0.25">
      <c r="A33" s="153" t="s">
        <v>26</v>
      </c>
      <c r="B33" s="154" t="s">
        <v>70</v>
      </c>
      <c r="C33" s="159" t="s">
        <v>48</v>
      </c>
      <c r="D33" s="107" t="s">
        <v>50</v>
      </c>
      <c r="E33" s="86"/>
      <c r="F33" s="46"/>
    </row>
    <row r="34" spans="1:6" x14ac:dyDescent="0.25">
      <c r="A34" s="153" t="s">
        <v>51</v>
      </c>
      <c r="B34" s="154" t="s">
        <v>70</v>
      </c>
      <c r="C34" s="158" t="s">
        <v>9</v>
      </c>
      <c r="D34" s="107" t="s">
        <v>11</v>
      </c>
      <c r="E34" s="86"/>
      <c r="F34" s="46"/>
    </row>
    <row r="35" spans="1:6" s="37" customFormat="1" x14ac:dyDescent="0.25">
      <c r="A35" s="153" t="s">
        <v>51</v>
      </c>
      <c r="B35" s="154" t="s">
        <v>70</v>
      </c>
      <c r="C35" s="158" t="s">
        <v>10</v>
      </c>
      <c r="D35" s="107" t="s">
        <v>12</v>
      </c>
      <c r="E35" s="86"/>
      <c r="F35" s="46"/>
    </row>
    <row r="36" spans="1:6" x14ac:dyDescent="0.25">
      <c r="A36" s="153" t="s">
        <v>13</v>
      </c>
      <c r="B36" s="154" t="s">
        <v>70</v>
      </c>
      <c r="C36" s="158" t="s">
        <v>14</v>
      </c>
      <c r="D36" s="107" t="s">
        <v>16</v>
      </c>
      <c r="E36" s="86"/>
      <c r="F36" s="46"/>
    </row>
    <row r="37" spans="1:6" x14ac:dyDescent="0.25">
      <c r="A37" s="153" t="s">
        <v>13</v>
      </c>
      <c r="B37" s="154" t="s">
        <v>70</v>
      </c>
      <c r="C37" s="158" t="s">
        <v>15</v>
      </c>
      <c r="D37" s="107" t="s">
        <v>17</v>
      </c>
      <c r="E37" s="86"/>
      <c r="F37" s="46"/>
    </row>
    <row r="38" spans="1:6" x14ac:dyDescent="0.25">
      <c r="A38" s="153" t="s">
        <v>0</v>
      </c>
      <c r="B38" s="154" t="s">
        <v>70</v>
      </c>
      <c r="C38" s="158" t="s">
        <v>8</v>
      </c>
      <c r="D38" s="107" t="s">
        <v>1</v>
      </c>
      <c r="E38" s="86"/>
      <c r="F38" s="46"/>
    </row>
    <row r="39" spans="1:6" s="37" customFormat="1" x14ac:dyDescent="0.25">
      <c r="A39" s="153" t="s">
        <v>3</v>
      </c>
      <c r="B39" s="154" t="s">
        <v>58</v>
      </c>
      <c r="C39" s="158" t="s">
        <v>45</v>
      </c>
      <c r="D39" s="107" t="s">
        <v>4</v>
      </c>
      <c r="E39" s="86"/>
      <c r="F39" s="46" t="s">
        <v>2</v>
      </c>
    </row>
    <row r="40" spans="1:6" s="37" customFormat="1" x14ac:dyDescent="0.25">
      <c r="A40" s="153" t="s">
        <v>13</v>
      </c>
      <c r="B40" s="154" t="s">
        <v>70</v>
      </c>
      <c r="C40" s="158" t="s">
        <v>6</v>
      </c>
      <c r="D40" s="107" t="s">
        <v>7</v>
      </c>
      <c r="E40" s="86"/>
      <c r="F40" s="46" t="s">
        <v>5</v>
      </c>
    </row>
    <row r="41" spans="1:6" x14ac:dyDescent="0.25">
      <c r="A41" s="153"/>
      <c r="B41" s="154"/>
      <c r="D41" s="37"/>
      <c r="E41" s="86"/>
      <c r="F41" s="46"/>
    </row>
    <row r="42" spans="1:6" x14ac:dyDescent="0.25">
      <c r="E42" s="86"/>
      <c r="F42" s="46"/>
    </row>
    <row r="43" spans="1:6" x14ac:dyDescent="0.25">
      <c r="E43" s="86"/>
      <c r="F43" s="46"/>
    </row>
    <row r="44" spans="1:6" x14ac:dyDescent="0.25">
      <c r="A44" s="31"/>
      <c r="B44" s="31"/>
    </row>
    <row r="46" spans="1:6" x14ac:dyDescent="0.25">
      <c r="D46" s="37"/>
    </row>
    <row r="47" spans="1:6" x14ac:dyDescent="0.25">
      <c r="D47" s="37"/>
    </row>
    <row r="48" spans="1:6" s="37" customFormat="1" x14ac:dyDescent="0.25">
      <c r="B48" s="86"/>
      <c r="C48" s="158"/>
    </row>
    <row r="49" spans="1:4" x14ac:dyDescent="0.25">
      <c r="D49" s="37"/>
    </row>
    <row r="50" spans="1:4" s="37" customFormat="1" x14ac:dyDescent="0.25">
      <c r="B50" s="86"/>
      <c r="C50" s="158"/>
    </row>
    <row r="51" spans="1:4" x14ac:dyDescent="0.25">
      <c r="D51" s="37"/>
    </row>
    <row r="52" spans="1:4" x14ac:dyDescent="0.25">
      <c r="D52" s="37"/>
    </row>
    <row r="53" spans="1:4" x14ac:dyDescent="0.25">
      <c r="D53" s="37"/>
    </row>
    <row r="54" spans="1:4" x14ac:dyDescent="0.25">
      <c r="D54" s="37"/>
    </row>
    <row r="55" spans="1:4" s="37" customFormat="1" x14ac:dyDescent="0.25">
      <c r="B55" s="86"/>
      <c r="C55" s="158"/>
    </row>
    <row r="56" spans="1:4" x14ac:dyDescent="0.25">
      <c r="A56" s="37"/>
    </row>
    <row r="57" spans="1:4" x14ac:dyDescent="0.25">
      <c r="A57" s="37"/>
    </row>
    <row r="58" spans="1:4" x14ac:dyDescent="0.25">
      <c r="A58" s="37"/>
    </row>
    <row r="59" spans="1:4" x14ac:dyDescent="0.25">
      <c r="A59" s="37"/>
    </row>
    <row r="61" spans="1:4" x14ac:dyDescent="0.25">
      <c r="D61" s="37"/>
    </row>
  </sheetData>
  <phoneticPr fontId="27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</vt:lpstr>
      <vt:lpstr>ceramics</vt:lpstr>
      <vt:lpstr>other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pvd</dc:creator>
  <cp:lastModifiedBy>Lutz</cp:lastModifiedBy>
  <cp:lastPrinted>2014-12-12T22:30:39Z</cp:lastPrinted>
  <dcterms:created xsi:type="dcterms:W3CDTF">2014-07-24T07:55:41Z</dcterms:created>
  <dcterms:modified xsi:type="dcterms:W3CDTF">2022-04-20T13:34:22Z</dcterms:modified>
</cp:coreProperties>
</file>