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r/Desktop/workshop_2025-TerraLID-ASTR /"/>
    </mc:Choice>
  </mc:AlternateContent>
  <xr:revisionPtr revIDLastSave="0" documentId="13_ncr:1_{9192F0B2-56FC-D54B-9BE6-05B43BFDB4CA}" xr6:coauthVersionLast="47" xr6:coauthVersionMax="47" xr10:uidLastSave="{00000000-0000-0000-0000-000000000000}"/>
  <bookViews>
    <workbookView xWindow="600" yWindow="740" windowWidth="27060" windowHeight="17960" xr2:uid="{00000000-000D-0000-FFFF-FFFF00000000}"/>
  </bookViews>
  <sheets>
    <sheet name="Flower-SBB-test-04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4" l="1"/>
  <c r="I22" i="4"/>
  <c r="I20" i="4"/>
  <c r="I17" i="4"/>
  <c r="I18" i="4"/>
  <c r="I16" i="4"/>
  <c r="I14" i="4"/>
  <c r="I13" i="4"/>
  <c r="I12" i="4"/>
  <c r="H12" i="4"/>
  <c r="F22" i="4"/>
  <c r="F21" i="4"/>
  <c r="F20" i="4"/>
  <c r="D32" i="4"/>
  <c r="H22" i="4"/>
  <c r="H21" i="4"/>
  <c r="H20" i="4"/>
  <c r="H18" i="4"/>
  <c r="H17" i="4"/>
  <c r="H16" i="4"/>
  <c r="H14" i="4"/>
  <c r="H13" i="4"/>
  <c r="G12" i="4"/>
  <c r="E32" i="4"/>
  <c r="F12" i="4"/>
  <c r="E11" i="4"/>
  <c r="D11" i="4"/>
  <c r="F17" i="4"/>
  <c r="F18" i="4"/>
  <c r="F16" i="4"/>
  <c r="F14" i="4"/>
  <c r="F13" i="4"/>
  <c r="D12" i="4"/>
  <c r="D13" i="4"/>
  <c r="D14" i="4"/>
  <c r="D16" i="4"/>
  <c r="D17" i="4"/>
  <c r="D18" i="4"/>
  <c r="D20" i="4"/>
  <c r="D21" i="4"/>
  <c r="D22" i="4"/>
  <c r="G21" i="4"/>
  <c r="G22" i="4"/>
  <c r="G20" i="4"/>
  <c r="G17" i="4"/>
  <c r="G18" i="4"/>
  <c r="G16" i="4"/>
  <c r="G14" i="4"/>
  <c r="G13" i="4"/>
</calcChain>
</file>

<file path=xl/sharedStrings.xml><?xml version="1.0" encoding="utf-8"?>
<sst xmlns="http://schemas.openxmlformats.org/spreadsheetml/2006/main" count="40" uniqueCount="19">
  <si>
    <t>Std</t>
  </si>
  <si>
    <t>Sample-09</t>
  </si>
  <si>
    <t>Sample-01</t>
  </si>
  <si>
    <t>Sample-02</t>
  </si>
  <si>
    <t>Sample-03</t>
  </si>
  <si>
    <t>Sample-04</t>
  </si>
  <si>
    <t>Sample-05</t>
  </si>
  <si>
    <t>Sample-06</t>
  </si>
  <si>
    <t>Sample-07</t>
  </si>
  <si>
    <t>Sample-08</t>
  </si>
  <si>
    <t>Isotope data</t>
  </si>
  <si>
    <t>Isotope data Error</t>
  </si>
  <si>
    <t>Sample ID</t>
  </si>
  <si>
    <t>SBB linear</t>
  </si>
  <si>
    <t>SBB weighted</t>
  </si>
  <si>
    <t>SBB linear w Std-10</t>
  </si>
  <si>
    <t>SE</t>
  </si>
  <si>
    <t>SBB weighted Std-10</t>
  </si>
  <si>
    <t>SBB B plus weighted Std-10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</si>
</sst>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1" fontId="1" fillId="0" borderId="0" xfId="0" applyNumberFormat="1" applyFont="1"/>
    <xf numFmtId="165" fontId="1" fillId="0" borderId="0" xfId="0" applyNumberFormat="1" applyFont="1"/>
    <xf numFmtId="164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8"/>
  <sheetViews>
    <sheetView tabSelected="1" zoomScale="119" zoomScaleNormal="140" workbookViewId="0">
      <selection activeCell="C22" sqref="C22"/>
    </sheetView>
  </sheetViews>
  <sheetFormatPr baseColWidth="10" defaultColWidth="8.83203125" defaultRowHeight="15" x14ac:dyDescent="0.2"/>
  <cols>
    <col min="1" max="1" width="19" customWidth="1"/>
    <col min="2" max="2" width="16.83203125" bestFit="1" customWidth="1"/>
    <col min="3" max="3" width="14.83203125" bestFit="1" customWidth="1"/>
    <col min="4" max="4" width="14.83203125" style="1" customWidth="1"/>
    <col min="5" max="5" width="15.83203125" style="1" bestFit="1" customWidth="1"/>
    <col min="6" max="6" width="15.83203125" style="1" customWidth="1"/>
    <col min="7" max="7" width="14.83203125" style="1" customWidth="1"/>
    <col min="8" max="8" width="17.1640625" bestFit="1" customWidth="1"/>
    <col min="9" max="9" width="22.1640625" bestFit="1" customWidth="1"/>
  </cols>
  <sheetData>
    <row r="1" spans="1:9" s="1" customFormat="1" x14ac:dyDescent="0.2">
      <c r="A1" s="1" t="s">
        <v>12</v>
      </c>
      <c r="B1" s="1" t="s">
        <v>10</v>
      </c>
      <c r="C1" s="1" t="s">
        <v>11</v>
      </c>
      <c r="D1" s="1" t="s">
        <v>13</v>
      </c>
      <c r="E1" s="1" t="s">
        <v>16</v>
      </c>
      <c r="F1" s="1" t="s">
        <v>15</v>
      </c>
      <c r="G1" s="1" t="s">
        <v>14</v>
      </c>
      <c r="H1" s="1" t="s">
        <v>17</v>
      </c>
      <c r="I1" s="1" t="s">
        <v>18</v>
      </c>
    </row>
    <row r="2" spans="1:9" s="1" customFormat="1" x14ac:dyDescent="0.2">
      <c r="A2" t="s">
        <v>0</v>
      </c>
      <c r="B2" s="3">
        <v>0.44710460000000002</v>
      </c>
      <c r="C2" s="3">
        <v>3.5899999999999999E-6</v>
      </c>
    </row>
    <row r="3" spans="1:9" s="1" customFormat="1" x14ac:dyDescent="0.2">
      <c r="A3" t="s">
        <v>0</v>
      </c>
      <c r="B3" s="3">
        <v>0.44709290000000002</v>
      </c>
      <c r="C3" s="3">
        <v>3.76E-6</v>
      </c>
    </row>
    <row r="4" spans="1:9" s="1" customFormat="1" x14ac:dyDescent="0.2">
      <c r="A4" t="s">
        <v>0</v>
      </c>
      <c r="B4" s="3">
        <v>0.44709779999999999</v>
      </c>
      <c r="C4" s="3">
        <v>3.2200000000000001E-6</v>
      </c>
    </row>
    <row r="5" spans="1:9" s="1" customFormat="1" x14ac:dyDescent="0.2">
      <c r="A5" t="s">
        <v>0</v>
      </c>
      <c r="B5" s="3">
        <v>0.44709290000000002</v>
      </c>
      <c r="C5" s="3">
        <v>3.76E-6</v>
      </c>
    </row>
    <row r="6" spans="1:9" s="1" customFormat="1" x14ac:dyDescent="0.2">
      <c r="A6" t="s">
        <v>0</v>
      </c>
      <c r="B6" s="3">
        <v>0.44709779999999999</v>
      </c>
      <c r="C6" s="3">
        <v>3.2200000000000001E-6</v>
      </c>
    </row>
    <row r="7" spans="1:9" s="1" customFormat="1" x14ac:dyDescent="0.2">
      <c r="A7" t="s">
        <v>0</v>
      </c>
      <c r="B7" s="3">
        <v>0.44709779999999999</v>
      </c>
      <c r="C7" s="3">
        <v>3.2200000000000001E-6</v>
      </c>
    </row>
    <row r="8" spans="1:9" s="1" customFormat="1" x14ac:dyDescent="0.2">
      <c r="A8" t="s">
        <v>0</v>
      </c>
      <c r="B8" s="3">
        <v>0.44709290000000002</v>
      </c>
      <c r="C8" s="3">
        <v>3.76E-6</v>
      </c>
    </row>
    <row r="9" spans="1:9" s="1" customFormat="1" x14ac:dyDescent="0.2">
      <c r="A9" t="s">
        <v>0</v>
      </c>
      <c r="B9" s="3">
        <v>0.44709779999999999</v>
      </c>
      <c r="C9" s="3">
        <v>3.2200000000000001E-6</v>
      </c>
    </row>
    <row r="10" spans="1:9" s="1" customFormat="1" x14ac:dyDescent="0.2">
      <c r="A10" t="s">
        <v>0</v>
      </c>
      <c r="B10" s="3">
        <v>0.44709779999999999</v>
      </c>
      <c r="C10" s="3">
        <v>3.2200000000000001E-6</v>
      </c>
    </row>
    <row r="11" spans="1:9" x14ac:dyDescent="0.2">
      <c r="A11" t="s">
        <v>0</v>
      </c>
      <c r="B11" s="3">
        <v>0.44709290000000002</v>
      </c>
      <c r="C11" s="3">
        <v>3.76E-6</v>
      </c>
      <c r="D11" s="7">
        <f>AVERAGE(B2:B11)</f>
        <v>0.44709652</v>
      </c>
      <c r="E11" s="7">
        <f>AVERAGE(C2:C11)</f>
        <v>3.473E-6</v>
      </c>
      <c r="F11" s="4"/>
    </row>
    <row r="12" spans="1:9" x14ac:dyDescent="0.2">
      <c r="A12" t="s">
        <v>2</v>
      </c>
      <c r="B12" s="3">
        <v>0.4464651</v>
      </c>
      <c r="C12" s="3">
        <v>2.7E-6</v>
      </c>
      <c r="D12" s="6">
        <f>(B12/AVERAGE($B$11,$B$15))</f>
        <v>0.99858275157333809</v>
      </c>
      <c r="E12" s="6"/>
      <c r="F12" s="6">
        <f>(B12/AVERAGE($D$11,$B$15))</f>
        <v>0.99857870900452472</v>
      </c>
      <c r="G12" s="6">
        <f>(B12/AVERAGE((SUM($B$11*0.6,$B$15*0.4)/1),(SUM($B$11*0.6,$B$15*0.4)/1)))</f>
        <v>0.99858536474297166</v>
      </c>
      <c r="H12" s="6">
        <f>(B12/AVERAGE((SUM($D$11*0.6,$D$32*0.4)/1),(SUM($D$11*0.6,$D$32*0.4)/1)))</f>
        <v>0.9986173939331745</v>
      </c>
      <c r="I12" s="6">
        <f>(B12/AVERAGE($B$11,$B$15,(SUM($D$11*0.6,$D$32*0.4)/1),(SUM($D$11*0.6,$D$32*0.4)/1)))</f>
        <v>0.99860007245281246</v>
      </c>
    </row>
    <row r="13" spans="1:9" x14ac:dyDescent="0.2">
      <c r="A13" t="s">
        <v>3</v>
      </c>
      <c r="B13" s="3">
        <v>0.446494</v>
      </c>
      <c r="C13" s="3">
        <v>2.8899999999999999E-6</v>
      </c>
      <c r="D13" s="6">
        <f>(B13/AVERAGE($D$11,$B$15))</f>
        <v>0.99864334770683361</v>
      </c>
      <c r="E13" s="6"/>
      <c r="F13" s="6">
        <f>(B13/AVERAGE($D$11,$B$15))</f>
        <v>0.99864334770683361</v>
      </c>
      <c r="G13" s="6">
        <f>(B13/AVERAGE((SUM($B$11*0.6,$B$15*0.4)/1),(SUM($B$11*0.6,$B$15*0.4)/1)))</f>
        <v>0.99865000387611125</v>
      </c>
      <c r="H13" s="6">
        <f>(B13/AVERAGE((SUM($D$11*0.6,$D$32*0.4)/1),(SUM($D$11*0.6,$D$32*0.4)/1)))</f>
        <v>0.99868203513958609</v>
      </c>
      <c r="I13" s="6">
        <f>(B13/AVERAGE($B$11,$B$15,(SUM($D$11*0.6,$D$32*0.4)/1),(SUM($D$11*0.6,$D$32*0.4)/1)))</f>
        <v>0.99866471253799238</v>
      </c>
    </row>
    <row r="14" spans="1:9" x14ac:dyDescent="0.2">
      <c r="A14" t="s">
        <v>4</v>
      </c>
      <c r="B14" s="3">
        <v>0.4464745</v>
      </c>
      <c r="C14" s="3">
        <v>3.19E-6</v>
      </c>
      <c r="D14" s="6">
        <f>(B14/AVERAGE($D$11,$B$15))</f>
        <v>0.99859973335752483</v>
      </c>
      <c r="E14" s="6"/>
      <c r="F14" s="6">
        <f>(B14/AVERAGE($D$11,$B$15))</f>
        <v>0.99859973335752483</v>
      </c>
      <c r="G14" s="6">
        <f>(B14/AVERAGE((SUM($B$11*0.6,$B$15*0.4)/1),(SUM($B$11*0.6,$B$15*0.4)/1)))</f>
        <v>0.99860638923610356</v>
      </c>
      <c r="H14" s="6">
        <f>(B14/AVERAGE((SUM($D$11*0.6,$D$32*0.4)/1),(SUM($D$11*0.6,$D$32*0.4)/1)))</f>
        <v>0.99863841910065787</v>
      </c>
      <c r="I14" s="6">
        <f>(B14/AVERAGE($B$11,$B$15,(SUM($D$11*0.6,$D$32*0.4)/1),(SUM($D$11*0.6,$D$32*0.4)/1)))</f>
        <v>0.99862109725560455</v>
      </c>
    </row>
    <row r="15" spans="1:9" x14ac:dyDescent="0.2">
      <c r="A15" t="s">
        <v>0</v>
      </c>
      <c r="B15" s="3">
        <v>0.44710460000000002</v>
      </c>
      <c r="C15" s="3">
        <v>3.5899999999999999E-6</v>
      </c>
      <c r="D15" s="6"/>
      <c r="E15" s="6"/>
      <c r="F15" s="6"/>
      <c r="G15" s="6"/>
      <c r="H15" s="8"/>
      <c r="I15" s="6"/>
    </row>
    <row r="16" spans="1:9" x14ac:dyDescent="0.2">
      <c r="A16" t="s">
        <v>5</v>
      </c>
      <c r="B16" s="3">
        <v>0.44681569999999998</v>
      </c>
      <c r="C16" s="3">
        <v>3.0000000000000001E-6</v>
      </c>
      <c r="D16" s="6">
        <f>(B16/AVERAGE($B$15,$B$19))</f>
        <v>0.99936144210751388</v>
      </c>
      <c r="E16" s="6"/>
      <c r="F16" s="6">
        <f>(B16/AVERAGE($D$11,$B$19))</f>
        <v>0.99937047240470056</v>
      </c>
      <c r="G16" s="6">
        <f>(B16/AVERAGE((SUM($B$15*0.6,$B$19*0.4)/1),(SUM($B$15*0.6,$B$19*0.4)/1)))</f>
        <v>0.99935992217254821</v>
      </c>
      <c r="H16" s="6">
        <f>(B16/AVERAGE((SUM($D$11*0.6,$D$32*0.4)/1),(SUM($D$11*0.6,$D$32*0.4)/1)))</f>
        <v>0.99940158794590461</v>
      </c>
      <c r="I16" s="6">
        <f>(B16/AVERAGE($B$15,$B$19,(SUM($D$11*0.6,$D$32*0.4)/1),(SUM($D$11*0.6,$D$32*0.4)/1)))</f>
        <v>0.99938151462353786</v>
      </c>
    </row>
    <row r="17" spans="1:9" x14ac:dyDescent="0.2">
      <c r="A17" t="s">
        <v>6</v>
      </c>
      <c r="B17" s="3">
        <v>0.446494</v>
      </c>
      <c r="C17" s="3">
        <v>2.8899999999999999E-6</v>
      </c>
      <c r="D17" s="6">
        <f>(B17/AVERAGE($B$15,$B$19))</f>
        <v>0.99864191820554282</v>
      </c>
      <c r="E17" s="6"/>
      <c r="F17" s="6">
        <f>(B17/AVERAGE($D$11,$B$19))</f>
        <v>0.99865094200106308</v>
      </c>
      <c r="G17" s="6">
        <f>(B17/AVERAGE((SUM($B$15*0.6,$B$19*0.4)/1),(SUM($B$15*0.6,$B$19*0.4)/1)))</f>
        <v>0.99864039936490534</v>
      </c>
      <c r="H17" s="6">
        <f>(B17/AVERAGE((SUM($D$11*0.6,$D$32*0.4)/1),(SUM($D$11*0.6,$D$32*0.4)/1)))</f>
        <v>0.99868203513958609</v>
      </c>
      <c r="I17" s="6">
        <f t="shared" ref="I17:I18" si="0">(B17/AVERAGE($B$15,$B$19,(SUM($D$11*0.6,$D$32*0.4)/1),(SUM($D$11*0.6,$D$32*0.4)/1)))</f>
        <v>0.99866197626968323</v>
      </c>
    </row>
    <row r="18" spans="1:9" x14ac:dyDescent="0.2">
      <c r="A18" t="s">
        <v>7</v>
      </c>
      <c r="B18" s="3">
        <v>0.4464651</v>
      </c>
      <c r="C18" s="3">
        <v>2.7E-6</v>
      </c>
      <c r="D18" s="6">
        <f>(B18/AVERAGE($B$15,$B$19))</f>
        <v>0.99857727959576048</v>
      </c>
      <c r="E18" s="6"/>
      <c r="F18" s="6">
        <f>(B18/AVERAGE($D$11,$B$19))</f>
        <v>0.99858630280720195</v>
      </c>
      <c r="G18" s="6">
        <f>(B18/AVERAGE((SUM($B$15*0.6,$B$19*0.4)/1),(SUM($B$15*0.6,$B$19*0.4)/1)))</f>
        <v>0.99857576085343236</v>
      </c>
      <c r="H18" s="6">
        <f>(B18/AVERAGE((SUM($D$11*0.6,$D$32*0.4)/1),(SUM($D$11*0.6,$D$32*0.4)/1)))</f>
        <v>0.9986173939331745</v>
      </c>
      <c r="I18" s="6">
        <f t="shared" si="0"/>
        <v>0.99859733636161241</v>
      </c>
    </row>
    <row r="19" spans="1:9" x14ac:dyDescent="0.2">
      <c r="A19" t="s">
        <v>0</v>
      </c>
      <c r="B19" s="3">
        <v>0.44709779999999999</v>
      </c>
      <c r="C19" s="3">
        <v>3.2200000000000001E-6</v>
      </c>
      <c r="D19" s="6"/>
      <c r="E19" s="6"/>
      <c r="F19" s="6"/>
      <c r="G19" s="6"/>
      <c r="H19" s="8"/>
      <c r="I19" s="6"/>
    </row>
    <row r="20" spans="1:9" x14ac:dyDescent="0.2">
      <c r="A20" t="s">
        <v>8</v>
      </c>
      <c r="B20" s="3">
        <v>0.44650309999999999</v>
      </c>
      <c r="C20" s="3">
        <v>2.5399999999999998E-6</v>
      </c>
      <c r="D20" s="6">
        <f>(B20/AVERAGE($B$19,$B$23))</f>
        <v>0.99868974604379568</v>
      </c>
      <c r="E20" s="6"/>
      <c r="F20" s="6">
        <f>(B20/AVERAGE($D$11,$B$23))</f>
        <v>0.9986911756528789</v>
      </c>
      <c r="G20" s="6">
        <f>(B20/AVERAGE((SUM($B$19*0.6,$B$23*0.4)/1),(SUM($B$19*0.6,$B$23*0.4)/1)))</f>
        <v>0.99868576996505498</v>
      </c>
      <c r="H20" s="6">
        <f>(B20/AVERAGE((SUM($D$11*0.6,$D$32*0.4)/1),(SUM($D$11*0.6,$D$32*0.4)/1)))</f>
        <v>0.9987023892910859</v>
      </c>
      <c r="I20" s="6">
        <f>(B20/AVERAGE($B$19,$B$23,(SUM($D$11*0.6,$D$32*0.4)/1),(SUM($D$11*0.6,$D$32*0.4)/1)))</f>
        <v>0.99869606762742569</v>
      </c>
    </row>
    <row r="21" spans="1:9" x14ac:dyDescent="0.2">
      <c r="A21" t="s">
        <v>9</v>
      </c>
      <c r="B21" s="3">
        <v>0.44673370000000001</v>
      </c>
      <c r="C21" s="3">
        <v>3.54E-6</v>
      </c>
      <c r="D21" s="6">
        <f>(B21/AVERAGE($B$19,$B$23))</f>
        <v>0.99920552713341804</v>
      </c>
      <c r="E21" s="6"/>
      <c r="F21" s="6">
        <f>(B21/AVERAGE($D$11,$B$23))</f>
        <v>0.99920695748083388</v>
      </c>
      <c r="G21" s="6">
        <f>(B21/AVERAGE((SUM($B$19*0.6,$B$23*0.4)/1),(SUM($B$19*0.6,$B$23*0.4)/1)))</f>
        <v>0.99920154900120051</v>
      </c>
      <c r="H21" s="6">
        <f>(B21/AVERAGE((SUM($D$11*0.6,$D$32*0.4)/1),(SUM($D$11*0.6,$D$32*0.4)/1)))</f>
        <v>0.99921817691041159</v>
      </c>
      <c r="I21" s="6">
        <f t="shared" ref="I21:I22" si="1">(B21/AVERAGE($B$19,$B$23,(SUM($D$11*0.6,$D$32*0.4)/1),(SUM($D$11*0.6,$D$32*0.4)/1)))</f>
        <v>0.99921185198187901</v>
      </c>
    </row>
    <row r="22" spans="1:9" x14ac:dyDescent="0.2">
      <c r="A22" t="s">
        <v>1</v>
      </c>
      <c r="B22" s="3">
        <v>0.44679849999999999</v>
      </c>
      <c r="C22" s="3">
        <v>2.6299999999999998E-6</v>
      </c>
      <c r="D22" s="6">
        <f>(B22/AVERAGE($B$19,$B$23))</f>
        <v>0.99935046475097</v>
      </c>
      <c r="E22" s="6"/>
      <c r="F22" s="6">
        <f>(B22/AVERAGE($D$11,$B$23))</f>
        <v>0.99935189530586188</v>
      </c>
      <c r="G22" s="6">
        <f>(B22/AVERAGE((SUM($B$19*0.6,$B$23*0.4)/1),(SUM($B$19*0.6,$B$23*0.4)/1)))</f>
        <v>0.99934648604171317</v>
      </c>
      <c r="H22" s="6">
        <f>(B22/AVERAGE((SUM($D$11*0.6,$D$32*0.4)/1),(SUM($D$11*0.6,$D$32*0.4)/1)))</f>
        <v>0.99936311636285002</v>
      </c>
      <c r="I22" s="6">
        <f t="shared" si="1"/>
        <v>0.99935679051686843</v>
      </c>
    </row>
    <row r="23" spans="1:9" x14ac:dyDescent="0.2">
      <c r="A23" t="s">
        <v>0</v>
      </c>
      <c r="B23" s="3">
        <v>0.44707999999999998</v>
      </c>
      <c r="C23" s="3">
        <v>4.1200000000000004E-6</v>
      </c>
      <c r="D23" s="4"/>
      <c r="E23" s="4"/>
      <c r="F23" s="4"/>
      <c r="G23" s="4"/>
    </row>
    <row r="24" spans="1:9" x14ac:dyDescent="0.2">
      <c r="A24" t="s">
        <v>0</v>
      </c>
      <c r="B24" s="3">
        <v>0.44707010000000003</v>
      </c>
      <c r="C24" s="3">
        <v>4.1200000000000004E-6</v>
      </c>
      <c r="D24" s="4"/>
      <c r="E24" s="4"/>
      <c r="F24" s="4"/>
      <c r="G24" s="4"/>
    </row>
    <row r="25" spans="1:9" x14ac:dyDescent="0.2">
      <c r="A25" t="s">
        <v>0</v>
      </c>
      <c r="B25" s="3">
        <v>0.44707049999999998</v>
      </c>
      <c r="C25" s="3">
        <v>4.1200000000000004E-6</v>
      </c>
      <c r="D25" s="4"/>
      <c r="E25" s="4"/>
      <c r="F25" s="4"/>
      <c r="G25" s="4"/>
    </row>
    <row r="26" spans="1:9" x14ac:dyDescent="0.2">
      <c r="A26" t="s">
        <v>0</v>
      </c>
      <c r="B26" s="3">
        <v>0.44707010000000003</v>
      </c>
      <c r="C26" s="3">
        <v>4.1200000000000004E-6</v>
      </c>
      <c r="D26" s="4"/>
      <c r="E26" s="4"/>
      <c r="F26" s="4"/>
      <c r="G26" s="4"/>
    </row>
    <row r="27" spans="1:9" x14ac:dyDescent="0.2">
      <c r="A27" t="s">
        <v>0</v>
      </c>
      <c r="B27" s="3">
        <v>0.44707049999999998</v>
      </c>
      <c r="C27" s="3">
        <v>4.1200000000000004E-6</v>
      </c>
      <c r="D27" s="4"/>
      <c r="E27" s="4"/>
      <c r="F27" s="4"/>
      <c r="G27" s="4"/>
    </row>
    <row r="28" spans="1:9" x14ac:dyDescent="0.2">
      <c r="A28" t="s">
        <v>0</v>
      </c>
      <c r="B28" s="3">
        <v>0.44707200000000002</v>
      </c>
      <c r="C28" s="3">
        <v>4.1200000000000004E-6</v>
      </c>
      <c r="D28" s="4"/>
      <c r="E28" s="4"/>
      <c r="F28" s="4"/>
      <c r="G28" s="4"/>
    </row>
    <row r="29" spans="1:9" x14ac:dyDescent="0.2">
      <c r="A29" t="s">
        <v>0</v>
      </c>
      <c r="B29" s="3">
        <v>0.44706499999999999</v>
      </c>
      <c r="C29" s="3">
        <v>4.1200000000000004E-6</v>
      </c>
      <c r="D29" s="4"/>
      <c r="E29" s="4"/>
      <c r="F29" s="4"/>
      <c r="G29" s="4"/>
    </row>
    <row r="30" spans="1:9" x14ac:dyDescent="0.2">
      <c r="A30" t="s">
        <v>0</v>
      </c>
      <c r="B30" s="3">
        <v>0.44705499999999998</v>
      </c>
      <c r="C30" s="3">
        <v>4.1200000000000004E-6</v>
      </c>
      <c r="D30" s="4"/>
      <c r="E30" s="4"/>
      <c r="F30" s="4"/>
      <c r="G30" s="4"/>
    </row>
    <row r="31" spans="1:9" x14ac:dyDescent="0.2">
      <c r="A31" t="s">
        <v>0</v>
      </c>
      <c r="B31" s="3">
        <v>0.44704500000000003</v>
      </c>
      <c r="C31" s="3">
        <v>4.1200000000000004E-6</v>
      </c>
      <c r="D31" s="4"/>
      <c r="E31" s="4"/>
      <c r="F31" s="4"/>
      <c r="G31" s="4"/>
    </row>
    <row r="32" spans="1:9" x14ac:dyDescent="0.2">
      <c r="A32" t="s">
        <v>0</v>
      </c>
      <c r="B32" s="3">
        <v>0.44703500000000002</v>
      </c>
      <c r="C32" s="3">
        <v>4.1200000000000004E-6</v>
      </c>
      <c r="D32" s="7">
        <f>AVERAGE(B23:B32)</f>
        <v>0.44706331999999999</v>
      </c>
      <c r="E32" s="7">
        <f>AVERAGE(C23:C32)</f>
        <v>4.1200000000000004E-6</v>
      </c>
      <c r="F32" s="4"/>
      <c r="G32" s="4"/>
    </row>
    <row r="33" spans="2:37" x14ac:dyDescent="0.2">
      <c r="B33" s="3"/>
      <c r="C33" s="3"/>
      <c r="D33" s="4"/>
      <c r="E33" s="4"/>
      <c r="F33" s="4"/>
      <c r="G33" s="4"/>
    </row>
    <row r="34" spans="2:37" x14ac:dyDescent="0.2">
      <c r="B34" s="3"/>
      <c r="C34" s="3"/>
      <c r="D34" s="4"/>
      <c r="E34" s="4"/>
      <c r="F34" s="4"/>
      <c r="G34" s="4"/>
    </row>
    <row r="35" spans="2:37" x14ac:dyDescent="0.2">
      <c r="B35" s="3"/>
      <c r="C35" s="3"/>
      <c r="D35" s="4"/>
      <c r="E35" s="4"/>
      <c r="F35" s="4"/>
      <c r="G35" s="4"/>
    </row>
    <row r="36" spans="2:37" x14ac:dyDescent="0.2">
      <c r="B36" s="3"/>
      <c r="C36" s="3"/>
      <c r="D36" s="4"/>
      <c r="E36" s="4"/>
      <c r="F36" s="4"/>
      <c r="G36" s="4"/>
    </row>
    <row r="37" spans="2:37" x14ac:dyDescent="0.2">
      <c r="C37" s="2"/>
      <c r="D37" s="5"/>
      <c r="E37" s="5"/>
      <c r="F37" s="5"/>
      <c r="G37" s="5"/>
      <c r="I37" s="2"/>
      <c r="K37" s="2"/>
      <c r="M37" s="2"/>
      <c r="W37" s="2"/>
      <c r="AE37" s="2"/>
      <c r="AK37" s="2"/>
    </row>
    <row r="38" spans="2:37" x14ac:dyDescent="0.2">
      <c r="C38" s="2"/>
      <c r="D38" s="5"/>
      <c r="E38" s="5"/>
      <c r="F38" s="5"/>
      <c r="G38" s="5"/>
      <c r="I38" s="2"/>
      <c r="K38" s="2"/>
      <c r="M38" s="2"/>
      <c r="V38" s="2"/>
      <c r="W38" s="2"/>
      <c r="Y38" s="2"/>
      <c r="AA38" s="2"/>
      <c r="AC38" s="2"/>
      <c r="AG38" s="2"/>
    </row>
    <row r="39" spans="2:37" x14ac:dyDescent="0.2">
      <c r="C39" s="2"/>
      <c r="D39" s="5"/>
      <c r="E39" s="5"/>
      <c r="F39" s="5"/>
      <c r="G39" s="5"/>
      <c r="I39" s="2"/>
      <c r="K39" s="2"/>
      <c r="M39" s="2"/>
      <c r="W39" s="2"/>
      <c r="Y39" s="2"/>
      <c r="AA39" s="2"/>
      <c r="AC39" s="2"/>
      <c r="AI39" s="2"/>
    </row>
    <row r="40" spans="2:37" x14ac:dyDescent="0.2">
      <c r="C40" s="2"/>
      <c r="D40" s="5"/>
      <c r="E40" s="5"/>
      <c r="F40" s="5"/>
      <c r="G40" s="5"/>
      <c r="I40" s="2"/>
      <c r="K40" s="2"/>
      <c r="M40" s="2"/>
      <c r="V40" s="2"/>
      <c r="W40" s="2"/>
      <c r="AC40" s="2"/>
      <c r="AK40" s="2"/>
    </row>
    <row r="41" spans="2:37" x14ac:dyDescent="0.2">
      <c r="C41" s="2"/>
      <c r="D41" s="5"/>
      <c r="E41" s="5"/>
      <c r="F41" s="5"/>
      <c r="G41" s="5"/>
      <c r="I41" s="2"/>
      <c r="K41" s="2"/>
      <c r="M41" s="2"/>
      <c r="W41" s="2"/>
      <c r="AA41" s="2"/>
      <c r="AG41" s="2"/>
    </row>
    <row r="42" spans="2:37" x14ac:dyDescent="0.2">
      <c r="C42" s="2"/>
      <c r="D42" s="5"/>
      <c r="E42" s="5"/>
      <c r="F42" s="5"/>
      <c r="G42" s="5"/>
      <c r="I42" s="2"/>
      <c r="K42" s="2"/>
      <c r="M42" s="2"/>
      <c r="V42" s="2"/>
      <c r="W42" s="2"/>
      <c r="Y42" s="2"/>
      <c r="Z42" s="2"/>
      <c r="AA42" s="2"/>
      <c r="AG42" s="2"/>
      <c r="AK42" s="2"/>
    </row>
    <row r="43" spans="2:37" x14ac:dyDescent="0.2">
      <c r="C43" s="2"/>
      <c r="D43" s="5"/>
      <c r="E43" s="5"/>
      <c r="F43" s="5"/>
      <c r="G43" s="5"/>
      <c r="I43" s="2"/>
      <c r="K43" s="2"/>
      <c r="M43" s="2"/>
      <c r="W43" s="2"/>
      <c r="Y43" s="2"/>
      <c r="AA43" s="2"/>
      <c r="AE43" s="2"/>
      <c r="AI43" s="2"/>
      <c r="AK43" s="2"/>
    </row>
    <row r="44" spans="2:37" x14ac:dyDescent="0.2">
      <c r="C44" s="2"/>
      <c r="D44" s="5"/>
      <c r="E44" s="5"/>
      <c r="F44" s="5"/>
      <c r="G44" s="5"/>
      <c r="I44" s="2"/>
      <c r="K44" s="2"/>
      <c r="M44" s="2"/>
      <c r="V44" s="2"/>
      <c r="W44" s="2"/>
      <c r="AA44" s="2"/>
      <c r="AC44" s="2"/>
      <c r="AE44" s="2"/>
      <c r="AG44" s="2"/>
      <c r="AI44" s="2"/>
      <c r="AK44" s="2"/>
    </row>
    <row r="45" spans="2:37" x14ac:dyDescent="0.2">
      <c r="C45" s="2"/>
      <c r="D45" s="5"/>
      <c r="E45" s="5"/>
      <c r="F45" s="5"/>
      <c r="G45" s="5"/>
      <c r="I45" s="2"/>
      <c r="K45" s="2"/>
      <c r="M45" s="2"/>
      <c r="V45" s="2"/>
      <c r="W45" s="2"/>
      <c r="AI45" s="2"/>
      <c r="AK45" s="2"/>
    </row>
    <row r="46" spans="2:37" x14ac:dyDescent="0.2">
      <c r="C46" s="2"/>
      <c r="D46" s="5"/>
      <c r="E46" s="5"/>
      <c r="F46" s="5"/>
      <c r="G46" s="5"/>
      <c r="I46" s="2"/>
      <c r="K46" s="2"/>
      <c r="M46" s="2"/>
      <c r="V46" s="2"/>
      <c r="W46" s="2"/>
      <c r="AA46" s="2"/>
      <c r="AC46" s="2"/>
      <c r="AE46" s="2"/>
      <c r="AI46" s="2"/>
    </row>
    <row r="47" spans="2:37" x14ac:dyDescent="0.2">
      <c r="C47" s="2"/>
      <c r="D47" s="5"/>
      <c r="E47" s="5"/>
      <c r="F47" s="5"/>
      <c r="G47" s="5"/>
      <c r="I47" s="2"/>
      <c r="K47" s="2"/>
      <c r="M47" s="2"/>
      <c r="V47" s="2"/>
      <c r="W47" s="2"/>
      <c r="Y47" s="2"/>
      <c r="AC47" s="2"/>
      <c r="AG47" s="2"/>
      <c r="AK47" s="2"/>
    </row>
    <row r="48" spans="2:37" x14ac:dyDescent="0.2">
      <c r="C48" s="2"/>
      <c r="D48" s="5"/>
      <c r="E48" s="5"/>
      <c r="F48" s="5"/>
      <c r="G48" s="5"/>
      <c r="I48" s="2"/>
      <c r="K48" s="2"/>
      <c r="M48" s="2"/>
      <c r="V48" s="2"/>
      <c r="W48" s="2"/>
      <c r="AA48" s="2"/>
      <c r="AE48" s="2"/>
      <c r="AG48" s="2"/>
      <c r="AI48" s="2"/>
      <c r="AK48" s="2"/>
    </row>
    <row r="49" spans="3:37" x14ac:dyDescent="0.2">
      <c r="C49" s="2"/>
      <c r="D49" s="5"/>
      <c r="E49" s="5"/>
      <c r="F49" s="5"/>
      <c r="G49" s="5"/>
      <c r="I49" s="2"/>
      <c r="K49" s="2"/>
      <c r="M49" s="2"/>
      <c r="W49" s="2"/>
      <c r="Y49" s="2"/>
      <c r="AA49" s="2"/>
      <c r="AI49" s="2"/>
    </row>
    <row r="50" spans="3:37" x14ac:dyDescent="0.2">
      <c r="C50" s="2"/>
      <c r="D50" s="5"/>
      <c r="E50" s="5"/>
      <c r="F50" s="5"/>
      <c r="G50" s="5"/>
      <c r="I50" s="2"/>
      <c r="K50" s="2"/>
      <c r="M50" s="2"/>
      <c r="V50" s="2"/>
      <c r="W50" s="2"/>
      <c r="Y50" s="2"/>
      <c r="AC50" s="2"/>
      <c r="AI50" s="2"/>
      <c r="AK50" s="2"/>
    </row>
    <row r="51" spans="3:37" x14ac:dyDescent="0.2">
      <c r="C51" s="2"/>
      <c r="D51" s="5"/>
      <c r="E51" s="5"/>
      <c r="F51" s="5"/>
      <c r="G51" s="5"/>
      <c r="I51" s="2"/>
      <c r="K51" s="2"/>
      <c r="M51" s="2"/>
      <c r="W51" s="2"/>
      <c r="Y51" s="2"/>
      <c r="AC51" s="2"/>
      <c r="AE51" s="2"/>
      <c r="AG51" s="2"/>
    </row>
    <row r="52" spans="3:37" x14ac:dyDescent="0.2">
      <c r="C52" s="2"/>
      <c r="D52" s="5"/>
      <c r="E52" s="5"/>
      <c r="F52" s="5"/>
      <c r="G52" s="5"/>
      <c r="I52" s="2"/>
      <c r="K52" s="2"/>
      <c r="M52" s="2"/>
      <c r="V52" s="2"/>
      <c r="W52" s="2"/>
      <c r="Y52" s="2"/>
      <c r="AC52" s="2"/>
      <c r="AE52" s="2"/>
      <c r="AG52" s="2"/>
      <c r="AK52" s="2"/>
    </row>
    <row r="53" spans="3:37" x14ac:dyDescent="0.2">
      <c r="C53" s="2"/>
      <c r="D53" s="5"/>
      <c r="E53" s="5"/>
      <c r="F53" s="5"/>
      <c r="G53" s="5"/>
      <c r="I53" s="2"/>
      <c r="K53" s="2"/>
      <c r="M53" s="2"/>
      <c r="W53" s="2"/>
      <c r="AC53" s="2"/>
      <c r="AE53" s="2"/>
    </row>
    <row r="54" spans="3:37" x14ac:dyDescent="0.2">
      <c r="C54" s="2"/>
      <c r="D54" s="5"/>
      <c r="E54" s="5"/>
      <c r="F54" s="5"/>
      <c r="G54" s="5"/>
      <c r="I54" s="2"/>
      <c r="K54" s="2"/>
      <c r="M54" s="2"/>
      <c r="V54" s="2"/>
      <c r="W54" s="2"/>
    </row>
    <row r="55" spans="3:37" x14ac:dyDescent="0.2">
      <c r="C55" s="2"/>
      <c r="D55" s="5"/>
      <c r="E55" s="5"/>
      <c r="F55" s="5"/>
      <c r="G55" s="5"/>
      <c r="I55" s="2"/>
      <c r="K55" s="2"/>
      <c r="M55" s="2"/>
      <c r="W55" s="2"/>
      <c r="AA55" s="2"/>
      <c r="AE55" s="2"/>
    </row>
    <row r="56" spans="3:37" x14ac:dyDescent="0.2">
      <c r="C56" s="2"/>
      <c r="D56" s="5"/>
      <c r="E56" s="5"/>
      <c r="F56" s="5"/>
      <c r="G56" s="5"/>
      <c r="I56" s="2"/>
      <c r="K56" s="2"/>
      <c r="M56" s="2"/>
      <c r="V56" s="2"/>
      <c r="W56" s="2"/>
      <c r="AG56" s="2"/>
      <c r="AI56" s="2"/>
    </row>
    <row r="57" spans="3:37" x14ac:dyDescent="0.2">
      <c r="C57" s="2"/>
      <c r="D57" s="5"/>
      <c r="E57" s="5"/>
      <c r="F57" s="5"/>
      <c r="G57" s="5"/>
      <c r="I57" s="2"/>
      <c r="K57" s="2"/>
      <c r="M57" s="2"/>
      <c r="W57" s="2"/>
      <c r="Y57" s="2"/>
      <c r="AC57" s="2"/>
      <c r="AG57" s="2"/>
      <c r="AK57" s="2"/>
    </row>
    <row r="58" spans="3:37" x14ac:dyDescent="0.2">
      <c r="C58" s="2"/>
      <c r="D58" s="5"/>
      <c r="E58" s="5"/>
      <c r="F58" s="5"/>
      <c r="G58" s="5"/>
      <c r="I58" s="2"/>
      <c r="K58" s="2"/>
      <c r="M58" s="2"/>
      <c r="V58" s="2"/>
      <c r="W58" s="2"/>
      <c r="Y58" s="2"/>
      <c r="AI58" s="2"/>
      <c r="AK58" s="2"/>
    </row>
    <row r="59" spans="3:37" x14ac:dyDescent="0.2">
      <c r="C59" s="2"/>
      <c r="D59" s="5"/>
      <c r="E59" s="5"/>
      <c r="F59" s="5"/>
      <c r="G59" s="5"/>
      <c r="I59" s="2"/>
      <c r="K59" s="2"/>
      <c r="M59" s="2"/>
      <c r="W59" s="2"/>
      <c r="AA59" s="2"/>
      <c r="AC59" s="2"/>
      <c r="AE59" s="2"/>
      <c r="AG59" s="2"/>
    </row>
    <row r="60" spans="3:37" x14ac:dyDescent="0.2">
      <c r="C60" s="2"/>
      <c r="D60" s="5"/>
      <c r="E60" s="5"/>
      <c r="F60" s="5"/>
      <c r="G60" s="5"/>
      <c r="I60" s="2"/>
      <c r="K60" s="2"/>
      <c r="M60" s="2"/>
      <c r="V60" s="2"/>
      <c r="W60" s="2"/>
      <c r="Y60" s="2"/>
      <c r="AC60" s="2"/>
      <c r="AG60" s="2"/>
      <c r="AK60" s="2"/>
    </row>
    <row r="61" spans="3:37" x14ac:dyDescent="0.2">
      <c r="C61" s="2"/>
      <c r="D61" s="5"/>
      <c r="E61" s="5"/>
      <c r="F61" s="5"/>
      <c r="G61" s="5"/>
      <c r="I61" s="2"/>
      <c r="K61" s="2"/>
      <c r="M61" s="2"/>
      <c r="W61" s="2"/>
      <c r="AA61" s="2"/>
      <c r="AC61" s="2"/>
      <c r="AE61" s="2"/>
      <c r="AI61" s="2"/>
    </row>
    <row r="62" spans="3:37" x14ac:dyDescent="0.2">
      <c r="C62" s="2"/>
      <c r="D62" s="5"/>
      <c r="E62" s="5"/>
      <c r="F62" s="5"/>
      <c r="G62" s="5"/>
      <c r="I62" s="2"/>
      <c r="K62" s="2"/>
      <c r="M62" s="2"/>
      <c r="V62" s="2"/>
      <c r="W62" s="2"/>
      <c r="AA62" s="2"/>
      <c r="AG62" s="2"/>
      <c r="AI62" s="2"/>
    </row>
    <row r="63" spans="3:37" x14ac:dyDescent="0.2">
      <c r="C63" s="2"/>
      <c r="D63" s="5"/>
      <c r="E63" s="5"/>
      <c r="F63" s="5"/>
      <c r="G63" s="5"/>
      <c r="K63" s="2"/>
      <c r="M63" s="2"/>
      <c r="V63" s="2"/>
      <c r="W63" s="2"/>
      <c r="Y63" s="2"/>
      <c r="AG63" s="2"/>
      <c r="AH63" s="2"/>
      <c r="AI63" s="2"/>
    </row>
    <row r="64" spans="3:37" x14ac:dyDescent="0.2">
      <c r="C64" s="2"/>
      <c r="D64" s="5"/>
      <c r="E64" s="5"/>
      <c r="F64" s="5"/>
      <c r="G64" s="5"/>
      <c r="I64" s="2"/>
      <c r="K64" s="2"/>
      <c r="M64" s="2"/>
      <c r="V64" s="2"/>
      <c r="W64" s="2"/>
      <c r="Y64" s="2"/>
      <c r="Z64" s="2"/>
      <c r="AA64" s="2"/>
      <c r="AC64" s="2"/>
      <c r="AE64" s="2"/>
      <c r="AG64" s="2"/>
      <c r="AI64" s="2"/>
      <c r="AK64" s="2"/>
    </row>
    <row r="65" spans="3:37" x14ac:dyDescent="0.2">
      <c r="C65" s="2"/>
      <c r="D65" s="5"/>
      <c r="E65" s="5"/>
      <c r="F65" s="5"/>
      <c r="G65" s="5"/>
      <c r="I65" s="2"/>
      <c r="K65" s="2"/>
      <c r="M65" s="2"/>
      <c r="W65" s="2"/>
      <c r="AE65" s="2"/>
      <c r="AH65" s="2"/>
      <c r="AI65" s="2"/>
    </row>
    <row r="66" spans="3:37" x14ac:dyDescent="0.2">
      <c r="C66" s="2"/>
      <c r="D66" s="5"/>
      <c r="E66" s="5"/>
      <c r="F66" s="5"/>
      <c r="G66" s="5"/>
      <c r="I66" s="2"/>
      <c r="K66" s="2"/>
      <c r="M66" s="2"/>
      <c r="V66" s="2"/>
      <c r="W66" s="2"/>
      <c r="Y66" s="2"/>
      <c r="Z66" s="2"/>
      <c r="AA66" s="2"/>
      <c r="AK66" s="2"/>
    </row>
    <row r="67" spans="3:37" x14ac:dyDescent="0.2">
      <c r="C67" s="2"/>
      <c r="D67" s="5"/>
      <c r="E67" s="5"/>
      <c r="F67" s="5"/>
      <c r="G67" s="5"/>
      <c r="I67" s="2"/>
      <c r="K67" s="2"/>
      <c r="M67" s="2"/>
      <c r="V67" s="2"/>
      <c r="W67" s="2"/>
      <c r="Y67" s="2"/>
      <c r="AA67" s="2"/>
      <c r="AC67" s="2"/>
      <c r="AE67" s="2"/>
      <c r="AH67" s="2"/>
    </row>
    <row r="68" spans="3:37" x14ac:dyDescent="0.2">
      <c r="C68" s="2"/>
      <c r="D68" s="5"/>
      <c r="E68" s="5"/>
      <c r="F68" s="5"/>
      <c r="G68" s="5"/>
      <c r="I68" s="2"/>
      <c r="K68" s="2"/>
      <c r="M68" s="2"/>
      <c r="V68" s="2"/>
      <c r="W68" s="2"/>
      <c r="Y68" s="2"/>
      <c r="AA68" s="2"/>
      <c r="AC68" s="2"/>
      <c r="AE68" s="2"/>
      <c r="AG68" s="2"/>
      <c r="AH68" s="2"/>
      <c r="AI68" s="2"/>
      <c r="AK6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Flower-SBB-test-04</vt:lpstr>
    </vt:vector>
  </TitlesOfParts>
  <Company>Priminfo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Alexandra Rodler</cp:lastModifiedBy>
  <dcterms:created xsi:type="dcterms:W3CDTF">2019-09-02T10:20:12Z</dcterms:created>
  <dcterms:modified xsi:type="dcterms:W3CDTF">2025-10-23T09:46:15Z</dcterms:modified>
</cp:coreProperties>
</file>