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r/Desktop/"/>
    </mc:Choice>
  </mc:AlternateContent>
  <xr:revisionPtr revIDLastSave="0" documentId="13_ncr:1_{6EEEE7A1-8CE4-3D4D-B108-3047660DF7D1}" xr6:coauthVersionLast="47" xr6:coauthVersionMax="47" xr10:uidLastSave="{00000000-0000-0000-0000-000000000000}"/>
  <bookViews>
    <workbookView xWindow="600" yWindow="740" windowWidth="27060" windowHeight="17960" xr2:uid="{00000000-000D-0000-FFFF-FFFF00000000}"/>
  </bookViews>
  <sheets>
    <sheet name="Flower-SBB-test-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4" l="1"/>
  <c r="M7" i="4" s="1"/>
  <c r="J3" i="4"/>
  <c r="I3" i="4"/>
  <c r="M61" i="4"/>
  <c r="L61" i="4"/>
  <c r="M55" i="4"/>
  <c r="L55" i="4"/>
  <c r="M49" i="4"/>
  <c r="L49" i="4"/>
  <c r="M43" i="4"/>
  <c r="L43" i="4"/>
  <c r="M37" i="4"/>
  <c r="L37" i="4"/>
  <c r="M31" i="4"/>
  <c r="L31" i="4"/>
  <c r="M25" i="4"/>
  <c r="L25" i="4"/>
  <c r="M19" i="4"/>
  <c r="L19" i="4"/>
  <c r="K61" i="4"/>
  <c r="K59" i="4"/>
  <c r="K57" i="4"/>
  <c r="K55" i="4"/>
  <c r="K53" i="4"/>
  <c r="K51" i="4"/>
  <c r="K49" i="4"/>
  <c r="K47" i="4"/>
  <c r="K45" i="4"/>
  <c r="K43" i="4"/>
  <c r="K41" i="4"/>
  <c r="K39" i="4"/>
  <c r="K37" i="4"/>
  <c r="K35" i="4"/>
  <c r="K33" i="4"/>
  <c r="K31" i="4"/>
  <c r="K29" i="4"/>
  <c r="K27" i="4"/>
  <c r="K25" i="4"/>
  <c r="K23" i="4"/>
  <c r="K21" i="4"/>
  <c r="K19" i="4"/>
  <c r="K17" i="4"/>
  <c r="K15" i="4"/>
  <c r="M13" i="4"/>
  <c r="L13" i="4"/>
  <c r="K13" i="4"/>
  <c r="K11" i="4"/>
  <c r="K9" i="4"/>
  <c r="K7" i="4"/>
  <c r="K5" i="4"/>
  <c r="H4" i="4"/>
  <c r="H2" i="4"/>
  <c r="D3" i="4"/>
  <c r="D7" i="4"/>
  <c r="D5" i="4"/>
  <c r="D61" i="4"/>
  <c r="D59" i="4"/>
  <c r="D57" i="4"/>
  <c r="D55" i="4"/>
  <c r="D53" i="4"/>
  <c r="D51" i="4"/>
  <c r="D49" i="4"/>
  <c r="D47" i="4"/>
  <c r="D45" i="4"/>
  <c r="D43" i="4"/>
  <c r="D41" i="4"/>
  <c r="D39" i="4"/>
  <c r="D37" i="4"/>
  <c r="D35" i="4"/>
  <c r="D33" i="4"/>
  <c r="D31" i="4"/>
  <c r="D29" i="4"/>
  <c r="D27" i="4"/>
  <c r="D25" i="4"/>
  <c r="D23" i="4"/>
  <c r="D21" i="4"/>
  <c r="D19" i="4"/>
  <c r="D17" i="4"/>
  <c r="D15" i="4"/>
  <c r="D13" i="4"/>
  <c r="D11" i="4"/>
  <c r="D9" i="4"/>
  <c r="L7" i="4" l="1"/>
  <c r="E43" i="4"/>
  <c r="F43" i="4"/>
  <c r="E49" i="4"/>
  <c r="F7" i="4"/>
  <c r="F13" i="4"/>
  <c r="F37" i="4"/>
  <c r="F61" i="4"/>
  <c r="F25" i="4"/>
  <c r="E31" i="4"/>
  <c r="E55" i="4"/>
  <c r="E19" i="4"/>
  <c r="F31" i="4"/>
  <c r="F55" i="4"/>
  <c r="E7" i="4"/>
  <c r="F19" i="4"/>
  <c r="E25" i="4"/>
  <c r="F49" i="4"/>
  <c r="E13" i="4"/>
  <c r="E37" i="4"/>
  <c r="E61" i="4"/>
</calcChain>
</file>

<file path=xl/sharedStrings.xml><?xml version="1.0" encoding="utf-8"?>
<sst xmlns="http://schemas.openxmlformats.org/spreadsheetml/2006/main" count="74" uniqueCount="19">
  <si>
    <t>Std</t>
  </si>
  <si>
    <t>Sample-09</t>
  </si>
  <si>
    <t>Sample-01</t>
  </si>
  <si>
    <t>Sample-02</t>
  </si>
  <si>
    <t>Sample-03</t>
  </si>
  <si>
    <t>Sample-04</t>
  </si>
  <si>
    <t>Sample-05</t>
  </si>
  <si>
    <t>Sample-06</t>
  </si>
  <si>
    <t>Sample-07</t>
  </si>
  <si>
    <t>Sample-08</t>
  </si>
  <si>
    <t>Sample-10</t>
  </si>
  <si>
    <t>Isotope data</t>
  </si>
  <si>
    <t>Isotope data Error</t>
  </si>
  <si>
    <t>Sample ID</t>
  </si>
  <si>
    <t xml:space="preserve"> </t>
  </si>
  <si>
    <t>Average</t>
  </si>
  <si>
    <t>SE</t>
  </si>
  <si>
    <t>SBB linear</t>
  </si>
  <si>
    <t>SBB weighted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</si>
</sst>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8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1" fontId="0" fillId="0" borderId="0" xfId="0" applyNumberFormat="1"/>
    <xf numFmtId="164" fontId="0" fillId="0" borderId="0" xfId="0" applyNumberFormat="1"/>
    <xf numFmtId="164" fontId="1" fillId="0" borderId="0" xfId="0" applyNumberFormat="1" applyFont="1"/>
    <xf numFmtId="168" fontId="0" fillId="0" borderId="0" xfId="0" applyNumberFormat="1"/>
    <xf numFmtId="11" fontId="1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95"/>
  <sheetViews>
    <sheetView tabSelected="1" zoomScale="80" zoomScaleNormal="80" workbookViewId="0">
      <selection activeCell="K4" sqref="K4"/>
    </sheetView>
  </sheetViews>
  <sheetFormatPr baseColWidth="10" defaultColWidth="8.83203125" defaultRowHeight="15" x14ac:dyDescent="0.2"/>
  <cols>
    <col min="1" max="1" width="19" customWidth="1"/>
    <col min="2" max="2" width="16.83203125" bestFit="1" customWidth="1"/>
    <col min="3" max="3" width="14.83203125" bestFit="1" customWidth="1"/>
    <col min="4" max="6" width="14.83203125" style="1" customWidth="1"/>
    <col min="7" max="9" width="16.83203125" customWidth="1"/>
    <col min="10" max="10" width="16.83203125" style="1" customWidth="1"/>
    <col min="11" max="11" width="12.33203125" bestFit="1" customWidth="1"/>
    <col min="12" max="12" width="14.5" style="1" customWidth="1"/>
    <col min="13" max="13" width="14.6640625" style="1" customWidth="1"/>
  </cols>
  <sheetData>
    <row r="1" spans="1:15" s="1" customFormat="1" x14ac:dyDescent="0.2">
      <c r="A1" s="1" t="s">
        <v>13</v>
      </c>
      <c r="B1" s="1" t="s">
        <v>11</v>
      </c>
      <c r="C1" s="1" t="s">
        <v>12</v>
      </c>
      <c r="D1" s="1" t="s">
        <v>17</v>
      </c>
      <c r="E1" s="1" t="s">
        <v>15</v>
      </c>
      <c r="F1" s="1" t="s">
        <v>16</v>
      </c>
      <c r="G1" s="1" t="s">
        <v>18</v>
      </c>
      <c r="I1" s="1" t="s">
        <v>18</v>
      </c>
      <c r="J1" s="1" t="s">
        <v>18</v>
      </c>
      <c r="K1" s="1" t="s">
        <v>18</v>
      </c>
      <c r="L1" s="1" t="s">
        <v>15</v>
      </c>
      <c r="M1" s="1" t="s">
        <v>16</v>
      </c>
    </row>
    <row r="2" spans="1:15" x14ac:dyDescent="0.2">
      <c r="A2" t="s">
        <v>0</v>
      </c>
      <c r="B2" s="3">
        <v>0.44709290000000002</v>
      </c>
      <c r="C2" s="3">
        <v>3.76E-6</v>
      </c>
      <c r="G2" s="5">
        <v>0.6</v>
      </c>
      <c r="H2" s="3">
        <f>SUM(B2*G2,B4*G4)/SUM(G2:G4)</f>
        <v>0.44709758000000005</v>
      </c>
      <c r="I2" s="3"/>
      <c r="J2" s="4"/>
      <c r="K2" s="4"/>
    </row>
    <row r="3" spans="1:15" x14ac:dyDescent="0.2">
      <c r="A3" t="s">
        <v>2</v>
      </c>
      <c r="B3" s="3">
        <v>0.4464651</v>
      </c>
      <c r="C3" s="3">
        <v>2.7E-6</v>
      </c>
      <c r="D3" s="4">
        <f>(B3/AVERAGE(B2,B4))</f>
        <v>0.99858275157333809</v>
      </c>
      <c r="E3" s="4"/>
      <c r="F3" s="4"/>
      <c r="G3" s="3"/>
      <c r="H3" s="3"/>
      <c r="I3" s="3">
        <f>(B3/AVERAGE((H2),(H4)))</f>
        <v>0.99858536474297166</v>
      </c>
      <c r="J3" s="4">
        <f>(B3/AVERAGE((SUM(B2*G2,B4*G4)/1),(SUM(B2*G2,B4*G4)/1)))</f>
        <v>0.99858536474297166</v>
      </c>
      <c r="K3" s="4">
        <f>(B3/AVERAGE((SUM(B2*0.6,B4*0.4)/1),(SUM(B2*0.6,B4*0.4)/1)))</f>
        <v>0.99858536474297166</v>
      </c>
      <c r="L3" s="7"/>
    </row>
    <row r="4" spans="1:15" x14ac:dyDescent="0.2">
      <c r="A4" t="s">
        <v>0</v>
      </c>
      <c r="B4" s="3">
        <v>0.44710460000000002</v>
      </c>
      <c r="C4" s="3">
        <v>3.5899999999999999E-6</v>
      </c>
      <c r="D4" s="4"/>
      <c r="E4" s="4"/>
      <c r="F4" s="4"/>
      <c r="G4" s="5">
        <v>0.4</v>
      </c>
      <c r="H4" s="3">
        <f>SUM(B2*G2,B4*G4)/SUM(G2:G4)</f>
        <v>0.44709758000000005</v>
      </c>
      <c r="I4" s="3"/>
      <c r="J4" s="4"/>
    </row>
    <row r="5" spans="1:15" x14ac:dyDescent="0.2">
      <c r="A5" t="s">
        <v>2</v>
      </c>
      <c r="B5" s="3">
        <v>0.446494</v>
      </c>
      <c r="C5" s="3">
        <v>2.8899999999999999E-6</v>
      </c>
      <c r="D5" s="4">
        <f>(B5/AVERAGE(B4,B6))</f>
        <v>0.99864191820554282</v>
      </c>
      <c r="E5" s="4"/>
      <c r="F5" s="4"/>
      <c r="G5" s="5"/>
      <c r="H5" s="3"/>
      <c r="I5" s="3"/>
      <c r="J5" s="4"/>
      <c r="K5" s="4">
        <f>(B5/AVERAGE((SUM(B4*0.6,B6*0.4)/1),(SUM(B4*0.6,B6*0.4)/1)))</f>
        <v>0.99864039936490534</v>
      </c>
      <c r="O5" t="s">
        <v>14</v>
      </c>
    </row>
    <row r="6" spans="1:15" x14ac:dyDescent="0.2">
      <c r="A6" t="s">
        <v>0</v>
      </c>
      <c r="B6" s="3">
        <v>0.44709779999999999</v>
      </c>
      <c r="C6" s="3">
        <v>3.2200000000000001E-6</v>
      </c>
      <c r="D6" s="4"/>
      <c r="E6" s="4"/>
      <c r="F6" s="4"/>
      <c r="G6" s="3"/>
      <c r="H6" s="3"/>
      <c r="I6" s="3"/>
      <c r="J6" s="4"/>
    </row>
    <row r="7" spans="1:15" x14ac:dyDescent="0.2">
      <c r="A7" t="s">
        <v>2</v>
      </c>
      <c r="B7" s="3">
        <v>0.4464745</v>
      </c>
      <c r="C7" s="3">
        <v>3.19E-6</v>
      </c>
      <c r="D7" s="4">
        <f>(B7/AVERAGE(B6,B8))</f>
        <v>0.99860411103948876</v>
      </c>
      <c r="E7" s="4">
        <f>AVERAGE(D3:D7)</f>
        <v>0.99860959360612311</v>
      </c>
      <c r="F7" s="4">
        <f>2*STDEV(D3:D7)</f>
        <v>5.992383480013647E-5</v>
      </c>
      <c r="G7" s="5"/>
      <c r="H7" s="3"/>
      <c r="I7" s="3"/>
      <c r="J7" s="4"/>
      <c r="K7" s="4">
        <f>(B7/AVERAGE((SUM(B6*0.6,B8*0.4)/1),(SUM(B6*0.6,B8*0.4)/1)))</f>
        <v>0.99860446840297634</v>
      </c>
      <c r="L7" s="4">
        <f>AVERAGE(K3:K7)</f>
        <v>0.99861007750361785</v>
      </c>
      <c r="M7" s="4">
        <f>2*STDEV(K3:K7)</f>
        <v>5.5885558433288636E-5</v>
      </c>
    </row>
    <row r="8" spans="1:15" x14ac:dyDescent="0.2">
      <c r="A8" t="s">
        <v>0</v>
      </c>
      <c r="B8" s="3">
        <v>0.44709939999999998</v>
      </c>
      <c r="C8" s="3">
        <v>3.2600000000000001E-6</v>
      </c>
      <c r="D8" s="4"/>
      <c r="E8" s="4"/>
      <c r="F8" s="4"/>
      <c r="G8" s="5"/>
      <c r="H8" s="3"/>
      <c r="I8" s="3"/>
      <c r="J8" s="4"/>
    </row>
    <row r="9" spans="1:15" x14ac:dyDescent="0.2">
      <c r="A9" t="s">
        <v>3</v>
      </c>
      <c r="B9" s="3">
        <v>0.44650309999999999</v>
      </c>
      <c r="C9" s="3">
        <v>2.5399999999999998E-6</v>
      </c>
      <c r="D9" s="4">
        <f>(B9/AVERAGE(B8,B10))</f>
        <v>0.99865389546682493</v>
      </c>
      <c r="E9" s="4"/>
      <c r="F9" s="4"/>
      <c r="G9" s="3"/>
      <c r="H9" s="3"/>
      <c r="I9" s="3"/>
      <c r="J9" s="4"/>
      <c r="K9" s="4">
        <f>(B9/AVERAGE((SUM(B8*0.6,B10*0.4)/1),(SUM(B8*0.6,B10*0.4)/1)))</f>
        <v>0.99865637476967317</v>
      </c>
      <c r="L9" s="7"/>
    </row>
    <row r="10" spans="1:15" x14ac:dyDescent="0.2">
      <c r="A10" t="s">
        <v>0</v>
      </c>
      <c r="B10" s="3">
        <v>0.44711050000000002</v>
      </c>
      <c r="C10" s="3">
        <v>4.0999999999999997E-6</v>
      </c>
      <c r="D10" s="4"/>
      <c r="E10" s="4"/>
      <c r="F10" s="4"/>
      <c r="G10" s="5"/>
      <c r="H10" s="3"/>
      <c r="I10" s="3"/>
      <c r="J10" s="4"/>
    </row>
    <row r="11" spans="1:15" x14ac:dyDescent="0.2">
      <c r="A11" t="s">
        <v>3</v>
      </c>
      <c r="B11" s="3">
        <v>0.44648919999999997</v>
      </c>
      <c r="C11" s="3">
        <v>3.1999999999999999E-6</v>
      </c>
      <c r="D11" s="4">
        <f>(B11/AVERAGE(B10,B12))</f>
        <v>0.99863375099152862</v>
      </c>
      <c r="E11" s="4"/>
      <c r="F11" s="4"/>
      <c r="G11" s="5"/>
      <c r="H11" s="3"/>
      <c r="I11" s="3"/>
      <c r="J11" s="4"/>
      <c r="K11" s="4">
        <f>(B11/AVERAGE((SUM(B10*0.6,B12*0.4)/1),(SUM(B10*0.6,B12*0.4)/1)))</f>
        <v>0.99862908283105045</v>
      </c>
    </row>
    <row r="12" spans="1:15" x14ac:dyDescent="0.2">
      <c r="A12" t="s">
        <v>0</v>
      </c>
      <c r="B12" s="3">
        <v>0.44708959999999998</v>
      </c>
      <c r="C12" s="3">
        <v>3.9999999999999998E-6</v>
      </c>
      <c r="D12" s="4"/>
      <c r="E12" s="4"/>
      <c r="F12" s="4"/>
      <c r="G12" s="3"/>
      <c r="H12" s="3"/>
      <c r="I12" s="3"/>
      <c r="J12" s="4"/>
    </row>
    <row r="13" spans="1:15" x14ac:dyDescent="0.2">
      <c r="A13" t="s">
        <v>3</v>
      </c>
      <c r="B13" s="3">
        <v>0.44648919999999997</v>
      </c>
      <c r="C13" s="3">
        <v>2.7800000000000001E-6</v>
      </c>
      <c r="D13" s="4">
        <f>(B13/AVERAGE(B12,B14))</f>
        <v>0.99866368186122312</v>
      </c>
      <c r="E13" s="4">
        <f>AVERAGE(D9:D13)</f>
        <v>0.99865044277319226</v>
      </c>
      <c r="F13" s="4">
        <f>2*STDEV(D9:D13)</f>
        <v>3.0522454695399798E-5</v>
      </c>
      <c r="G13" s="5"/>
      <c r="H13" s="3"/>
      <c r="I13" s="3"/>
      <c r="J13" s="4"/>
      <c r="K13" s="4">
        <f>(B13/AVERAGE((SUM(B12*0.6,B14*0.4)/1),(SUM(B12*0.6,B14*0.4)/1)))</f>
        <v>0.99866236397173858</v>
      </c>
      <c r="L13" s="4">
        <f>AVERAGE(K9:K13)</f>
        <v>0.99864927385748736</v>
      </c>
      <c r="M13" s="4">
        <f>2*STDEV(K9:K13)</f>
        <v>3.5481025733662686E-5</v>
      </c>
    </row>
    <row r="14" spans="1:15" x14ac:dyDescent="0.2">
      <c r="A14" t="s">
        <v>0</v>
      </c>
      <c r="B14" s="3">
        <v>0.44708369999999997</v>
      </c>
      <c r="C14" s="3">
        <v>4.5000000000000001E-6</v>
      </c>
      <c r="D14" s="4"/>
      <c r="E14" s="4"/>
      <c r="F14" s="4"/>
      <c r="G14" s="5"/>
      <c r="H14" s="3"/>
      <c r="I14" s="3"/>
      <c r="J14" s="4"/>
    </row>
    <row r="15" spans="1:15" x14ac:dyDescent="0.2">
      <c r="A15" t="s">
        <v>4</v>
      </c>
      <c r="B15" s="3">
        <v>0.44673370000000001</v>
      </c>
      <c r="C15" s="3">
        <v>3.54E-6</v>
      </c>
      <c r="D15" s="4">
        <f>(B15/AVERAGE(B14,B16))</f>
        <v>0.99924743354035162</v>
      </c>
      <c r="E15" s="4"/>
      <c r="F15" s="4"/>
      <c r="G15" s="3"/>
      <c r="H15" s="3"/>
      <c r="I15" s="3"/>
      <c r="J15" s="4"/>
      <c r="K15" s="4">
        <f>(B15/AVERAGE((SUM(B14*0.6,B16*0.4)/1),(SUM(B14*0.6,B16*0.4)/1)))</f>
        <v>0.99924137645036204</v>
      </c>
    </row>
    <row r="16" spans="1:15" x14ac:dyDescent="0.2">
      <c r="A16" t="s">
        <v>0</v>
      </c>
      <c r="B16" s="3">
        <v>0.44705660000000003</v>
      </c>
      <c r="C16" s="3">
        <v>3.2200000000000001E-6</v>
      </c>
      <c r="D16" s="4"/>
      <c r="E16" s="4"/>
      <c r="F16" s="4"/>
      <c r="G16" s="5"/>
      <c r="H16" s="3"/>
      <c r="I16" s="3"/>
      <c r="J16" s="4"/>
    </row>
    <row r="17" spans="1:13" x14ac:dyDescent="0.2">
      <c r="A17" t="s">
        <v>4</v>
      </c>
      <c r="B17" s="3">
        <v>0.44670979999999999</v>
      </c>
      <c r="C17" s="3">
        <v>3.2399999999999999E-6</v>
      </c>
      <c r="D17" s="4">
        <f>(B17/AVERAGE(B16,B18))</f>
        <v>0.999208725470909</v>
      </c>
      <c r="E17" s="4"/>
      <c r="F17" s="4"/>
      <c r="G17" s="5"/>
      <c r="H17" s="3"/>
      <c r="I17" s="3"/>
      <c r="J17" s="4"/>
      <c r="K17" s="4">
        <f>(B17/AVERAGE((SUM(B16*0.6,B18*0.4)/1),(SUM(B16*0.6,B18*0.4)/1)))</f>
        <v>0.99921183219801024</v>
      </c>
    </row>
    <row r="18" spans="1:13" x14ac:dyDescent="0.2">
      <c r="A18" t="s">
        <v>0</v>
      </c>
      <c r="B18" s="3">
        <v>0.44707049999999998</v>
      </c>
      <c r="C18" s="3">
        <v>4.25E-6</v>
      </c>
      <c r="D18" s="4"/>
      <c r="E18" s="4"/>
      <c r="F18" s="4"/>
      <c r="G18" s="3"/>
      <c r="H18" s="3"/>
      <c r="I18" s="3"/>
      <c r="J18" s="4"/>
    </row>
    <row r="19" spans="1:13" x14ac:dyDescent="0.2">
      <c r="A19" t="s">
        <v>4</v>
      </c>
      <c r="B19" s="3">
        <v>0.44676660000000001</v>
      </c>
      <c r="C19" s="3">
        <v>3.0599999999999999E-6</v>
      </c>
      <c r="D19" s="4">
        <f>(B19/AVERAGE(B18,B20))</f>
        <v>0.9993095122902117</v>
      </c>
      <c r="E19" s="4">
        <f>AVERAGE(D15:D19)</f>
        <v>0.99925522376715747</v>
      </c>
      <c r="F19" s="4">
        <f>2*STDEV(D15:D19)</f>
        <v>1.0168601598161709E-4</v>
      </c>
      <c r="G19" s="5"/>
      <c r="H19" s="3"/>
      <c r="I19" s="3"/>
      <c r="J19" s="4"/>
      <c r="K19" s="4">
        <f>(B19/AVERAGE((SUM(B18*0.6,B20*0.4)/1),(SUM(B18*0.6,B20*0.4)/1)))</f>
        <v>0.99931165810142453</v>
      </c>
      <c r="L19" s="4">
        <f>AVERAGE(K15:K19)</f>
        <v>0.9992549555832656</v>
      </c>
      <c r="M19" s="4">
        <f>2*STDEV(K15:K19)</f>
        <v>1.0255920019050537E-4</v>
      </c>
    </row>
    <row r="20" spans="1:13" x14ac:dyDescent="0.2">
      <c r="A20" t="s">
        <v>0</v>
      </c>
      <c r="B20" s="3">
        <v>0.44708009999999998</v>
      </c>
      <c r="C20" s="3">
        <v>4.1200000000000004E-6</v>
      </c>
      <c r="D20" s="4"/>
      <c r="E20" s="4"/>
      <c r="F20" s="4"/>
      <c r="G20" s="5"/>
      <c r="H20" s="3"/>
      <c r="I20" s="3"/>
      <c r="J20" s="4"/>
    </row>
    <row r="21" spans="1:13" x14ac:dyDescent="0.2">
      <c r="A21" t="s">
        <v>5</v>
      </c>
      <c r="B21" s="3">
        <v>0.44679849999999999</v>
      </c>
      <c r="C21" s="3">
        <v>2.6299999999999998E-6</v>
      </c>
      <c r="D21" s="4">
        <f>(B21/AVERAGE(B20,B22))</f>
        <v>0.99936555284079231</v>
      </c>
      <c r="E21" s="4"/>
      <c r="F21" s="4"/>
      <c r="G21" s="3"/>
      <c r="H21" s="3"/>
      <c r="I21" s="3"/>
      <c r="J21" s="4"/>
      <c r="K21" s="4">
        <f>(B21/AVERAGE((SUM(B20*0.6,B22*0.4)/1),(SUM(B20*0.6,B22*0.4)/1)))</f>
        <v>0.99936646931722162</v>
      </c>
    </row>
    <row r="22" spans="1:13" x14ac:dyDescent="0.2">
      <c r="A22" t="s">
        <v>0</v>
      </c>
      <c r="B22" s="3">
        <v>0.44708419999999999</v>
      </c>
      <c r="C22" s="3">
        <v>3.7699999999999999E-6</v>
      </c>
      <c r="D22" s="4"/>
      <c r="E22" s="4"/>
      <c r="F22" s="4"/>
      <c r="G22" s="5"/>
      <c r="H22" s="3"/>
      <c r="I22" s="3"/>
      <c r="J22" s="4"/>
    </row>
    <row r="23" spans="1:13" x14ac:dyDescent="0.2">
      <c r="A23" t="s">
        <v>5</v>
      </c>
      <c r="B23" s="3">
        <v>0.44681569999999998</v>
      </c>
      <c r="C23" s="3">
        <v>3.0000000000000001E-6</v>
      </c>
      <c r="D23" s="4">
        <f>(B23/AVERAGE(B22,B24))</f>
        <v>0.99947299113099553</v>
      </c>
      <c r="E23" s="4"/>
      <c r="F23" s="4"/>
      <c r="G23" s="5"/>
      <c r="H23" s="3"/>
      <c r="I23" s="3"/>
      <c r="J23" s="4"/>
      <c r="K23" s="4">
        <f>(B23/AVERAGE((SUM(B22*0.6,B24*0.4)/1),(SUM(B22*0.6,B24*0.4)/1)))</f>
        <v>0.99945828043563389</v>
      </c>
    </row>
    <row r="24" spans="1:13" x14ac:dyDescent="0.2">
      <c r="A24" t="s">
        <v>0</v>
      </c>
      <c r="B24" s="3">
        <v>0.44701839999999998</v>
      </c>
      <c r="C24" s="3">
        <v>5.3399999999999997E-6</v>
      </c>
      <c r="D24" s="4"/>
      <c r="E24" s="4"/>
      <c r="F24" s="4"/>
      <c r="G24" s="3"/>
      <c r="H24" s="3"/>
      <c r="I24" s="3"/>
      <c r="J24" s="4"/>
    </row>
    <row r="25" spans="1:13" x14ac:dyDescent="0.2">
      <c r="A25" t="s">
        <v>5</v>
      </c>
      <c r="B25" s="3">
        <v>0.44683010000000001</v>
      </c>
      <c r="C25" s="3">
        <v>2.8700000000000001E-6</v>
      </c>
      <c r="D25" s="4">
        <f>(B25/AVERAGE(B24,B26))</f>
        <v>0.99950844408067696</v>
      </c>
      <c r="E25" s="4">
        <f>AVERAGE(D21:D25)</f>
        <v>0.99944899601748816</v>
      </c>
      <c r="F25" s="4">
        <f>2*STDEV(D21:D25)</f>
        <v>1.4881264345629387E-4</v>
      </c>
      <c r="G25" s="5"/>
      <c r="H25" s="3"/>
      <c r="I25" s="3"/>
      <c r="J25" s="4"/>
      <c r="K25" s="4">
        <f>(B25/AVERAGE((SUM(B24*0.6,B26*0.4)/1),(SUM(B24*0.6,B26*0.4)/1)))</f>
        <v>0.99952250738160731</v>
      </c>
      <c r="L25" s="4">
        <f>AVERAGE(K21:K25)</f>
        <v>0.99944908571148761</v>
      </c>
      <c r="M25" s="4">
        <f>2*STDEV(K21:K25)</f>
        <v>1.5684867354750338E-4</v>
      </c>
    </row>
    <row r="26" spans="1:13" x14ac:dyDescent="0.2">
      <c r="A26" t="s">
        <v>0</v>
      </c>
      <c r="B26" s="3">
        <v>0.44708130000000001</v>
      </c>
      <c r="C26" s="3">
        <v>3.7299999999999999E-6</v>
      </c>
      <c r="D26" s="4"/>
      <c r="E26" s="4"/>
      <c r="F26" s="4"/>
      <c r="G26" s="5"/>
      <c r="H26" s="3"/>
      <c r="I26" s="3"/>
      <c r="J26" s="4"/>
    </row>
    <row r="27" spans="1:13" x14ac:dyDescent="0.2">
      <c r="A27" t="s">
        <v>6</v>
      </c>
      <c r="B27" s="3">
        <v>0.44642609999999999</v>
      </c>
      <c r="C27" s="3">
        <v>2.43E-6</v>
      </c>
      <c r="D27" s="4">
        <f>(B27/AVERAGE(B26,B28))</f>
        <v>0.99854968243547759</v>
      </c>
      <c r="E27" s="4"/>
      <c r="F27" s="4"/>
      <c r="G27" s="3"/>
      <c r="H27" s="3"/>
      <c r="I27" s="3"/>
      <c r="J27" s="4"/>
      <c r="K27" s="4">
        <f>(B27/AVERAGE((SUM(B26*0.6,B28*0.4)/1),(SUM(B26*0.6,B28*0.4)/1)))</f>
        <v>0.99854664485798883</v>
      </c>
    </row>
    <row r="28" spans="1:13" x14ac:dyDescent="0.2">
      <c r="A28" t="s">
        <v>0</v>
      </c>
      <c r="B28" s="3">
        <v>0.44706770000000001</v>
      </c>
      <c r="C28" s="3">
        <v>3.9899999999999999E-6</v>
      </c>
      <c r="D28" s="4"/>
      <c r="E28" s="4"/>
      <c r="F28" s="4"/>
      <c r="G28" s="5"/>
      <c r="H28" s="3"/>
      <c r="I28" s="3"/>
      <c r="J28" s="4"/>
    </row>
    <row r="29" spans="1:13" x14ac:dyDescent="0.2">
      <c r="A29" t="s">
        <v>6</v>
      </c>
      <c r="B29" s="3">
        <v>0.446413</v>
      </c>
      <c r="C29" s="3">
        <v>3.3500000000000001E-6</v>
      </c>
      <c r="D29" s="4">
        <f>(B29/AVERAGE(B28,B30))</f>
        <v>0.99852205592477739</v>
      </c>
      <c r="E29" s="4"/>
      <c r="F29" s="4"/>
      <c r="G29" s="5"/>
      <c r="H29" s="3"/>
      <c r="I29" s="3"/>
      <c r="J29" s="4"/>
      <c r="K29" s="4">
        <f>(B29/AVERAGE((SUM(B28*0.6,B30*0.4)/1),(SUM(B28*0.6,B30*0.4)/1)))</f>
        <v>0.99852475842063571</v>
      </c>
    </row>
    <row r="30" spans="1:13" x14ac:dyDescent="0.2">
      <c r="A30" t="s">
        <v>0</v>
      </c>
      <c r="B30" s="3">
        <v>0.44707980000000003</v>
      </c>
      <c r="C30" s="3">
        <v>4.0500000000000002E-6</v>
      </c>
      <c r="D30" s="4"/>
      <c r="E30" s="4"/>
      <c r="F30" s="4"/>
      <c r="G30" s="3"/>
      <c r="H30" s="3"/>
      <c r="I30" s="3"/>
      <c r="J30" s="4"/>
    </row>
    <row r="31" spans="1:13" x14ac:dyDescent="0.2">
      <c r="A31" t="s">
        <v>6</v>
      </c>
      <c r="B31" s="3">
        <v>0.4463935</v>
      </c>
      <c r="C31" s="3">
        <v>3.0299999999999998E-6</v>
      </c>
      <c r="D31" s="4">
        <f>(B31/AVERAGE(B30,B32))</f>
        <v>0.99849295603737465</v>
      </c>
      <c r="E31" s="4">
        <f>AVERAGE(D27:D31)</f>
        <v>0.99852156479920984</v>
      </c>
      <c r="F31" s="4">
        <f>2*STDEV(D27:D31)</f>
        <v>5.6732775841687436E-5</v>
      </c>
      <c r="G31" s="5"/>
      <c r="H31" s="3"/>
      <c r="I31" s="3"/>
      <c r="J31" s="4"/>
      <c r="K31" s="4">
        <f>(B31/AVERAGE((SUM(B30*0.6,B32*0.4)/1),(SUM(B30*0.6,B32*0.4)/1)))</f>
        <v>0.99848735016208656</v>
      </c>
      <c r="L31" s="4">
        <f>AVERAGE(K27:K31)</f>
        <v>0.99851958448023703</v>
      </c>
      <c r="M31" s="4">
        <f>2*STDEV(K27:K31)</f>
        <v>5.9968074338680122E-5</v>
      </c>
    </row>
    <row r="32" spans="1:13" x14ac:dyDescent="0.2">
      <c r="A32" t="s">
        <v>0</v>
      </c>
      <c r="B32" s="3">
        <v>0.44705470000000003</v>
      </c>
      <c r="C32" s="3">
        <v>3.8E-6</v>
      </c>
      <c r="D32" s="4"/>
      <c r="E32" s="4"/>
      <c r="F32" s="4"/>
      <c r="G32" s="5"/>
      <c r="H32" s="3"/>
      <c r="I32" s="3"/>
      <c r="J32" s="4"/>
    </row>
    <row r="33" spans="1:43" x14ac:dyDescent="0.2">
      <c r="A33" t="s">
        <v>7</v>
      </c>
      <c r="B33" s="3">
        <v>0.4464651</v>
      </c>
      <c r="C33" s="3">
        <v>2.7E-6</v>
      </c>
      <c r="D33" s="4">
        <f>(B33/AVERAGE(B32,B34))</f>
        <v>0.99862541272008232</v>
      </c>
      <c r="E33" s="4"/>
      <c r="F33" s="4"/>
      <c r="G33" s="3"/>
      <c r="H33" s="3"/>
      <c r="I33" s="3"/>
      <c r="J33" s="4"/>
      <c r="K33" s="4">
        <f>(B33/AVERAGE((SUM(B32*0.6,B34*0.4)/1),(SUM(B32*0.6,B34*0.4)/1)))</f>
        <v>0.99863655882442537</v>
      </c>
      <c r="L33" s="7"/>
    </row>
    <row r="34" spans="1:43" x14ac:dyDescent="0.2">
      <c r="A34" t="s">
        <v>0</v>
      </c>
      <c r="B34" s="3">
        <v>0.44710460000000002</v>
      </c>
      <c r="C34" s="3">
        <v>3.5899999999999999E-6</v>
      </c>
      <c r="D34" s="4"/>
      <c r="E34" s="4"/>
      <c r="F34" s="4"/>
      <c r="G34" s="5"/>
      <c r="H34" s="3"/>
      <c r="I34" s="3"/>
      <c r="J34" s="4"/>
    </row>
    <row r="35" spans="1:43" x14ac:dyDescent="0.2">
      <c r="A35" t="s">
        <v>7</v>
      </c>
      <c r="B35" s="3">
        <v>0.446494</v>
      </c>
      <c r="C35" s="3">
        <v>2.8899999999999999E-6</v>
      </c>
      <c r="D35" s="4">
        <f>(B35/AVERAGE(B34,B36))</f>
        <v>0.99864191820554282</v>
      </c>
      <c r="E35" s="4"/>
      <c r="F35" s="4"/>
      <c r="G35" s="5"/>
      <c r="H35" s="3"/>
      <c r="I35" s="3"/>
      <c r="J35" s="4"/>
      <c r="K35" s="4">
        <f>(B35/AVERAGE((SUM(B34*0.6,B36*0.4)/1),(SUM(B34*0.6,B36*0.4)/1)))</f>
        <v>0.99864039936490534</v>
      </c>
    </row>
    <row r="36" spans="1:43" x14ac:dyDescent="0.2">
      <c r="A36" t="s">
        <v>0</v>
      </c>
      <c r="B36" s="3">
        <v>0.44709779999999999</v>
      </c>
      <c r="C36" s="3">
        <v>3.2200000000000001E-6</v>
      </c>
      <c r="D36" s="4"/>
      <c r="E36" s="4"/>
      <c r="F36" s="4"/>
      <c r="G36" s="3"/>
      <c r="H36" s="3"/>
      <c r="I36" s="3"/>
      <c r="J36" s="4"/>
    </row>
    <row r="37" spans="1:43" x14ac:dyDescent="0.2">
      <c r="A37" t="s">
        <v>7</v>
      </c>
      <c r="B37" s="3">
        <v>0.4464745</v>
      </c>
      <c r="C37" s="3">
        <v>3.19E-6</v>
      </c>
      <c r="D37" s="4">
        <f>(B37/AVERAGE(B36,B38))</f>
        <v>0.99860411103948876</v>
      </c>
      <c r="E37" s="4">
        <f>AVERAGE(D33:D37)</f>
        <v>0.99862381398837119</v>
      </c>
      <c r="F37" s="4">
        <f>2*STDEV(D33:D37)</f>
        <v>3.7908437507904658E-5</v>
      </c>
      <c r="G37" s="5"/>
      <c r="H37" s="3"/>
      <c r="I37" s="3"/>
      <c r="J37" s="4"/>
      <c r="K37" s="4">
        <f>(B37/AVERAGE((SUM(B36*0.6,B38*0.4)/1),(SUM(B36*0.6,B38*0.4)/1)))</f>
        <v>0.99860446840297634</v>
      </c>
      <c r="L37" s="4">
        <f>AVERAGE(K33:K37)</f>
        <v>0.99862714219743565</v>
      </c>
      <c r="M37" s="4">
        <f>2*STDEV(K33:K37)</f>
        <v>3.9459506037604252E-5</v>
      </c>
      <c r="O37" s="2"/>
      <c r="Q37" s="2"/>
      <c r="S37" s="2"/>
      <c r="AB37" s="2"/>
      <c r="AC37" s="2"/>
      <c r="AI37" s="2"/>
      <c r="AK37" s="2"/>
      <c r="AM37" s="2"/>
    </row>
    <row r="38" spans="1:43" x14ac:dyDescent="0.2">
      <c r="A38" t="s">
        <v>0</v>
      </c>
      <c r="B38" s="3">
        <v>0.44709939999999998</v>
      </c>
      <c r="C38" s="3">
        <v>3.2600000000000001E-6</v>
      </c>
      <c r="D38" s="4"/>
      <c r="E38" s="4"/>
      <c r="F38" s="4"/>
      <c r="G38" s="5"/>
      <c r="H38" s="3"/>
      <c r="I38" s="3"/>
      <c r="J38" s="4"/>
      <c r="M38" s="6"/>
      <c r="O38" s="2"/>
      <c r="Q38" s="2"/>
      <c r="S38" s="2"/>
      <c r="AB38" s="2"/>
      <c r="AC38" s="2"/>
      <c r="AE38" s="2"/>
      <c r="AK38" s="2"/>
      <c r="AQ38" s="2"/>
    </row>
    <row r="39" spans="1:43" x14ac:dyDescent="0.2">
      <c r="A39" t="s">
        <v>8</v>
      </c>
      <c r="B39" s="3">
        <v>0.44650309999999999</v>
      </c>
      <c r="C39" s="3">
        <v>2.5399999999999998E-6</v>
      </c>
      <c r="D39" s="4">
        <f>(B39/AVERAGE(B38,B40))</f>
        <v>0.99865389546682493</v>
      </c>
      <c r="E39" s="4"/>
      <c r="F39" s="4"/>
      <c r="G39" s="3"/>
      <c r="H39" s="3"/>
      <c r="I39" s="3"/>
      <c r="J39" s="4"/>
      <c r="K39" s="4">
        <f>(B39/AVERAGE((SUM(B38*0.6,B40*0.4)/1),(SUM(B38*0.6,B40*0.4)/1)))</f>
        <v>0.99865637476967317</v>
      </c>
      <c r="L39" s="7"/>
      <c r="M39" s="6"/>
      <c r="Q39" s="2"/>
      <c r="S39" s="2"/>
      <c r="AB39" s="2"/>
      <c r="AC39" s="2"/>
      <c r="AE39" s="2"/>
      <c r="AK39" s="2"/>
      <c r="AQ39" s="2"/>
    </row>
    <row r="40" spans="1:43" x14ac:dyDescent="0.2">
      <c r="A40" t="s">
        <v>0</v>
      </c>
      <c r="B40" s="3">
        <v>0.44711050000000002</v>
      </c>
      <c r="C40" s="3">
        <v>4.0999999999999997E-6</v>
      </c>
      <c r="D40" s="4"/>
      <c r="E40" s="4"/>
      <c r="F40" s="4"/>
      <c r="G40" s="5"/>
      <c r="H40" s="3"/>
      <c r="I40" s="3"/>
      <c r="J40" s="4"/>
      <c r="M40" s="6"/>
      <c r="O40" s="2"/>
      <c r="Q40" s="2"/>
      <c r="S40" s="2"/>
      <c r="AC40" s="2"/>
      <c r="AE40" s="2"/>
      <c r="AK40" s="2"/>
      <c r="AQ40" s="2"/>
    </row>
    <row r="41" spans="1:43" x14ac:dyDescent="0.2">
      <c r="A41" t="s">
        <v>8</v>
      </c>
      <c r="B41" s="3">
        <v>0.44648919999999997</v>
      </c>
      <c r="C41" s="3">
        <v>3.1999999999999999E-6</v>
      </c>
      <c r="D41" s="4">
        <f>(B41/AVERAGE(B40,B42))</f>
        <v>0.99863375099152862</v>
      </c>
      <c r="E41" s="4"/>
      <c r="F41" s="4"/>
      <c r="G41" s="5"/>
      <c r="H41" s="3"/>
      <c r="I41" s="3"/>
      <c r="J41" s="4"/>
      <c r="K41" s="4">
        <f>(B41/AVERAGE((SUM(B40*0.6,B42*0.4)/1),(SUM(B40*0.6,B42*0.4)/1)))</f>
        <v>0.99862908283105045</v>
      </c>
      <c r="M41" s="6"/>
      <c r="O41" s="2"/>
      <c r="Q41" s="2"/>
      <c r="S41" s="2"/>
      <c r="AC41" s="2"/>
      <c r="AE41" s="2"/>
      <c r="AK41" s="2"/>
      <c r="AQ41" s="2"/>
    </row>
    <row r="42" spans="1:43" x14ac:dyDescent="0.2">
      <c r="A42" t="s">
        <v>0</v>
      </c>
      <c r="B42" s="3">
        <v>0.44708959999999998</v>
      </c>
      <c r="C42" s="3">
        <v>3.9999999999999998E-6</v>
      </c>
      <c r="D42" s="4"/>
      <c r="E42" s="4"/>
      <c r="F42" s="4"/>
      <c r="G42" s="3"/>
      <c r="H42" s="3"/>
      <c r="I42" s="3"/>
      <c r="J42" s="4"/>
      <c r="M42" s="6"/>
      <c r="O42" s="2"/>
      <c r="Q42" s="2"/>
      <c r="S42" s="2"/>
      <c r="AC42" s="2"/>
      <c r="AE42" s="2"/>
      <c r="AK42" s="2"/>
      <c r="AQ42" s="2"/>
    </row>
    <row r="43" spans="1:43" x14ac:dyDescent="0.2">
      <c r="A43" t="s">
        <v>8</v>
      </c>
      <c r="B43" s="3">
        <v>0.44648919999999997</v>
      </c>
      <c r="C43" s="3">
        <v>2.7800000000000001E-6</v>
      </c>
      <c r="D43" s="4">
        <f>(B43/AVERAGE(B42,B44))</f>
        <v>0.99866368186122312</v>
      </c>
      <c r="E43" s="4">
        <f>AVERAGE(D39:D43)</f>
        <v>0.99865044277319226</v>
      </c>
      <c r="F43" s="4">
        <f>2*STDEV(D39:D43)</f>
        <v>3.0522454695399798E-5</v>
      </c>
      <c r="G43" s="5"/>
      <c r="H43" s="3"/>
      <c r="I43" s="3"/>
      <c r="J43" s="4"/>
      <c r="K43" s="4">
        <f>(B43/AVERAGE((SUM(B42*0.6,B44*0.4)/1),(SUM(B42*0.6,B44*0.4)/1)))</f>
        <v>0.99866236397173858</v>
      </c>
      <c r="L43" s="4">
        <f>AVERAGE(K39:K43)</f>
        <v>0.99864927385748736</v>
      </c>
      <c r="M43" s="4">
        <f>2*STDEV(K39:K43)</f>
        <v>3.5481025733662686E-5</v>
      </c>
      <c r="O43" s="2"/>
      <c r="Q43" s="2"/>
      <c r="S43" s="2"/>
      <c r="AC43" s="2"/>
      <c r="AE43" s="2"/>
      <c r="AK43" s="2"/>
      <c r="AQ43" s="2"/>
    </row>
    <row r="44" spans="1:43" x14ac:dyDescent="0.2">
      <c r="A44" t="s">
        <v>0</v>
      </c>
      <c r="B44" s="3">
        <v>0.44708369999999997</v>
      </c>
      <c r="C44" s="3">
        <v>4.5000000000000001E-6</v>
      </c>
      <c r="D44" s="4"/>
      <c r="E44" s="4"/>
      <c r="F44" s="4"/>
      <c r="G44" s="5"/>
      <c r="H44" s="3"/>
      <c r="I44" s="3"/>
      <c r="J44" s="4"/>
      <c r="M44" s="6"/>
      <c r="O44" s="2"/>
      <c r="Q44" s="2"/>
      <c r="S44" s="2"/>
      <c r="AC44" s="2"/>
      <c r="AE44" s="2"/>
      <c r="AK44" s="2"/>
      <c r="AQ44" s="2"/>
    </row>
    <row r="45" spans="1:43" x14ac:dyDescent="0.2">
      <c r="A45" t="s">
        <v>9</v>
      </c>
      <c r="B45" s="3">
        <v>0.44673370000000001</v>
      </c>
      <c r="C45" s="3">
        <v>3.54E-6</v>
      </c>
      <c r="D45" s="4">
        <f>(B45/AVERAGE(B44,B46))</f>
        <v>0.99924743354035162</v>
      </c>
      <c r="E45" s="4"/>
      <c r="F45" s="4"/>
      <c r="G45" s="3"/>
      <c r="H45" s="3"/>
      <c r="I45" s="3"/>
      <c r="J45" s="4"/>
      <c r="K45" s="4">
        <f>(B45/AVERAGE((SUM(B44*0.6,B46*0.4)/1),(SUM(B44*0.6,B46*0.4)/1)))</f>
        <v>0.99924137645036204</v>
      </c>
      <c r="M45" s="6"/>
      <c r="O45" s="2"/>
      <c r="Q45" s="2"/>
      <c r="S45" s="2"/>
      <c r="AC45" s="2"/>
      <c r="AE45" s="2"/>
      <c r="AK45" s="2"/>
      <c r="AQ45" s="2"/>
    </row>
    <row r="46" spans="1:43" x14ac:dyDescent="0.2">
      <c r="A46" t="s">
        <v>0</v>
      </c>
      <c r="B46" s="3">
        <v>0.44705660000000003</v>
      </c>
      <c r="C46" s="3">
        <v>3.2200000000000001E-6</v>
      </c>
      <c r="D46" s="4"/>
      <c r="E46" s="4"/>
      <c r="F46" s="4"/>
      <c r="G46" s="5"/>
      <c r="H46" s="3"/>
      <c r="I46" s="3"/>
      <c r="J46" s="4"/>
      <c r="M46" s="6"/>
      <c r="O46" s="2"/>
      <c r="Q46" s="2"/>
      <c r="S46" s="2"/>
      <c r="AC46" s="2"/>
      <c r="AE46" s="2"/>
      <c r="AK46" s="2"/>
    </row>
    <row r="47" spans="1:43" x14ac:dyDescent="0.2">
      <c r="A47" t="s">
        <v>9</v>
      </c>
      <c r="B47" s="3">
        <v>0.44670979999999999</v>
      </c>
      <c r="C47" s="3">
        <v>3.2399999999999999E-6</v>
      </c>
      <c r="D47" s="4">
        <f>(B47/AVERAGE(B46,B48))</f>
        <v>0.999208725470909</v>
      </c>
      <c r="E47" s="4"/>
      <c r="F47" s="4"/>
      <c r="G47" s="5"/>
      <c r="H47" s="3"/>
      <c r="I47" s="3"/>
      <c r="J47" s="4"/>
      <c r="K47" s="4">
        <f>(B47/AVERAGE((SUM(B46*0.6,B48*0.4)/1),(SUM(B46*0.6,B48*0.4)/1)))</f>
        <v>0.99921183219801024</v>
      </c>
      <c r="M47" s="6"/>
      <c r="O47" s="2"/>
      <c r="Q47" s="2"/>
      <c r="S47" s="2"/>
      <c r="AC47" s="2"/>
      <c r="AE47" s="2"/>
      <c r="AK47" s="2"/>
    </row>
    <row r="48" spans="1:43" x14ac:dyDescent="0.2">
      <c r="A48" t="s">
        <v>0</v>
      </c>
      <c r="B48" s="3">
        <v>0.44707049999999998</v>
      </c>
      <c r="C48" s="3">
        <v>4.25E-6</v>
      </c>
      <c r="D48" s="4"/>
      <c r="E48" s="4"/>
      <c r="F48" s="4"/>
      <c r="G48" s="3"/>
      <c r="H48" s="3"/>
      <c r="I48" s="3"/>
      <c r="J48" s="4"/>
      <c r="M48" s="6"/>
      <c r="O48" s="2"/>
      <c r="Q48" s="2"/>
      <c r="S48" s="2"/>
      <c r="AC48" s="2"/>
      <c r="AE48" s="2"/>
      <c r="AK48" s="2"/>
    </row>
    <row r="49" spans="1:43" x14ac:dyDescent="0.2">
      <c r="A49" t="s">
        <v>9</v>
      </c>
      <c r="B49" s="3">
        <v>0.44676660000000001</v>
      </c>
      <c r="C49" s="3">
        <v>3.0599999999999999E-6</v>
      </c>
      <c r="D49" s="4">
        <f>(B49/AVERAGE(B48,B50))</f>
        <v>0.9993095122902117</v>
      </c>
      <c r="E49" s="4">
        <f>AVERAGE(D45:D49)</f>
        <v>0.99925522376715747</v>
      </c>
      <c r="F49" s="4">
        <f>2*STDEV(D45:D49)</f>
        <v>1.0168601598161709E-4</v>
      </c>
      <c r="G49" s="5"/>
      <c r="H49" s="3"/>
      <c r="I49" s="3"/>
      <c r="J49" s="4"/>
      <c r="K49" s="4">
        <f>(B49/AVERAGE((SUM(B48*0.6,B50*0.4)/1),(SUM(B48*0.6,B50*0.4)/1)))</f>
        <v>0.99931165810142453</v>
      </c>
      <c r="L49" s="4">
        <f>AVERAGE(K45:K49)</f>
        <v>0.9992549555832656</v>
      </c>
      <c r="M49" s="4">
        <f>2*STDEV(K45:K49)</f>
        <v>1.0255920019050537E-4</v>
      </c>
      <c r="O49" s="2"/>
      <c r="Q49" s="2"/>
      <c r="S49" s="2"/>
      <c r="AC49" s="2"/>
      <c r="AE49" s="2"/>
      <c r="AK49" s="2"/>
    </row>
    <row r="50" spans="1:43" x14ac:dyDescent="0.2">
      <c r="A50" t="s">
        <v>0</v>
      </c>
      <c r="B50" s="3">
        <v>0.44708009999999998</v>
      </c>
      <c r="C50" s="3">
        <v>4.1200000000000004E-6</v>
      </c>
      <c r="D50" s="4"/>
      <c r="E50" s="4"/>
      <c r="F50" s="4"/>
      <c r="G50" s="5"/>
      <c r="H50" s="3"/>
      <c r="I50" s="3"/>
      <c r="J50" s="4"/>
      <c r="M50" s="6"/>
      <c r="O50" s="2"/>
      <c r="Q50" s="2"/>
      <c r="S50" s="2"/>
      <c r="AC50" s="2"/>
      <c r="AE50" s="2"/>
      <c r="AK50" s="2"/>
    </row>
    <row r="51" spans="1:43" x14ac:dyDescent="0.2">
      <c r="A51" t="s">
        <v>1</v>
      </c>
      <c r="B51" s="3">
        <v>0.44679849999999999</v>
      </c>
      <c r="C51" s="3">
        <v>2.6299999999999998E-6</v>
      </c>
      <c r="D51" s="4">
        <f>(B51/AVERAGE(B50,B52))</f>
        <v>0.99936555284079231</v>
      </c>
      <c r="E51" s="4"/>
      <c r="F51" s="4"/>
      <c r="G51" s="3"/>
      <c r="H51" s="3"/>
      <c r="I51" s="3"/>
      <c r="J51" s="4"/>
      <c r="K51" s="4">
        <f>(B51/AVERAGE((SUM(B50*0.6,B52*0.4)/1),(SUM(B50*0.6,B52*0.4)/1)))</f>
        <v>0.99936646931722162</v>
      </c>
      <c r="M51" s="6"/>
      <c r="O51" s="2"/>
      <c r="Q51" s="2"/>
      <c r="S51" s="2"/>
      <c r="AC51" s="2"/>
      <c r="AE51" s="2"/>
      <c r="AK51" s="2"/>
    </row>
    <row r="52" spans="1:43" x14ac:dyDescent="0.2">
      <c r="A52" t="s">
        <v>0</v>
      </c>
      <c r="B52" s="3">
        <v>0.44708419999999999</v>
      </c>
      <c r="C52" s="3">
        <v>3.7699999999999999E-6</v>
      </c>
      <c r="D52" s="4"/>
      <c r="E52" s="4"/>
      <c r="F52" s="4"/>
      <c r="G52" s="5"/>
      <c r="H52" s="3"/>
      <c r="I52" s="3"/>
      <c r="J52" s="4"/>
      <c r="M52" s="6"/>
      <c r="O52" s="2"/>
      <c r="Q52" s="2"/>
      <c r="S52" s="2"/>
      <c r="AC52" s="2"/>
      <c r="AE52" s="2"/>
      <c r="AK52" s="2"/>
    </row>
    <row r="53" spans="1:43" x14ac:dyDescent="0.2">
      <c r="A53" t="s">
        <v>1</v>
      </c>
      <c r="B53" s="3">
        <v>0.44681569999999998</v>
      </c>
      <c r="C53" s="3">
        <v>3.0000000000000001E-6</v>
      </c>
      <c r="D53" s="4">
        <f>(B53/AVERAGE(B52,B54))</f>
        <v>0.99947299113099553</v>
      </c>
      <c r="E53" s="4"/>
      <c r="F53" s="4"/>
      <c r="G53" s="5"/>
      <c r="H53" s="3"/>
      <c r="I53" s="3"/>
      <c r="J53" s="4"/>
      <c r="K53" s="4">
        <f>(B53/AVERAGE((SUM(B52*0.6,B54*0.4)/1),(SUM(B52*0.6,B54*0.4)/1)))</f>
        <v>0.99945828043563389</v>
      </c>
      <c r="M53" s="6"/>
      <c r="O53" s="2"/>
      <c r="Q53" s="2"/>
      <c r="S53" s="2"/>
      <c r="AB53" s="2"/>
      <c r="AC53" s="2"/>
      <c r="AE53" s="2"/>
      <c r="AI53" s="2"/>
      <c r="AK53" s="2"/>
      <c r="AM53" s="2"/>
      <c r="AQ53" s="2"/>
    </row>
    <row r="54" spans="1:43" x14ac:dyDescent="0.2">
      <c r="A54" t="s">
        <v>0</v>
      </c>
      <c r="B54" s="3">
        <v>0.44701839999999998</v>
      </c>
      <c r="C54" s="3">
        <v>5.3399999999999997E-6</v>
      </c>
      <c r="D54" s="4"/>
      <c r="E54" s="4"/>
      <c r="F54" s="4"/>
      <c r="G54" s="3"/>
      <c r="H54" s="3"/>
      <c r="I54" s="3"/>
      <c r="J54" s="4"/>
      <c r="M54" s="6"/>
      <c r="O54" s="2"/>
      <c r="Q54" s="2"/>
      <c r="S54" s="2"/>
      <c r="AB54" s="2"/>
      <c r="AC54" s="2"/>
      <c r="AG54" s="2"/>
      <c r="AI54" s="2"/>
      <c r="AM54" s="2"/>
      <c r="AO54" s="2"/>
    </row>
    <row r="55" spans="1:43" x14ac:dyDescent="0.2">
      <c r="A55" t="s">
        <v>1</v>
      </c>
      <c r="B55" s="3">
        <v>0.44683010000000001</v>
      </c>
      <c r="C55" s="3">
        <v>2.8700000000000001E-6</v>
      </c>
      <c r="D55" s="4">
        <f>(B55/AVERAGE(B54,B56))</f>
        <v>0.99950844408067696</v>
      </c>
      <c r="E55" s="4">
        <f>AVERAGE(D51:D55)</f>
        <v>0.99944899601748816</v>
      </c>
      <c r="F55" s="4">
        <f>2*STDEV(D51:D55)</f>
        <v>1.4881264345629387E-4</v>
      </c>
      <c r="G55" s="5"/>
      <c r="H55" s="3"/>
      <c r="I55" s="3"/>
      <c r="J55" s="4"/>
      <c r="K55" s="4">
        <f>(B55/AVERAGE((SUM(B54*0.6,B56*0.4)/1),(SUM(B54*0.6,B56*0.4)/1)))</f>
        <v>0.99952250738160731</v>
      </c>
      <c r="L55" s="4">
        <f>AVERAGE(K51:K55)</f>
        <v>0.99944908571148761</v>
      </c>
      <c r="M55" s="4">
        <f>2*STDEV(K51:K55)</f>
        <v>1.5684867354750338E-4</v>
      </c>
      <c r="O55" s="2"/>
      <c r="Q55" s="2"/>
      <c r="S55" s="2"/>
      <c r="AB55" s="2"/>
      <c r="AC55" s="2"/>
      <c r="AE55" s="2"/>
      <c r="AM55" s="2"/>
      <c r="AO55" s="2"/>
      <c r="AQ55" s="2"/>
    </row>
    <row r="56" spans="1:43" x14ac:dyDescent="0.2">
      <c r="A56" t="s">
        <v>0</v>
      </c>
      <c r="B56" s="3">
        <v>0.44708130000000001</v>
      </c>
      <c r="C56" s="3">
        <v>3.7299999999999999E-6</v>
      </c>
      <c r="D56" s="4"/>
      <c r="E56" s="4"/>
      <c r="F56" s="4"/>
      <c r="G56" s="5"/>
      <c r="H56" s="3"/>
      <c r="I56" s="3"/>
      <c r="J56" s="4"/>
      <c r="M56" s="6"/>
      <c r="O56" s="2"/>
      <c r="Q56" s="2"/>
      <c r="S56" s="2"/>
      <c r="AB56" s="2"/>
      <c r="AC56" s="2"/>
      <c r="AE56" s="2"/>
      <c r="AG56" s="2"/>
      <c r="AK56" s="2"/>
      <c r="AO56" s="2"/>
    </row>
    <row r="57" spans="1:43" x14ac:dyDescent="0.2">
      <c r="A57" t="s">
        <v>10</v>
      </c>
      <c r="B57" s="3">
        <v>0.44642609999999999</v>
      </c>
      <c r="C57" s="3">
        <v>2.43E-6</v>
      </c>
      <c r="D57" s="4">
        <f>(B57/AVERAGE(B56,B58))</f>
        <v>0.99854968243547759</v>
      </c>
      <c r="E57" s="4"/>
      <c r="F57" s="4"/>
      <c r="G57" s="3"/>
      <c r="H57" s="3"/>
      <c r="I57" s="3"/>
      <c r="J57" s="4"/>
      <c r="K57" s="4">
        <f>(B57/AVERAGE((SUM(B56*0.6,B58*0.4)/1),(SUM(B56*0.6,B58*0.4)/1)))</f>
        <v>0.99854664485798883</v>
      </c>
      <c r="M57" s="6"/>
      <c r="O57" s="2"/>
      <c r="Q57" s="2"/>
      <c r="S57" s="2"/>
      <c r="AB57" s="2"/>
      <c r="AC57" s="2"/>
      <c r="AI57" s="2"/>
      <c r="AO57" s="2"/>
      <c r="AQ57" s="2"/>
    </row>
    <row r="58" spans="1:43" x14ac:dyDescent="0.2">
      <c r="A58" t="s">
        <v>0</v>
      </c>
      <c r="B58" s="3">
        <v>0.44706770000000001</v>
      </c>
      <c r="C58" s="3">
        <v>3.9899999999999999E-6</v>
      </c>
      <c r="D58" s="4"/>
      <c r="E58" s="4"/>
      <c r="F58" s="4"/>
      <c r="G58" s="5"/>
      <c r="H58" s="3"/>
      <c r="I58" s="3"/>
      <c r="J58" s="4"/>
      <c r="M58" s="6"/>
      <c r="O58" s="2"/>
      <c r="S58" s="2"/>
      <c r="AE58" s="2"/>
      <c r="AI58" s="2"/>
      <c r="AK58" s="2"/>
      <c r="AM58" s="2"/>
      <c r="AO58" s="2"/>
    </row>
    <row r="59" spans="1:43" x14ac:dyDescent="0.2">
      <c r="A59" t="s">
        <v>10</v>
      </c>
      <c r="B59" s="3">
        <v>0.446413</v>
      </c>
      <c r="C59" s="3">
        <v>3.3500000000000001E-6</v>
      </c>
      <c r="D59" s="4">
        <f>(B59/AVERAGE(B58,B60))</f>
        <v>0.99852205592477739</v>
      </c>
      <c r="E59" s="4"/>
      <c r="F59" s="4"/>
      <c r="G59" s="5"/>
      <c r="H59" s="3"/>
      <c r="I59" s="3"/>
      <c r="J59" s="4"/>
      <c r="K59" s="4">
        <f>(B59/AVERAGE((SUM(B58*0.6,B60*0.4)/1),(SUM(B58*0.6,B60*0.4)/1)))</f>
        <v>0.99852475842063571</v>
      </c>
      <c r="M59" s="6"/>
      <c r="O59" s="2"/>
      <c r="Q59" s="2"/>
      <c r="S59" s="2"/>
      <c r="AB59" s="2"/>
      <c r="AC59" s="2"/>
      <c r="AE59" s="2"/>
      <c r="AI59" s="2"/>
      <c r="AO59" s="2"/>
      <c r="AQ59" s="2"/>
    </row>
    <row r="60" spans="1:43" x14ac:dyDescent="0.2">
      <c r="A60" t="s">
        <v>0</v>
      </c>
      <c r="B60" s="3">
        <v>0.44707980000000003</v>
      </c>
      <c r="C60" s="3">
        <v>4.0500000000000002E-6</v>
      </c>
      <c r="D60" s="4"/>
      <c r="E60" s="4"/>
      <c r="F60" s="4"/>
      <c r="G60" s="3"/>
      <c r="H60" s="3"/>
      <c r="I60" s="3"/>
      <c r="J60" s="4"/>
      <c r="M60" s="6"/>
      <c r="O60" s="2"/>
      <c r="Q60" s="2"/>
      <c r="S60" s="2"/>
      <c r="AC60" s="2"/>
    </row>
    <row r="61" spans="1:43" x14ac:dyDescent="0.2">
      <c r="A61" t="s">
        <v>10</v>
      </c>
      <c r="B61" s="3">
        <v>0.4463935</v>
      </c>
      <c r="C61" s="3">
        <v>3.0299999999999998E-6</v>
      </c>
      <c r="D61" s="4">
        <f>(B61/AVERAGE(B60,B62))</f>
        <v>0.99849295603737465</v>
      </c>
      <c r="E61" s="4">
        <f>AVERAGE(D57:D61)</f>
        <v>0.99852156479920984</v>
      </c>
      <c r="F61" s="4">
        <f>2*STDEV(D57:D61)</f>
        <v>5.6732775841687436E-5</v>
      </c>
      <c r="G61" s="5"/>
      <c r="H61" s="3"/>
      <c r="I61" s="3"/>
      <c r="J61" s="4"/>
      <c r="K61" s="4">
        <f>(B61/AVERAGE((SUM(B60*0.6,B62*0.4)/1),(SUM(B60*0.6,B62*0.4)/1)))</f>
        <v>0.99848735016208656</v>
      </c>
      <c r="L61" s="4">
        <f>AVERAGE(K57:K61)</f>
        <v>0.99851958448023703</v>
      </c>
      <c r="M61" s="4">
        <f>2*STDEV(K57:K61)</f>
        <v>5.9968074338680122E-5</v>
      </c>
      <c r="O61" s="2"/>
      <c r="Q61" s="2"/>
      <c r="S61" s="2"/>
      <c r="AB61" s="2"/>
      <c r="AC61" s="2"/>
      <c r="AE61" s="2"/>
      <c r="AG61" s="2"/>
      <c r="AI61" s="2"/>
      <c r="AO61" s="2"/>
      <c r="AQ61" s="2"/>
    </row>
    <row r="62" spans="1:43" x14ac:dyDescent="0.2">
      <c r="A62" t="s">
        <v>0</v>
      </c>
      <c r="B62" s="3">
        <v>0.44705470000000003</v>
      </c>
      <c r="C62" s="3">
        <v>3.8E-6</v>
      </c>
      <c r="D62" s="4"/>
      <c r="E62" s="4"/>
      <c r="F62" s="4"/>
      <c r="G62" s="5"/>
      <c r="H62" s="3"/>
      <c r="I62" s="3"/>
      <c r="J62" s="4"/>
      <c r="M62" s="6"/>
      <c r="O62" s="2"/>
      <c r="Q62" s="2"/>
      <c r="S62" s="2"/>
      <c r="AC62" s="2"/>
      <c r="AI62" s="2"/>
      <c r="AO62" s="2"/>
    </row>
    <row r="63" spans="1:43" x14ac:dyDescent="0.2">
      <c r="C63" s="2"/>
      <c r="D63" s="4"/>
      <c r="E63" s="4"/>
      <c r="F63" s="4"/>
      <c r="G63" s="3"/>
      <c r="H63" s="3"/>
      <c r="I63" s="3"/>
      <c r="J63" s="4"/>
      <c r="M63" s="6"/>
      <c r="O63" s="2"/>
      <c r="Q63" s="2"/>
      <c r="S63" s="2"/>
      <c r="AB63" s="2"/>
      <c r="AC63" s="2"/>
      <c r="AE63" s="2"/>
      <c r="AG63" s="2"/>
      <c r="AI63" s="2"/>
      <c r="AK63" s="2"/>
      <c r="AM63" s="2"/>
      <c r="AO63" s="2"/>
    </row>
    <row r="64" spans="1:43" x14ac:dyDescent="0.2">
      <c r="C64" s="2"/>
      <c r="D64" s="6"/>
      <c r="E64" s="6"/>
      <c r="F64" s="6"/>
      <c r="G64" s="5"/>
      <c r="H64" s="3"/>
      <c r="I64" s="3"/>
      <c r="J64" s="4"/>
      <c r="M64" s="6"/>
      <c r="O64" s="2"/>
      <c r="Q64" s="2"/>
      <c r="S64" s="2"/>
      <c r="AC64" s="2"/>
      <c r="AK64" s="2"/>
      <c r="AQ64" s="2"/>
    </row>
    <row r="65" spans="3:43" x14ac:dyDescent="0.2">
      <c r="C65" s="2"/>
      <c r="D65" s="6"/>
      <c r="E65" s="6"/>
      <c r="F65" s="6"/>
      <c r="M65" s="6"/>
      <c r="O65" s="2"/>
      <c r="Q65" s="2"/>
      <c r="S65" s="2"/>
      <c r="AB65" s="2"/>
      <c r="AC65" s="2"/>
      <c r="AE65" s="2"/>
      <c r="AG65" s="2"/>
      <c r="AI65" s="2"/>
      <c r="AM65" s="2"/>
    </row>
    <row r="66" spans="3:43" x14ac:dyDescent="0.2">
      <c r="C66" s="2"/>
      <c r="D66" s="6"/>
      <c r="E66" s="6"/>
      <c r="F66" s="6"/>
      <c r="M66" s="6"/>
      <c r="O66" s="2"/>
      <c r="Q66" s="2"/>
      <c r="S66" s="2"/>
      <c r="AC66" s="2"/>
      <c r="AE66" s="2"/>
      <c r="AG66" s="2"/>
      <c r="AI66" s="2"/>
      <c r="AO66" s="2"/>
    </row>
    <row r="67" spans="3:43" x14ac:dyDescent="0.2">
      <c r="C67" s="2"/>
      <c r="D67" s="6"/>
      <c r="E67" s="6"/>
      <c r="F67" s="6"/>
      <c r="M67" s="6"/>
      <c r="O67" s="2"/>
      <c r="Q67" s="2"/>
      <c r="S67" s="2"/>
      <c r="AB67" s="2"/>
      <c r="AC67" s="2"/>
      <c r="AI67" s="2"/>
      <c r="AQ67" s="2"/>
    </row>
    <row r="68" spans="3:43" x14ac:dyDescent="0.2">
      <c r="C68" s="2"/>
      <c r="D68" s="6"/>
      <c r="E68" s="6"/>
      <c r="F68" s="6"/>
      <c r="M68" s="6"/>
      <c r="O68" s="2"/>
      <c r="Q68" s="2"/>
      <c r="S68" s="2"/>
      <c r="AC68" s="2"/>
      <c r="AG68" s="2"/>
      <c r="AM68" s="2"/>
    </row>
    <row r="69" spans="3:43" x14ac:dyDescent="0.2">
      <c r="C69" s="2"/>
      <c r="D69" s="6"/>
      <c r="E69" s="6"/>
      <c r="F69" s="6"/>
      <c r="M69" s="6"/>
      <c r="O69" s="2"/>
      <c r="Q69" s="2"/>
      <c r="S69" s="2"/>
      <c r="AB69" s="2"/>
      <c r="AC69" s="2"/>
      <c r="AE69" s="2"/>
      <c r="AF69" s="2"/>
      <c r="AG69" s="2"/>
      <c r="AM69" s="2"/>
      <c r="AQ69" s="2"/>
    </row>
    <row r="70" spans="3:43" x14ac:dyDescent="0.2">
      <c r="C70" s="2"/>
      <c r="D70" s="6"/>
      <c r="E70" s="6"/>
      <c r="F70" s="6"/>
      <c r="M70" s="6"/>
      <c r="O70" s="2"/>
      <c r="Q70" s="2"/>
      <c r="S70" s="2"/>
      <c r="AC70" s="2"/>
      <c r="AE70" s="2"/>
      <c r="AG70" s="2"/>
      <c r="AK70" s="2"/>
      <c r="AO70" s="2"/>
      <c r="AQ70" s="2"/>
    </row>
    <row r="71" spans="3:43" x14ac:dyDescent="0.2">
      <c r="C71" s="2"/>
      <c r="D71" s="6"/>
      <c r="E71" s="6"/>
      <c r="F71" s="6"/>
      <c r="M71" s="6"/>
      <c r="O71" s="2"/>
      <c r="Q71" s="2"/>
      <c r="S71" s="2"/>
      <c r="AB71" s="2"/>
      <c r="AC71" s="2"/>
      <c r="AG71" s="2"/>
      <c r="AI71" s="2"/>
      <c r="AK71" s="2"/>
      <c r="AM71" s="2"/>
      <c r="AO71" s="2"/>
      <c r="AQ71" s="2"/>
    </row>
    <row r="72" spans="3:43" x14ac:dyDescent="0.2">
      <c r="C72" s="2"/>
      <c r="D72" s="6"/>
      <c r="E72" s="6"/>
      <c r="F72" s="6"/>
      <c r="M72" s="6"/>
      <c r="O72" s="2"/>
      <c r="Q72" s="2"/>
      <c r="S72" s="2"/>
      <c r="AB72" s="2"/>
      <c r="AC72" s="2"/>
      <c r="AO72" s="2"/>
      <c r="AQ72" s="2"/>
    </row>
    <row r="73" spans="3:43" x14ac:dyDescent="0.2">
      <c r="C73" s="2"/>
      <c r="D73" s="6"/>
      <c r="E73" s="6"/>
      <c r="F73" s="6"/>
      <c r="M73" s="6"/>
      <c r="O73" s="2"/>
      <c r="Q73" s="2"/>
      <c r="S73" s="2"/>
      <c r="AB73" s="2"/>
      <c r="AC73" s="2"/>
      <c r="AG73" s="2"/>
      <c r="AI73" s="2"/>
      <c r="AK73" s="2"/>
      <c r="AO73" s="2"/>
    </row>
    <row r="74" spans="3:43" x14ac:dyDescent="0.2">
      <c r="C74" s="2"/>
      <c r="D74" s="6"/>
      <c r="E74" s="6"/>
      <c r="F74" s="6"/>
      <c r="M74" s="6"/>
      <c r="O74" s="2"/>
      <c r="Q74" s="2"/>
      <c r="S74" s="2"/>
      <c r="AB74" s="2"/>
      <c r="AC74" s="2"/>
      <c r="AE74" s="2"/>
      <c r="AI74" s="2"/>
      <c r="AM74" s="2"/>
      <c r="AQ74" s="2"/>
    </row>
    <row r="75" spans="3:43" x14ac:dyDescent="0.2">
      <c r="C75" s="2"/>
      <c r="D75" s="6"/>
      <c r="E75" s="6"/>
      <c r="F75" s="6"/>
      <c r="M75" s="6"/>
      <c r="O75" s="2"/>
      <c r="Q75" s="2"/>
      <c r="S75" s="2"/>
      <c r="AB75" s="2"/>
      <c r="AC75" s="2"/>
      <c r="AG75" s="2"/>
      <c r="AK75" s="2"/>
      <c r="AM75" s="2"/>
      <c r="AO75" s="2"/>
      <c r="AQ75" s="2"/>
    </row>
    <row r="76" spans="3:43" x14ac:dyDescent="0.2">
      <c r="C76" s="2"/>
      <c r="D76" s="6"/>
      <c r="E76" s="6"/>
      <c r="F76" s="6"/>
      <c r="M76" s="6"/>
      <c r="O76" s="2"/>
      <c r="Q76" s="2"/>
      <c r="S76" s="2"/>
      <c r="AC76" s="2"/>
      <c r="AE76" s="2"/>
      <c r="AG76" s="2"/>
      <c r="AO76" s="2"/>
    </row>
    <row r="77" spans="3:43" x14ac:dyDescent="0.2">
      <c r="C77" s="2"/>
      <c r="D77" s="6"/>
      <c r="E77" s="6"/>
      <c r="F77" s="6"/>
      <c r="M77" s="6"/>
      <c r="O77" s="2"/>
      <c r="Q77" s="2"/>
      <c r="S77" s="2"/>
      <c r="AB77" s="2"/>
      <c r="AC77" s="2"/>
      <c r="AE77" s="2"/>
      <c r="AI77" s="2"/>
      <c r="AO77" s="2"/>
      <c r="AQ77" s="2"/>
    </row>
    <row r="78" spans="3:43" x14ac:dyDescent="0.2">
      <c r="C78" s="2"/>
      <c r="D78" s="6"/>
      <c r="E78" s="6"/>
      <c r="F78" s="6"/>
      <c r="M78" s="6"/>
      <c r="O78" s="2"/>
      <c r="Q78" s="2"/>
      <c r="S78" s="2"/>
      <c r="AC78" s="2"/>
      <c r="AE78" s="2"/>
      <c r="AI78" s="2"/>
      <c r="AK78" s="2"/>
      <c r="AM78" s="2"/>
    </row>
    <row r="79" spans="3:43" x14ac:dyDescent="0.2">
      <c r="C79" s="2"/>
      <c r="D79" s="6"/>
      <c r="E79" s="6"/>
      <c r="F79" s="6"/>
      <c r="M79" s="6"/>
      <c r="O79" s="2"/>
      <c r="Q79" s="2"/>
      <c r="S79" s="2"/>
      <c r="AB79" s="2"/>
      <c r="AC79" s="2"/>
      <c r="AE79" s="2"/>
      <c r="AI79" s="2"/>
      <c r="AK79" s="2"/>
      <c r="AM79" s="2"/>
      <c r="AQ79" s="2"/>
    </row>
    <row r="80" spans="3:43" x14ac:dyDescent="0.2">
      <c r="C80" s="2"/>
      <c r="D80" s="6"/>
      <c r="E80" s="6"/>
      <c r="F80" s="6"/>
      <c r="M80" s="6"/>
      <c r="O80" s="2"/>
      <c r="Q80" s="2"/>
      <c r="S80" s="2"/>
      <c r="AC80" s="2"/>
      <c r="AI80" s="2"/>
      <c r="AK80" s="2"/>
    </row>
    <row r="81" spans="3:43" x14ac:dyDescent="0.2">
      <c r="C81" s="2"/>
      <c r="D81" s="6"/>
      <c r="E81" s="6"/>
      <c r="F81" s="6"/>
      <c r="M81" s="6"/>
      <c r="O81" s="2"/>
      <c r="Q81" s="2"/>
      <c r="S81" s="2"/>
      <c r="AB81" s="2"/>
      <c r="AC81" s="2"/>
    </row>
    <row r="82" spans="3:43" x14ac:dyDescent="0.2">
      <c r="C82" s="2"/>
      <c r="D82" s="6"/>
      <c r="E82" s="6"/>
      <c r="F82" s="6"/>
      <c r="M82" s="6"/>
      <c r="O82" s="2"/>
      <c r="Q82" s="2"/>
      <c r="S82" s="2"/>
      <c r="AC82" s="2"/>
      <c r="AG82" s="2"/>
      <c r="AK82" s="2"/>
    </row>
    <row r="83" spans="3:43" x14ac:dyDescent="0.2">
      <c r="C83" s="2"/>
      <c r="D83" s="6"/>
      <c r="E83" s="6"/>
      <c r="F83" s="6"/>
      <c r="M83" s="6"/>
      <c r="O83" s="2"/>
      <c r="Q83" s="2"/>
      <c r="S83" s="2"/>
      <c r="AB83" s="2"/>
      <c r="AC83" s="2"/>
      <c r="AM83" s="2"/>
      <c r="AO83" s="2"/>
    </row>
    <row r="84" spans="3:43" x14ac:dyDescent="0.2">
      <c r="C84" s="2"/>
      <c r="D84" s="6"/>
      <c r="E84" s="6"/>
      <c r="F84" s="6"/>
      <c r="M84" s="6"/>
      <c r="O84" s="2"/>
      <c r="Q84" s="2"/>
      <c r="S84" s="2"/>
      <c r="AC84" s="2"/>
      <c r="AE84" s="2"/>
      <c r="AI84" s="2"/>
      <c r="AM84" s="2"/>
      <c r="AQ84" s="2"/>
    </row>
    <row r="85" spans="3:43" x14ac:dyDescent="0.2">
      <c r="C85" s="2"/>
      <c r="D85" s="6"/>
      <c r="E85" s="6"/>
      <c r="F85" s="6"/>
      <c r="M85" s="6"/>
      <c r="O85" s="2"/>
      <c r="Q85" s="2"/>
      <c r="S85" s="2"/>
      <c r="AB85" s="2"/>
      <c r="AC85" s="2"/>
      <c r="AE85" s="2"/>
      <c r="AO85" s="2"/>
      <c r="AQ85" s="2"/>
    </row>
    <row r="86" spans="3:43" x14ac:dyDescent="0.2">
      <c r="C86" s="2"/>
      <c r="D86" s="6"/>
      <c r="E86" s="6"/>
      <c r="F86" s="6"/>
      <c r="M86" s="6"/>
      <c r="O86" s="2"/>
      <c r="Q86" s="2"/>
      <c r="S86" s="2"/>
      <c r="AC86" s="2"/>
      <c r="AG86" s="2"/>
      <c r="AI86" s="2"/>
      <c r="AK86" s="2"/>
      <c r="AM86" s="2"/>
    </row>
    <row r="87" spans="3:43" x14ac:dyDescent="0.2">
      <c r="C87" s="2"/>
      <c r="D87" s="6"/>
      <c r="E87" s="6"/>
      <c r="F87" s="6"/>
      <c r="M87" s="6"/>
      <c r="O87" s="2"/>
      <c r="Q87" s="2"/>
      <c r="S87" s="2"/>
      <c r="AB87" s="2"/>
      <c r="AC87" s="2"/>
      <c r="AE87" s="2"/>
      <c r="AI87" s="2"/>
      <c r="AM87" s="2"/>
      <c r="AQ87" s="2"/>
    </row>
    <row r="88" spans="3:43" x14ac:dyDescent="0.2">
      <c r="C88" s="2"/>
      <c r="D88" s="6"/>
      <c r="E88" s="6"/>
      <c r="F88" s="6"/>
      <c r="M88" s="6"/>
      <c r="O88" s="2"/>
      <c r="Q88" s="2"/>
      <c r="S88" s="2"/>
      <c r="AC88" s="2"/>
      <c r="AG88" s="2"/>
      <c r="AI88" s="2"/>
      <c r="AK88" s="2"/>
      <c r="AO88" s="2"/>
    </row>
    <row r="89" spans="3:43" x14ac:dyDescent="0.2">
      <c r="C89" s="2"/>
      <c r="D89" s="6"/>
      <c r="E89" s="6"/>
      <c r="F89" s="6"/>
      <c r="M89" s="6"/>
      <c r="O89" s="2"/>
      <c r="Q89" s="2"/>
      <c r="S89" s="2"/>
      <c r="AB89" s="2"/>
      <c r="AC89" s="2"/>
      <c r="AG89" s="2"/>
      <c r="AM89" s="2"/>
      <c r="AO89" s="2"/>
    </row>
    <row r="90" spans="3:43" x14ac:dyDescent="0.2">
      <c r="C90" s="2"/>
      <c r="D90" s="6"/>
      <c r="E90" s="6"/>
      <c r="F90" s="6"/>
      <c r="M90" s="6"/>
      <c r="Q90" s="2"/>
      <c r="S90" s="2"/>
      <c r="AB90" s="2"/>
      <c r="AC90" s="2"/>
      <c r="AE90" s="2"/>
      <c r="AM90" s="2"/>
      <c r="AN90" s="2"/>
      <c r="AO90" s="2"/>
    </row>
    <row r="91" spans="3:43" x14ac:dyDescent="0.2">
      <c r="C91" s="2"/>
      <c r="D91" s="6"/>
      <c r="E91" s="6"/>
      <c r="F91" s="6"/>
      <c r="M91" s="6"/>
      <c r="O91" s="2"/>
      <c r="Q91" s="2"/>
      <c r="S91" s="2"/>
      <c r="AB91" s="2"/>
      <c r="AC91" s="2"/>
      <c r="AE91" s="2"/>
      <c r="AF91" s="2"/>
      <c r="AG91" s="2"/>
      <c r="AI91" s="2"/>
      <c r="AK91" s="2"/>
      <c r="AM91" s="2"/>
      <c r="AO91" s="2"/>
      <c r="AQ91" s="2"/>
    </row>
    <row r="92" spans="3:43" x14ac:dyDescent="0.2">
      <c r="C92" s="2"/>
      <c r="D92" s="6"/>
      <c r="E92" s="6"/>
      <c r="F92" s="6"/>
      <c r="M92" s="6"/>
      <c r="O92" s="2"/>
      <c r="Q92" s="2"/>
      <c r="S92" s="2"/>
      <c r="AC92" s="2"/>
      <c r="AK92" s="2"/>
      <c r="AN92" s="2"/>
      <c r="AO92" s="2"/>
    </row>
    <row r="93" spans="3:43" x14ac:dyDescent="0.2">
      <c r="C93" s="2"/>
      <c r="D93" s="6"/>
      <c r="E93" s="6"/>
      <c r="F93" s="6"/>
      <c r="M93" s="6"/>
      <c r="O93" s="2"/>
      <c r="Q93" s="2"/>
      <c r="S93" s="2"/>
      <c r="AB93" s="2"/>
      <c r="AC93" s="2"/>
      <c r="AE93" s="2"/>
      <c r="AF93" s="2"/>
      <c r="AG93" s="2"/>
      <c r="AQ93" s="2"/>
    </row>
    <row r="94" spans="3:43" x14ac:dyDescent="0.2">
      <c r="C94" s="2"/>
      <c r="D94" s="6"/>
      <c r="E94" s="6"/>
      <c r="F94" s="6"/>
      <c r="M94" s="6"/>
      <c r="O94" s="2"/>
      <c r="Q94" s="2"/>
      <c r="S94" s="2"/>
      <c r="AB94" s="2"/>
      <c r="AC94" s="2"/>
      <c r="AE94" s="2"/>
      <c r="AG94" s="2"/>
      <c r="AI94" s="2"/>
      <c r="AK94" s="2"/>
      <c r="AN94" s="2"/>
    </row>
    <row r="95" spans="3:43" x14ac:dyDescent="0.2">
      <c r="C95" s="2"/>
      <c r="D95" s="6"/>
      <c r="E95" s="6"/>
      <c r="F95" s="6"/>
      <c r="M95" s="6"/>
      <c r="O95" s="2"/>
      <c r="Q95" s="2"/>
      <c r="S95" s="2"/>
      <c r="AB95" s="2"/>
      <c r="AC95" s="2"/>
      <c r="AE95" s="2"/>
      <c r="AG95" s="2"/>
      <c r="AI95" s="2"/>
      <c r="AK95" s="2"/>
      <c r="AM95" s="2"/>
      <c r="AN95" s="2"/>
      <c r="AO95" s="2"/>
      <c r="AQ95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Flower-SBB-test-1</vt:lpstr>
    </vt:vector>
  </TitlesOfParts>
  <Company>Priminfo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Alexandra Rodler</cp:lastModifiedBy>
  <dcterms:created xsi:type="dcterms:W3CDTF">2019-09-02T10:20:12Z</dcterms:created>
  <dcterms:modified xsi:type="dcterms:W3CDTF">2025-10-22T12:50:30Z</dcterms:modified>
</cp:coreProperties>
</file>