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71056_uni_au_dk/Documents/Desktop/Damhus/"/>
    </mc:Choice>
  </mc:AlternateContent>
  <xr:revisionPtr revIDLastSave="20" documentId="8_{6D23A8C3-4AD9-4A3B-AC0D-77BF5053AFB9}" xr6:coauthVersionLast="47" xr6:coauthVersionMax="47" xr10:uidLastSave="{1C18358C-BE30-47C5-A33C-31843CE7EF86}"/>
  <bookViews>
    <workbookView xWindow="-120" yWindow="-120" windowWidth="29040" windowHeight="15720" firstSheet="1" activeTab="3" xr2:uid="{DC0F55FE-73D7-444F-AF73-4D22AFB7ABD4}"/>
  </bookViews>
  <sheets>
    <sheet name="Kershaw_Samples Ave" sheetId="5" r:id="rId1"/>
    <sheet name="Merkel_hoards" sheetId="2" r:id="rId2"/>
    <sheet name="Merkel_AS Carol Coins" sheetId="1" r:id="rId3"/>
    <sheet name="9th_hoards" sheetId="3" r:id="rId4"/>
    <sheet name="early_Carolingian_coinage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4" l="1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AC14" i="4"/>
  <c r="AB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U75" i="1"/>
  <c r="T75" i="1"/>
  <c r="U74" i="1"/>
  <c r="T74" i="1"/>
  <c r="U73" i="1"/>
  <c r="T73" i="1"/>
  <c r="U72" i="1"/>
  <c r="T72" i="1"/>
  <c r="AB71" i="1"/>
  <c r="AA71" i="1"/>
  <c r="AB70" i="1"/>
  <c r="AA70" i="1"/>
  <c r="AB69" i="1"/>
  <c r="AA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AB29" i="1"/>
  <c r="AA29" i="1"/>
  <c r="U28" i="1"/>
  <c r="T28" i="1"/>
  <c r="U27" i="1"/>
  <c r="T27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</calcChain>
</file>

<file path=xl/sharedStrings.xml><?xml version="1.0" encoding="utf-8"?>
<sst xmlns="http://schemas.openxmlformats.org/spreadsheetml/2006/main" count="1622" uniqueCount="354">
  <si>
    <t>Anglo-Saxon Coinage</t>
  </si>
  <si>
    <t>Phase</t>
  </si>
  <si>
    <t>Cat</t>
  </si>
  <si>
    <t>Origin</t>
  </si>
  <si>
    <t>Ruler</t>
  </si>
  <si>
    <t>Mint</t>
  </si>
  <si>
    <t>Type</t>
  </si>
  <si>
    <t>Date</t>
  </si>
  <si>
    <t>Ag%</t>
  </si>
  <si>
    <t>Cu%</t>
  </si>
  <si>
    <t>Pb</t>
  </si>
  <si>
    <t>Au</t>
  </si>
  <si>
    <t>Bi</t>
  </si>
  <si>
    <t>Zn</t>
  </si>
  <si>
    <t>Sn</t>
  </si>
  <si>
    <t>Fe</t>
  </si>
  <si>
    <t>Ni</t>
  </si>
  <si>
    <t>As</t>
  </si>
  <si>
    <t>Sb</t>
  </si>
  <si>
    <t>Pt</t>
  </si>
  <si>
    <t>Au/100 Ag</t>
  </si>
  <si>
    <t>Bi/100 Ag</t>
  </si>
  <si>
    <t>Ref Nr</t>
  </si>
  <si>
    <t>Citation</t>
  </si>
  <si>
    <t>206/204</t>
  </si>
  <si>
    <t>207/204</t>
  </si>
  <si>
    <t>208/204</t>
  </si>
  <si>
    <t>207/206</t>
  </si>
  <si>
    <t>208/206</t>
  </si>
  <si>
    <t>Model Age</t>
  </si>
  <si>
    <t>µ</t>
  </si>
  <si>
    <t>κ</t>
  </si>
  <si>
    <t>Early</t>
  </si>
  <si>
    <t>-</t>
  </si>
  <si>
    <t>Offa</t>
  </si>
  <si>
    <t>London/Canterbury</t>
  </si>
  <si>
    <t>c. 760–80</t>
  </si>
  <si>
    <t>nd</t>
  </si>
  <si>
    <t>Kershaw et al. 2024</t>
  </si>
  <si>
    <t>c. 780–92/3</t>
  </si>
  <si>
    <t>East Anglia</t>
  </si>
  <si>
    <t>Coenwulf of Mercia</t>
  </si>
  <si>
    <t>c. 800–21</t>
  </si>
  <si>
    <t>Canterbury</t>
  </si>
  <si>
    <t>Tribranch</t>
  </si>
  <si>
    <t>797/8–c. 805</t>
  </si>
  <si>
    <t>Cross Wedges</t>
  </si>
  <si>
    <t>c. 805–10</t>
  </si>
  <si>
    <t>Cross Moline</t>
  </si>
  <si>
    <t>c. 810–21</t>
  </si>
  <si>
    <t>Portrait</t>
  </si>
  <si>
    <t>Late</t>
  </si>
  <si>
    <t>1838 0710 20</t>
  </si>
  <si>
    <t>Ceolwulf</t>
  </si>
  <si>
    <t>Cross and Lozenge</t>
  </si>
  <si>
    <t>875-879</t>
  </si>
  <si>
    <t>Kershaw and Merkel 2019</t>
  </si>
  <si>
    <t>1904 0603 3</t>
  </si>
  <si>
    <t>1867 0716 12</t>
  </si>
  <si>
    <t>Alfred of Wessex</t>
  </si>
  <si>
    <t>1838 0710.284</t>
  </si>
  <si>
    <t>London</t>
  </si>
  <si>
    <t>Monogram</t>
  </si>
  <si>
    <t>1838 0710 80</t>
  </si>
  <si>
    <t>Two-Line</t>
  </si>
  <si>
    <t>1959 1210 81</t>
  </si>
  <si>
    <t>1959 1210 19</t>
  </si>
  <si>
    <t>1896 0404 64</t>
  </si>
  <si>
    <t>1896 0404 63</t>
  </si>
  <si>
    <t>Two Emperors</t>
  </si>
  <si>
    <t>1838 0710 360</t>
  </si>
  <si>
    <t>1959 1210 24</t>
  </si>
  <si>
    <t>Winchester</t>
  </si>
  <si>
    <t>na</t>
  </si>
  <si>
    <t>Cross/Lozenge</t>
  </si>
  <si>
    <t>Kershaw and Merkel 2023</t>
  </si>
  <si>
    <t>Carolingian Coinage</t>
  </si>
  <si>
    <t>Charlemagne</t>
  </si>
  <si>
    <t>Mainz</t>
  </si>
  <si>
    <t>793-814</t>
  </si>
  <si>
    <t>Quentovic</t>
  </si>
  <si>
    <t>813-814</t>
  </si>
  <si>
    <t xml:space="preserve">Tours </t>
  </si>
  <si>
    <t xml:space="preserve">Monogram </t>
  </si>
  <si>
    <t xml:space="preserve">San Genesio 32648 </t>
  </si>
  <si>
    <t>Chiarantini et al. 2021</t>
  </si>
  <si>
    <t>Bnf 942</t>
  </si>
  <si>
    <t>Melle</t>
  </si>
  <si>
    <t>Téreygeol et al. 2005</t>
  </si>
  <si>
    <t>Bnf 943</t>
  </si>
  <si>
    <t>Bnf 972</t>
  </si>
  <si>
    <t>M. German</t>
  </si>
  <si>
    <t>Louis I Pious</t>
  </si>
  <si>
    <t>Dorestad</t>
  </si>
  <si>
    <t>814–16</t>
  </si>
  <si>
    <t>Class 2</t>
  </si>
  <si>
    <t>816–22</t>
  </si>
  <si>
    <t>Cambrai</t>
  </si>
  <si>
    <t>Rheims</t>
  </si>
  <si>
    <t>Verdun</t>
  </si>
  <si>
    <t xml:space="preserve">Prou 796 </t>
  </si>
  <si>
    <t>Dax</t>
  </si>
  <si>
    <t>Sarah 2008</t>
  </si>
  <si>
    <t xml:space="preserve">Prou 797 </t>
  </si>
  <si>
    <t>Middle</t>
  </si>
  <si>
    <t>Westerklief II</t>
  </si>
  <si>
    <t>Lothar I</t>
  </si>
  <si>
    <t>840-855</t>
  </si>
  <si>
    <t>5638-21</t>
  </si>
  <si>
    <t>Kershaw et al. 2022</t>
  </si>
  <si>
    <t>5639-21</t>
  </si>
  <si>
    <t>5640-21</t>
  </si>
  <si>
    <t>5641-21</t>
  </si>
  <si>
    <t>5642-21</t>
  </si>
  <si>
    <t>5643-21</t>
  </si>
  <si>
    <t>Middle/Late</t>
  </si>
  <si>
    <t xml:space="preserve">Inconnue </t>
  </si>
  <si>
    <t>Charles the Bald</t>
  </si>
  <si>
    <t>Toulouse</t>
  </si>
  <si>
    <t>864-877</t>
  </si>
  <si>
    <t>Sarah et al RN 2016, cat 97</t>
  </si>
  <si>
    <t>Sarah et al RN 2016, cat 96</t>
  </si>
  <si>
    <t>Prou 767</t>
  </si>
  <si>
    <t>Clermont</t>
  </si>
  <si>
    <t>Sarah 2010</t>
  </si>
  <si>
    <t>Prou 770</t>
  </si>
  <si>
    <t xml:space="preserve">Charles the Bald </t>
  </si>
  <si>
    <t>Prou 771</t>
  </si>
  <si>
    <t xml:space="preserve">Prou 739  </t>
  </si>
  <si>
    <t xml:space="preserve">Bourges </t>
  </si>
  <si>
    <t xml:space="preserve">Prou 740  </t>
  </si>
  <si>
    <t xml:space="preserve">Prou 742  </t>
  </si>
  <si>
    <t xml:space="preserve">nd </t>
  </si>
  <si>
    <t xml:space="preserve">Prou 706  </t>
  </si>
  <si>
    <t xml:space="preserve">Melle </t>
  </si>
  <si>
    <t xml:space="preserve">Prou 707  </t>
  </si>
  <si>
    <t xml:space="preserve">Prou 708  </t>
  </si>
  <si>
    <t xml:space="preserve">Prou 700  </t>
  </si>
  <si>
    <t xml:space="preserve">Prou 701  </t>
  </si>
  <si>
    <t>BnF 776a</t>
  </si>
  <si>
    <t>Limoges</t>
  </si>
  <si>
    <t xml:space="preserve">BnF 817a </t>
  </si>
  <si>
    <t xml:space="preserve">Toulouse </t>
  </si>
  <si>
    <t xml:space="preserve">BnF 817b </t>
  </si>
  <si>
    <t xml:space="preserve">Prou 696  </t>
  </si>
  <si>
    <t xml:space="preserve">Prou 698  </t>
  </si>
  <si>
    <t xml:space="preserve">Prou 699  </t>
  </si>
  <si>
    <t xml:space="preserve">Prou 703  </t>
  </si>
  <si>
    <t xml:space="preserve">Prou 705  </t>
  </si>
  <si>
    <t xml:space="preserve">BnF 705a </t>
  </si>
  <si>
    <r>
      <t>864</t>
    </r>
    <r>
      <rPr>
        <sz val="11"/>
        <color theme="1"/>
        <rFont val="Aptos Narrow"/>
        <family val="2"/>
        <scheme val="minor"/>
      </rPr>
      <t>–876</t>
    </r>
    <r>
      <rPr>
        <sz val="11"/>
        <color theme="1"/>
        <rFont val="Aptos Narrow"/>
        <family val="2"/>
        <scheme val="minor"/>
      </rPr>
      <t/>
    </r>
  </si>
  <si>
    <t xml:space="preserve">PC MC 180       </t>
  </si>
  <si>
    <t xml:space="preserve">Blois </t>
  </si>
  <si>
    <r>
      <t>864</t>
    </r>
    <r>
      <rPr>
        <sz val="11"/>
        <color theme="1"/>
        <rFont val="Aptos Narrow"/>
        <family val="2"/>
        <scheme val="minor"/>
      </rPr>
      <t xml:space="preserve">–877 </t>
    </r>
  </si>
  <si>
    <t xml:space="preserve">PC MC 75          </t>
  </si>
  <si>
    <t xml:space="preserve">St. Denis </t>
  </si>
  <si>
    <t xml:space="preserve">PC MC 50                    </t>
  </si>
  <si>
    <t>RN2007_01</t>
  </si>
  <si>
    <t>SPdF</t>
  </si>
  <si>
    <t>Loire</t>
  </si>
  <si>
    <t>GDR</t>
  </si>
  <si>
    <t>SPDF_02</t>
  </si>
  <si>
    <t>Kershaw et al. 2023</t>
  </si>
  <si>
    <t xml:space="preserve">Prou 745 </t>
  </si>
  <si>
    <t>Bourges</t>
  </si>
  <si>
    <t>CB Emp.</t>
  </si>
  <si>
    <t>875-877</t>
  </si>
  <si>
    <t>Sarah 2008 Thesis</t>
  </si>
  <si>
    <t xml:space="preserve">Prou 746 </t>
  </si>
  <si>
    <t>RN2007_02</t>
  </si>
  <si>
    <t>Eudes</t>
  </si>
  <si>
    <t>Beauvais</t>
  </si>
  <si>
    <t>887-898</t>
  </si>
  <si>
    <t>PS_SPDF_01</t>
  </si>
  <si>
    <t>Method one</t>
  </si>
  <si>
    <t>tpq</t>
  </si>
  <si>
    <t>Hoard</t>
  </si>
  <si>
    <t>(n=)</t>
  </si>
  <si>
    <t>208/207</t>
  </si>
  <si>
    <t>Norrgårda, Norrby I</t>
  </si>
  <si>
    <t>Norrgårda, Norrby II</t>
  </si>
  <si>
    <t>Hummelbos</t>
  </si>
  <si>
    <t>Norrgårda, Jakobsson</t>
  </si>
  <si>
    <t>Kettilstorp</t>
  </si>
  <si>
    <t>Russian Hoards</t>
  </si>
  <si>
    <t>Vyzhigsha</t>
  </si>
  <si>
    <t>Lagoshury</t>
  </si>
  <si>
    <t>Kislaia</t>
  </si>
  <si>
    <t>Lesogurt</t>
  </si>
  <si>
    <t>800/1</t>
  </si>
  <si>
    <t>Kniashchino (a)</t>
  </si>
  <si>
    <t>808/9</t>
  </si>
  <si>
    <t>Kniashchino (b)</t>
  </si>
  <si>
    <t>Kniashchino (all)</t>
  </si>
  <si>
    <t>Most Recent Models</t>
  </si>
  <si>
    <t>TPQ</t>
  </si>
  <si>
    <t>Place</t>
  </si>
  <si>
    <t>n (total)</t>
  </si>
  <si>
    <t>n (used)</t>
  </si>
  <si>
    <t>SE</t>
  </si>
  <si>
    <t>1st Half of 9th</t>
  </si>
  <si>
    <t>Visby (Outside)</t>
  </si>
  <si>
    <t>Gotland</t>
  </si>
  <si>
    <t>Norrgårda, Norrby's land I</t>
  </si>
  <si>
    <t>Hejde vickarage</t>
  </si>
  <si>
    <t>Norrgårda, Norrby's land II</t>
  </si>
  <si>
    <t>Stora Tollby I</t>
  </si>
  <si>
    <t>Norrkvie I</t>
  </si>
  <si>
    <t>Burs, Hummelbos</t>
  </si>
  <si>
    <t>ca. 842</t>
  </si>
  <si>
    <t>Ocksarve I</t>
  </si>
  <si>
    <t>2nd Half 9th</t>
  </si>
  <si>
    <t>Svenskens</t>
  </si>
  <si>
    <t>Jomala</t>
  </si>
  <si>
    <t>Åland</t>
  </si>
  <si>
    <t>Östris</t>
  </si>
  <si>
    <t>Bölske</t>
  </si>
  <si>
    <t>Sojvide</t>
  </si>
  <si>
    <t>Hemmor</t>
  </si>
  <si>
    <t>Kysings</t>
  </si>
  <si>
    <t>Dals</t>
  </si>
  <si>
    <t>Lingsarve</t>
  </si>
  <si>
    <t>1st Half of 10th</t>
  </si>
  <si>
    <t>Lilla Hammars</t>
  </si>
  <si>
    <t>Lilla Veller</t>
  </si>
  <si>
    <t>Storms</t>
  </si>
  <si>
    <t>Ockes</t>
  </si>
  <si>
    <t>Norrvange</t>
  </si>
  <si>
    <t>Bote I</t>
  </si>
  <si>
    <t>Kännungs</t>
  </si>
  <si>
    <t>Österlings I</t>
  </si>
  <si>
    <t>Broa</t>
  </si>
  <si>
    <t>Sandäskes</t>
  </si>
  <si>
    <t>Jugenäs</t>
  </si>
  <si>
    <t>Pusi (Estonia)</t>
  </si>
  <si>
    <t>Estonia</t>
  </si>
  <si>
    <t>Lilla Kruse</t>
  </si>
  <si>
    <t>Group</t>
  </si>
  <si>
    <t>Anglo Saxon</t>
  </si>
  <si>
    <t>Carolingian</t>
  </si>
  <si>
    <t>Pb208_206</t>
  </si>
  <si>
    <t>Pb207_206</t>
  </si>
  <si>
    <t>Pb208_204</t>
  </si>
  <si>
    <t>Pb207_204</t>
  </si>
  <si>
    <t>Pb206_204</t>
  </si>
  <si>
    <t>Coin number</t>
  </si>
  <si>
    <t>Filter number</t>
  </si>
  <si>
    <t>Region of Origin</t>
  </si>
  <si>
    <t>Type (and Ruler where applicable)</t>
  </si>
  <si>
    <t>Pb (wt.%)</t>
  </si>
  <si>
    <t>pLA (Calc/Actual)</t>
  </si>
  <si>
    <t>206Pb/204Pb</t>
  </si>
  <si>
    <t>2SD</t>
  </si>
  <si>
    <t>207Pb/204Pb</t>
  </si>
  <si>
    <t>208Pb/204Pb</t>
  </si>
  <si>
    <t>207Pb/206Pb</t>
  </si>
  <si>
    <t>208Pb/206Pb</t>
  </si>
  <si>
    <t>Model Age (Ma)</t>
  </si>
  <si>
    <t>Mu</t>
  </si>
  <si>
    <t>Kappa</t>
  </si>
  <si>
    <t>3, 4</t>
  </si>
  <si>
    <t>c. 670–90</t>
  </si>
  <si>
    <t>Southeast England</t>
  </si>
  <si>
    <t>Early Penny, Series A</t>
  </si>
  <si>
    <t>6/6</t>
  </si>
  <si>
    <t>5, 6</t>
  </si>
  <si>
    <t>8/8</t>
  </si>
  <si>
    <t>7, 8</t>
  </si>
  <si>
    <t>c. 675–90</t>
  </si>
  <si>
    <t>Early Penny, Series B</t>
  </si>
  <si>
    <t>20/20</t>
  </si>
  <si>
    <t>9, 10</t>
  </si>
  <si>
    <t>4/4</t>
  </si>
  <si>
    <t>12, 13</t>
  </si>
  <si>
    <t>c. 690–705</t>
  </si>
  <si>
    <t>14, 15</t>
  </si>
  <si>
    <t>c. 690–710</t>
  </si>
  <si>
    <t>Early Penny, Series C</t>
  </si>
  <si>
    <t>16, 17</t>
  </si>
  <si>
    <t>18, 19</t>
  </si>
  <si>
    <t>20, 21</t>
  </si>
  <si>
    <t>c. 690–700</t>
  </si>
  <si>
    <t>Early Penny, Series BZ</t>
  </si>
  <si>
    <t>10/10</t>
  </si>
  <si>
    <t>22, 23</t>
  </si>
  <si>
    <t>c. 705–15</t>
  </si>
  <si>
    <t>Early Penny, Series Z</t>
  </si>
  <si>
    <t>24, 25</t>
  </si>
  <si>
    <t>3/3</t>
  </si>
  <si>
    <t>28, 29</t>
  </si>
  <si>
    <t>Wessex</t>
  </si>
  <si>
    <t>Early Penny, Series W</t>
  </si>
  <si>
    <t>30, 31</t>
  </si>
  <si>
    <t>32,33</t>
  </si>
  <si>
    <t>685–704</t>
  </si>
  <si>
    <t>Northumbria</t>
  </si>
  <si>
    <t>Early Penny, Aldfrith</t>
  </si>
  <si>
    <t>NA</t>
  </si>
  <si>
    <t>Drilled</t>
  </si>
  <si>
    <t>35, 36</t>
  </si>
  <si>
    <t>37, 38</t>
  </si>
  <si>
    <t>Frisia</t>
  </si>
  <si>
    <t>Early Penny, Series D</t>
  </si>
  <si>
    <t>39, 40</t>
  </si>
  <si>
    <t>41, 42</t>
  </si>
  <si>
    <t>43, 44</t>
  </si>
  <si>
    <t>c. 690–720</t>
  </si>
  <si>
    <t>Early Penny, Series E (primary)</t>
  </si>
  <si>
    <t>45, 46</t>
  </si>
  <si>
    <t>47, 48</t>
  </si>
  <si>
    <t>49, 50</t>
  </si>
  <si>
    <t>c. 670–750</t>
  </si>
  <si>
    <t>Merovingian denarius</t>
  </si>
  <si>
    <t>51, 52</t>
  </si>
  <si>
    <t>53, 54</t>
  </si>
  <si>
    <t>Metz</t>
  </si>
  <si>
    <t>56, 57</t>
  </si>
  <si>
    <t>Penny, Coenwulf of Mercia</t>
  </si>
  <si>
    <t>58, 59</t>
  </si>
  <si>
    <t>Early Penny, Offa of Mercia</t>
  </si>
  <si>
    <t>Light Penny, Offa of Mercia</t>
  </si>
  <si>
    <t>88, 89</t>
  </si>
  <si>
    <t>Tribrach Penny, Coenwulf of Mercia</t>
  </si>
  <si>
    <t>4/10</t>
  </si>
  <si>
    <t>Cross and Wedges Penny, Coenwulf of Mercia</t>
  </si>
  <si>
    <t>6/4</t>
  </si>
  <si>
    <t>Cross Moline Penny, Coenwulf of Mercia</t>
  </si>
  <si>
    <t>Portrait Penny, Coenwulf of Mercia</t>
  </si>
  <si>
    <t>c. 755–68</t>
  </si>
  <si>
    <t>Dorestad (?)</t>
  </si>
  <si>
    <t>Denarius, Pippin III</t>
  </si>
  <si>
    <t>68, 83</t>
  </si>
  <si>
    <t>768–early 9th cent.</t>
  </si>
  <si>
    <t>Denmark, imitating Dorestad</t>
  </si>
  <si>
    <t>Danish imitation of Charlemagne</t>
  </si>
  <si>
    <t>69, 84</t>
  </si>
  <si>
    <t>792/3–814</t>
  </si>
  <si>
    <t>Monogram denarius, Charlemagne</t>
  </si>
  <si>
    <t>70, 85</t>
  </si>
  <si>
    <t>?813–14</t>
  </si>
  <si>
    <t>Portrait denarius, Charlemagne</t>
  </si>
  <si>
    <t>71, 86</t>
  </si>
  <si>
    <t>Portrait denarius, Louis the Pious</t>
  </si>
  <si>
    <t>72, 87</t>
  </si>
  <si>
    <t>816–22/3</t>
  </si>
  <si>
    <t>Class 2 denarius, Louis the Pious</t>
  </si>
  <si>
    <t>74, 90</t>
  </si>
  <si>
    <t>Coin 13 inconsistent filter results, coin omitted</t>
  </si>
  <si>
    <t>Coins 27 and 43 forgeries, not analysed</t>
  </si>
  <si>
    <t>Filters 1, 11, 34, 61 and 80 blanks</t>
  </si>
  <si>
    <t>Filters 2 and 81 and 82 reference materials</t>
  </si>
  <si>
    <t>second</t>
  </si>
  <si>
    <t>first</t>
  </si>
  <si>
    <t>half_ninth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</si>
</sst>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charset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Aptos Narrow"/>
      <family val="2"/>
      <scheme val="minor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1" applyFont="1" applyAlignment="1">
      <alignment vertic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9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2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/>
    <xf numFmtId="2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/>
  </cellXfs>
  <cellStyles count="2">
    <cellStyle name="Normal" xfId="0" builtinId="0"/>
    <cellStyle name="Standard 2" xfId="1" xr:uid="{E5D38866-CD7A-4211-898D-679C2AACB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Merkel_hoards!$G$22:$G$29</c:f>
              <c:numCache>
                <c:formatCode>0.000</c:formatCode>
                <c:ptCount val="8"/>
                <c:pt idx="0">
                  <c:v>18.561010468807542</c:v>
                </c:pt>
                <c:pt idx="1">
                  <c:v>18.555527398394897</c:v>
                </c:pt>
                <c:pt idx="2">
                  <c:v>18.575107774680152</c:v>
                </c:pt>
                <c:pt idx="3">
                  <c:v>18.56486535308747</c:v>
                </c:pt>
                <c:pt idx="4">
                  <c:v>18.534375160281858</c:v>
                </c:pt>
                <c:pt idx="5">
                  <c:v>18.547188950922241</c:v>
                </c:pt>
                <c:pt idx="6">
                  <c:v>18.5329021788245</c:v>
                </c:pt>
                <c:pt idx="7">
                  <c:v>18.598231566759896</c:v>
                </c:pt>
              </c:numCache>
            </c:numRef>
          </c:xVal>
          <c:yVal>
            <c:numRef>
              <c:f>Merkel_hoards!$I$22:$I$29</c:f>
              <c:numCache>
                <c:formatCode>0.000</c:formatCode>
                <c:ptCount val="8"/>
                <c:pt idx="0">
                  <c:v>15.656965069727343</c:v>
                </c:pt>
                <c:pt idx="1">
                  <c:v>15.664843211730341</c:v>
                </c:pt>
                <c:pt idx="2">
                  <c:v>15.658517208191205</c:v>
                </c:pt>
                <c:pt idx="3">
                  <c:v>15.664816638206027</c:v>
                </c:pt>
                <c:pt idx="4">
                  <c:v>15.654887890025455</c:v>
                </c:pt>
                <c:pt idx="5">
                  <c:v>15.658593836586045</c:v>
                </c:pt>
                <c:pt idx="6">
                  <c:v>15.658969930937214</c:v>
                </c:pt>
                <c:pt idx="7">
                  <c:v>15.668594701276566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4AAC-A05B-D819BB911C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Merkel_hoards!$G$31:$G$39</c:f>
              <c:numCache>
                <c:formatCode>0.000</c:formatCode>
                <c:ptCount val="9"/>
                <c:pt idx="0">
                  <c:v>18.652004662671722</c:v>
                </c:pt>
                <c:pt idx="1">
                  <c:v>18.587168900716417</c:v>
                </c:pt>
                <c:pt idx="2">
                  <c:v>18.591387756954024</c:v>
                </c:pt>
                <c:pt idx="3">
                  <c:v>18.622463029001651</c:v>
                </c:pt>
                <c:pt idx="4">
                  <c:v>18.706082968974851</c:v>
                </c:pt>
                <c:pt idx="5">
                  <c:v>18.707017535220807</c:v>
                </c:pt>
                <c:pt idx="6">
                  <c:v>18.70260867179206</c:v>
                </c:pt>
                <c:pt idx="7">
                  <c:v>18.724554919484838</c:v>
                </c:pt>
                <c:pt idx="8">
                  <c:v>18.668197683820736</c:v>
                </c:pt>
              </c:numCache>
            </c:numRef>
          </c:xVal>
          <c:yVal>
            <c:numRef>
              <c:f>Merkel_hoards!$I$31:$I$39</c:f>
              <c:numCache>
                <c:formatCode>0.000</c:formatCode>
                <c:ptCount val="9"/>
                <c:pt idx="0">
                  <c:v>15.68059924314373</c:v>
                </c:pt>
                <c:pt idx="1">
                  <c:v>15.668772136086284</c:v>
                </c:pt>
                <c:pt idx="2">
                  <c:v>15.668518427404075</c:v>
                </c:pt>
                <c:pt idx="3">
                  <c:v>15.669044072641556</c:v>
                </c:pt>
                <c:pt idx="4">
                  <c:v>15.686427774257455</c:v>
                </c:pt>
                <c:pt idx="5">
                  <c:v>15.682003023257485</c:v>
                </c:pt>
                <c:pt idx="6">
                  <c:v>15.680297779671031</c:v>
                </c:pt>
                <c:pt idx="7">
                  <c:v>15.682823051113731</c:v>
                </c:pt>
                <c:pt idx="8">
                  <c:v>15.676133396088485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D-4AAC-A05B-D819BB911C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Merkel_hoards!$G$41:$G$53</c:f>
              <c:numCache>
                <c:formatCode>0.000</c:formatCode>
                <c:ptCount val="13"/>
                <c:pt idx="0">
                  <c:v>18.562482491022809</c:v>
                </c:pt>
                <c:pt idx="1">
                  <c:v>18.394432675446989</c:v>
                </c:pt>
                <c:pt idx="2">
                  <c:v>18.384570864686413</c:v>
                </c:pt>
                <c:pt idx="3">
                  <c:v>18.430198594407869</c:v>
                </c:pt>
                <c:pt idx="4">
                  <c:v>18.37053116359353</c:v>
                </c:pt>
                <c:pt idx="5">
                  <c:v>18.318231614904462</c:v>
                </c:pt>
                <c:pt idx="6">
                  <c:v>18.131241297045491</c:v>
                </c:pt>
                <c:pt idx="7">
                  <c:v>18.151151515151515</c:v>
                </c:pt>
                <c:pt idx="8">
                  <c:v>18.140223404255316</c:v>
                </c:pt>
                <c:pt idx="9">
                  <c:v>18.210773252116272</c:v>
                </c:pt>
                <c:pt idx="10">
                  <c:v>18.191564359561099</c:v>
                </c:pt>
                <c:pt idx="11">
                  <c:v>18.20728113237146</c:v>
                </c:pt>
                <c:pt idx="12">
                  <c:v>18.11967385579764</c:v>
                </c:pt>
              </c:numCache>
            </c:numRef>
          </c:xVal>
          <c:yVal>
            <c:numRef>
              <c:f>Merkel_hoards!$I$41:$I$53</c:f>
              <c:numCache>
                <c:formatCode>0.000</c:formatCode>
                <c:ptCount val="13"/>
                <c:pt idx="0">
                  <c:v>15.668908166229201</c:v>
                </c:pt>
                <c:pt idx="1">
                  <c:v>15.65278147505982</c:v>
                </c:pt>
                <c:pt idx="2">
                  <c:v>15.649562932946798</c:v>
                </c:pt>
                <c:pt idx="3">
                  <c:v>15.657467930663811</c:v>
                </c:pt>
                <c:pt idx="4">
                  <c:v>15.6422826188521</c:v>
                </c:pt>
                <c:pt idx="5">
                  <c:v>15.639817416744979</c:v>
                </c:pt>
                <c:pt idx="6">
                  <c:v>15.61829149491431</c:v>
                </c:pt>
                <c:pt idx="7">
                  <c:v>15.628391357575751</c:v>
                </c:pt>
                <c:pt idx="8">
                  <c:v>15.624969720212777</c:v>
                </c:pt>
                <c:pt idx="9">
                  <c:v>15.630001932474459</c:v>
                </c:pt>
                <c:pt idx="10">
                  <c:v>15.628230972512531</c:v>
                </c:pt>
                <c:pt idx="11">
                  <c:v>15.633422341829416</c:v>
                </c:pt>
                <c:pt idx="12">
                  <c:v>15.618979428406602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D-4AAC-A05B-D819BB91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16656"/>
        <c:axId val="436314256"/>
      </c:scatterChart>
      <c:valAx>
        <c:axId val="4363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14256"/>
        <c:crosses val="autoZero"/>
        <c:crossBetween val="midCat"/>
      </c:valAx>
      <c:valAx>
        <c:axId val="4363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3664</xdr:colOff>
      <xdr:row>12</xdr:row>
      <xdr:rowOff>35169</xdr:rowOff>
    </xdr:from>
    <xdr:to>
      <xdr:col>14</xdr:col>
      <xdr:colOff>729029</xdr:colOff>
      <xdr:row>26</xdr:row>
      <xdr:rowOff>111369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21DC-5882-4624-96A6-7A2C84049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rhusuniversitet-my.sharepoint.com/personal/au571056_uni_au_dk/Documents/Desktop/Damhus/Merkel_damhus%20new%20plots.xlsx" TargetMode="External"/><Relationship Id="rId1" Type="http://schemas.openxmlformats.org/officeDocument/2006/relationships/externalLinkPath" Target="Merkel_damhus%20new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A 1"/>
      <sheetName val="LIA 2"/>
      <sheetName val="LIA 3"/>
      <sheetName val="LIA vs Au"/>
      <sheetName val="damhus"/>
      <sheetName val="Dorestad single finds"/>
      <sheetName val="Merovingian"/>
      <sheetName val="Carolingian"/>
      <sheetName val="AS Carol Coins"/>
      <sheetName val="hoards"/>
      <sheetName val="Gotland Oland"/>
      <sheetName val="Hedeby"/>
      <sheetName val="Dirham Averages"/>
    </sheetNames>
    <sheetDataSet>
      <sheetData sheetId="4"/>
      <sheetData sheetId="5"/>
      <sheetData sheetId="6"/>
      <sheetData sheetId="7"/>
      <sheetData sheetId="8"/>
      <sheetData sheetId="9">
        <row r="22">
          <cell r="G22">
            <v>18.561010468807542</v>
          </cell>
          <cell r="I22">
            <v>15.656965069727343</v>
          </cell>
        </row>
        <row r="23">
          <cell r="G23">
            <v>18.555527398394897</v>
          </cell>
          <cell r="I23">
            <v>15.664843211730341</v>
          </cell>
        </row>
        <row r="24">
          <cell r="G24">
            <v>18.575107774680152</v>
          </cell>
          <cell r="I24">
            <v>15.658517208191205</v>
          </cell>
        </row>
        <row r="25">
          <cell r="G25">
            <v>18.56486535308747</v>
          </cell>
          <cell r="I25">
            <v>15.664816638206027</v>
          </cell>
        </row>
        <row r="26">
          <cell r="G26">
            <v>18.534375160281858</v>
          </cell>
          <cell r="I26">
            <v>15.654887890025455</v>
          </cell>
        </row>
        <row r="27">
          <cell r="G27">
            <v>18.547188950922241</v>
          </cell>
          <cell r="I27">
            <v>15.658593836586045</v>
          </cell>
        </row>
        <row r="28">
          <cell r="G28">
            <v>18.5329021788245</v>
          </cell>
          <cell r="I28">
            <v>15.658969930937214</v>
          </cell>
        </row>
        <row r="29">
          <cell r="G29">
            <v>18.598231566759896</v>
          </cell>
          <cell r="I29">
            <v>15.668594701276566</v>
          </cell>
        </row>
        <row r="31">
          <cell r="G31">
            <v>18.652004662671722</v>
          </cell>
          <cell r="I31">
            <v>15.68059924314373</v>
          </cell>
        </row>
        <row r="32">
          <cell r="G32">
            <v>18.587168900716417</v>
          </cell>
          <cell r="I32">
            <v>15.668772136086284</v>
          </cell>
        </row>
        <row r="33">
          <cell r="G33">
            <v>18.591387756954024</v>
          </cell>
          <cell r="I33">
            <v>15.668518427404075</v>
          </cell>
        </row>
        <row r="34">
          <cell r="G34">
            <v>18.622463029001651</v>
          </cell>
          <cell r="I34">
            <v>15.669044072641556</v>
          </cell>
        </row>
        <row r="35">
          <cell r="G35">
            <v>18.706082968974851</v>
          </cell>
          <cell r="I35">
            <v>15.686427774257455</v>
          </cell>
        </row>
        <row r="36">
          <cell r="G36">
            <v>18.707017535220807</v>
          </cell>
          <cell r="I36">
            <v>15.682003023257485</v>
          </cell>
        </row>
        <row r="37">
          <cell r="G37">
            <v>18.70260867179206</v>
          </cell>
          <cell r="I37">
            <v>15.680297779671031</v>
          </cell>
        </row>
        <row r="38">
          <cell r="G38">
            <v>18.724554919484838</v>
          </cell>
          <cell r="I38">
            <v>15.682823051113731</v>
          </cell>
        </row>
        <row r="39">
          <cell r="G39">
            <v>18.668197683820736</v>
          </cell>
          <cell r="I39">
            <v>15.676133396088485</v>
          </cell>
        </row>
        <row r="41">
          <cell r="G41">
            <v>18.562482491022809</v>
          </cell>
          <cell r="I41">
            <v>15.668908166229201</v>
          </cell>
        </row>
        <row r="42">
          <cell r="G42">
            <v>18.394432675446989</v>
          </cell>
          <cell r="I42">
            <v>15.65278147505982</v>
          </cell>
        </row>
        <row r="43">
          <cell r="G43">
            <v>18.384570864686413</v>
          </cell>
          <cell r="I43">
            <v>15.649562932946798</v>
          </cell>
        </row>
        <row r="44">
          <cell r="G44">
            <v>18.430198594407869</v>
          </cell>
          <cell r="I44">
            <v>15.657467930663811</v>
          </cell>
        </row>
        <row r="45">
          <cell r="G45">
            <v>18.37053116359353</v>
          </cell>
          <cell r="I45">
            <v>15.6422826188521</v>
          </cell>
        </row>
        <row r="46">
          <cell r="G46">
            <v>18.318231614904462</v>
          </cell>
          <cell r="I46">
            <v>15.639817416744979</v>
          </cell>
        </row>
        <row r="47">
          <cell r="G47">
            <v>18.131241297045491</v>
          </cell>
          <cell r="I47">
            <v>15.61829149491431</v>
          </cell>
        </row>
        <row r="48">
          <cell r="G48">
            <v>18.151151515151515</v>
          </cell>
          <cell r="I48">
            <v>15.628391357575751</v>
          </cell>
        </row>
        <row r="49">
          <cell r="G49">
            <v>18.140223404255316</v>
          </cell>
          <cell r="I49">
            <v>15.624969720212777</v>
          </cell>
        </row>
        <row r="50">
          <cell r="G50">
            <v>18.210773252116272</v>
          </cell>
          <cell r="I50">
            <v>15.630001932474459</v>
          </cell>
        </row>
        <row r="51">
          <cell r="G51">
            <v>18.191564359561099</v>
          </cell>
          <cell r="I51">
            <v>15.628230972512531</v>
          </cell>
        </row>
        <row r="52">
          <cell r="G52">
            <v>18.20728113237146</v>
          </cell>
          <cell r="I52">
            <v>15.633422341829416</v>
          </cell>
        </row>
        <row r="53">
          <cell r="G53">
            <v>18.11967385579764</v>
          </cell>
          <cell r="I53">
            <v>15.618979428406602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E89E-0007-49B3-B1E0-2762523EA8EA}">
  <dimension ref="A1:T64"/>
  <sheetViews>
    <sheetView workbookViewId="0">
      <selection activeCell="A30" sqref="A30:XFD34"/>
    </sheetView>
  </sheetViews>
  <sheetFormatPr defaultColWidth="11.5703125" defaultRowHeight="12.75" x14ac:dyDescent="0.2"/>
  <cols>
    <col min="1" max="2" width="11.5703125" style="63"/>
    <col min="3" max="3" width="17" style="63" customWidth="1"/>
    <col min="4" max="4" width="23.42578125" style="63" customWidth="1"/>
    <col min="5" max="5" width="38" style="63" customWidth="1"/>
    <col min="6" max="6" width="11.5703125" style="63"/>
    <col min="7" max="7" width="9.7109375" style="63" customWidth="1"/>
    <col min="8" max="8" width="11.5703125" style="63"/>
    <col min="9" max="9" width="7.5703125" style="80" customWidth="1"/>
    <col min="10" max="10" width="11.5703125" style="63"/>
    <col min="11" max="11" width="7" style="80" customWidth="1"/>
    <col min="12" max="12" width="11.5703125" style="63"/>
    <col min="13" max="13" width="6.42578125" style="80" customWidth="1"/>
    <col min="14" max="14" width="11.5703125" style="63"/>
    <col min="15" max="15" width="8.5703125" style="80" customWidth="1"/>
    <col min="16" max="16" width="11.5703125" style="63"/>
    <col min="17" max="17" width="11.5703125" style="80"/>
    <col min="18" max="16384" width="11.5703125" style="63"/>
  </cols>
  <sheetData>
    <row r="1" spans="1:20" x14ac:dyDescent="0.2">
      <c r="A1" s="60" t="s">
        <v>245</v>
      </c>
      <c r="B1" s="60" t="s">
        <v>246</v>
      </c>
      <c r="C1" s="60" t="s">
        <v>7</v>
      </c>
      <c r="D1" s="61" t="s">
        <v>247</v>
      </c>
      <c r="E1" s="61" t="s">
        <v>248</v>
      </c>
      <c r="F1" s="60" t="s">
        <v>249</v>
      </c>
      <c r="G1" s="60" t="s">
        <v>250</v>
      </c>
      <c r="H1" s="60" t="s">
        <v>251</v>
      </c>
      <c r="I1" s="62" t="s">
        <v>252</v>
      </c>
      <c r="J1" s="60" t="s">
        <v>253</v>
      </c>
      <c r="K1" s="62" t="s">
        <v>252</v>
      </c>
      <c r="L1" s="60" t="s">
        <v>254</v>
      </c>
      <c r="M1" s="62" t="s">
        <v>252</v>
      </c>
      <c r="N1" s="60" t="s">
        <v>255</v>
      </c>
      <c r="O1" s="62" t="s">
        <v>252</v>
      </c>
      <c r="P1" s="60" t="s">
        <v>256</v>
      </c>
      <c r="Q1" s="62" t="s">
        <v>252</v>
      </c>
      <c r="R1" s="60" t="s">
        <v>257</v>
      </c>
      <c r="S1" s="62" t="s">
        <v>258</v>
      </c>
      <c r="T1" s="62" t="s">
        <v>259</v>
      </c>
    </row>
    <row r="2" spans="1:20" s="72" customFormat="1" x14ac:dyDescent="0.2">
      <c r="A2" s="64">
        <v>1</v>
      </c>
      <c r="B2" s="64" t="s">
        <v>260</v>
      </c>
      <c r="C2" s="64" t="s">
        <v>261</v>
      </c>
      <c r="D2" s="65" t="s">
        <v>262</v>
      </c>
      <c r="E2" s="65" t="s">
        <v>263</v>
      </c>
      <c r="F2" s="66">
        <v>0.62</v>
      </c>
      <c r="G2" s="64" t="s">
        <v>264</v>
      </c>
      <c r="H2" s="67">
        <v>18.628614310533244</v>
      </c>
      <c r="I2" s="68">
        <v>8.1016003168343786E-3</v>
      </c>
      <c r="J2" s="67">
        <v>15.665864106363905</v>
      </c>
      <c r="K2" s="68">
        <v>1.0262052329803595E-2</v>
      </c>
      <c r="L2" s="67">
        <v>38.702697138906288</v>
      </c>
      <c r="M2" s="68">
        <v>3.3629502796920008E-2</v>
      </c>
      <c r="N2" s="69">
        <v>0.84095823001505687</v>
      </c>
      <c r="O2" s="70">
        <v>1.8514108289513498E-4</v>
      </c>
      <c r="P2" s="69">
        <v>2.0775669184028711</v>
      </c>
      <c r="Q2" s="70">
        <v>9.0169180560151219E-4</v>
      </c>
      <c r="R2" s="71">
        <v>162.59356213311793</v>
      </c>
      <c r="S2" s="67">
        <v>9.8212596020738889</v>
      </c>
      <c r="T2" s="67">
        <v>3.9266396941634052</v>
      </c>
    </row>
    <row r="3" spans="1:20" x14ac:dyDescent="0.2">
      <c r="A3" s="60">
        <v>2</v>
      </c>
      <c r="B3" s="60" t="s">
        <v>265</v>
      </c>
      <c r="C3" s="60" t="s">
        <v>261</v>
      </c>
      <c r="D3" s="61" t="s">
        <v>262</v>
      </c>
      <c r="E3" s="61" t="s">
        <v>263</v>
      </c>
      <c r="F3" s="73">
        <v>0.45</v>
      </c>
      <c r="G3" s="60" t="s">
        <v>266</v>
      </c>
      <c r="H3" s="74">
        <v>18.578544182809988</v>
      </c>
      <c r="I3" s="75">
        <v>7.6428592039690102E-4</v>
      </c>
      <c r="J3" s="74">
        <v>15.665371660027864</v>
      </c>
      <c r="K3" s="75">
        <v>1.0781250062237291E-3</v>
      </c>
      <c r="L3" s="74">
        <v>38.649447582066614</v>
      </c>
      <c r="M3" s="75">
        <v>2.0119704552570283E-3</v>
      </c>
      <c r="N3" s="76">
        <v>0.84319816960206762</v>
      </c>
      <c r="O3" s="77">
        <v>9.2714951301808846E-5</v>
      </c>
      <c r="P3" s="76">
        <v>2.0803000203482993</v>
      </c>
      <c r="Q3" s="77">
        <v>2.272556954974192E-5</v>
      </c>
      <c r="R3" s="78">
        <v>198.75711290264255</v>
      </c>
      <c r="S3" s="74">
        <v>9.8298014298827638</v>
      </c>
      <c r="T3" s="74">
        <v>3.9316825688248316</v>
      </c>
    </row>
    <row r="4" spans="1:20" s="72" customFormat="1" x14ac:dyDescent="0.2">
      <c r="A4" s="64">
        <v>3</v>
      </c>
      <c r="B4" s="64" t="s">
        <v>267</v>
      </c>
      <c r="C4" s="64" t="s">
        <v>261</v>
      </c>
      <c r="D4" s="65" t="s">
        <v>262</v>
      </c>
      <c r="E4" s="65" t="s">
        <v>263</v>
      </c>
      <c r="F4" s="66">
        <v>0.42</v>
      </c>
      <c r="G4" s="64" t="s">
        <v>266</v>
      </c>
      <c r="H4" s="67">
        <v>18.631063751515775</v>
      </c>
      <c r="I4" s="68">
        <v>1.2515482326925564E-2</v>
      </c>
      <c r="J4" s="67">
        <v>15.678863221404718</v>
      </c>
      <c r="K4" s="68">
        <v>1.30658298679176E-2</v>
      </c>
      <c r="L4" s="67">
        <v>38.728590873576714</v>
      </c>
      <c r="M4" s="68">
        <v>4.1606329987018853E-2</v>
      </c>
      <c r="N4" s="69">
        <v>0.84154537553378306</v>
      </c>
      <c r="O4" s="70">
        <v>1.3598266301806383E-4</v>
      </c>
      <c r="P4" s="69">
        <v>2.0786835301227113</v>
      </c>
      <c r="Q4" s="70">
        <v>8.3678018314792268E-4</v>
      </c>
      <c r="R4" s="71">
        <v>185.84489835903554</v>
      </c>
      <c r="S4" s="67">
        <v>9.8714588503708622</v>
      </c>
      <c r="T4" s="67">
        <v>3.9428860795875065</v>
      </c>
    </row>
    <row r="5" spans="1:20" x14ac:dyDescent="0.2">
      <c r="A5" s="60">
        <v>4</v>
      </c>
      <c r="B5" s="60">
        <v>79</v>
      </c>
      <c r="C5" s="60" t="s">
        <v>268</v>
      </c>
      <c r="D5" s="61" t="s">
        <v>262</v>
      </c>
      <c r="E5" s="61" t="s">
        <v>269</v>
      </c>
      <c r="F5" s="73">
        <v>0.22</v>
      </c>
      <c r="G5" s="60" t="s">
        <v>270</v>
      </c>
      <c r="H5" s="74">
        <v>18.652832363694845</v>
      </c>
      <c r="I5" s="75" t="s">
        <v>33</v>
      </c>
      <c r="J5" s="74">
        <v>15.665260950042425</v>
      </c>
      <c r="K5" s="75" t="s">
        <v>33</v>
      </c>
      <c r="L5" s="74">
        <v>38.746504657505362</v>
      </c>
      <c r="M5" s="75" t="s">
        <v>33</v>
      </c>
      <c r="N5" s="76">
        <v>0.83983404675574647</v>
      </c>
      <c r="O5" s="77" t="s">
        <v>33</v>
      </c>
      <c r="P5" s="76">
        <v>2.0772181274696893</v>
      </c>
      <c r="Q5" s="77" t="s">
        <v>33</v>
      </c>
      <c r="R5" s="78">
        <v>143.43073110625886</v>
      </c>
      <c r="S5" s="74">
        <v>9.8139848766811575</v>
      </c>
      <c r="T5" s="74">
        <v>3.9331050815459738</v>
      </c>
    </row>
    <row r="6" spans="1:20" s="72" customFormat="1" x14ac:dyDescent="0.2">
      <c r="A6" s="64">
        <v>5</v>
      </c>
      <c r="B6" s="64" t="s">
        <v>271</v>
      </c>
      <c r="C6" s="64" t="s">
        <v>268</v>
      </c>
      <c r="D6" s="65" t="s">
        <v>262</v>
      </c>
      <c r="E6" s="65" t="s">
        <v>269</v>
      </c>
      <c r="F6" s="66">
        <v>1.17</v>
      </c>
      <c r="G6" s="64" t="s">
        <v>272</v>
      </c>
      <c r="H6" s="67">
        <v>18.661362733637624</v>
      </c>
      <c r="I6" s="68">
        <v>3.9238301303150536E-3</v>
      </c>
      <c r="J6" s="67">
        <v>15.668196532514269</v>
      </c>
      <c r="K6" s="68">
        <v>6.7546899356667467E-3</v>
      </c>
      <c r="L6" s="67">
        <v>38.748516285642971</v>
      </c>
      <c r="M6" s="68">
        <v>2.0973136191869912E-2</v>
      </c>
      <c r="N6" s="69">
        <v>0.83960744647131591</v>
      </c>
      <c r="O6" s="70">
        <v>1.8542258621456753E-4</v>
      </c>
      <c r="P6" s="69">
        <v>2.0763763632023595</v>
      </c>
      <c r="Q6" s="70">
        <v>6.8727707426452511E-4</v>
      </c>
      <c r="R6" s="71">
        <v>142.80771939308846</v>
      </c>
      <c r="S6" s="67">
        <v>9.8236700001461248</v>
      </c>
      <c r="T6" s="67">
        <v>3.9296419683848716</v>
      </c>
    </row>
    <row r="7" spans="1:20" x14ac:dyDescent="0.2">
      <c r="A7" s="60">
        <v>6</v>
      </c>
      <c r="B7" s="60" t="s">
        <v>273</v>
      </c>
      <c r="C7" s="60" t="s">
        <v>274</v>
      </c>
      <c r="D7" s="61" t="s">
        <v>262</v>
      </c>
      <c r="E7" s="61" t="s">
        <v>269</v>
      </c>
      <c r="F7" s="73">
        <v>0.56000000000000005</v>
      </c>
      <c r="G7" s="60" t="s">
        <v>264</v>
      </c>
      <c r="H7" s="74">
        <v>18.568363608997288</v>
      </c>
      <c r="I7" s="75">
        <v>4.4122312218028981E-3</v>
      </c>
      <c r="J7" s="74">
        <v>15.670016406967072</v>
      </c>
      <c r="K7" s="75">
        <v>1.9282998519276617E-3</v>
      </c>
      <c r="L7" s="74">
        <v>38.654026723385144</v>
      </c>
      <c r="M7" s="75">
        <v>7.425445479682935E-4</v>
      </c>
      <c r="N7" s="76">
        <v>0.84391063470906835</v>
      </c>
      <c r="O7" s="77">
        <v>3.0437843459030223E-4</v>
      </c>
      <c r="P7" s="76">
        <v>2.0816872269012214</v>
      </c>
      <c r="Q7" s="77">
        <v>5.3464236947231569E-4</v>
      </c>
      <c r="R7" s="78">
        <v>215.1776974241661</v>
      </c>
      <c r="S7" s="74">
        <v>9.8501827727443327</v>
      </c>
      <c r="T7" s="74">
        <v>3.9423363682997747</v>
      </c>
    </row>
    <row r="8" spans="1:20" s="72" customFormat="1" x14ac:dyDescent="0.2">
      <c r="A8" s="64">
        <v>7</v>
      </c>
      <c r="B8" s="64" t="s">
        <v>275</v>
      </c>
      <c r="C8" s="64" t="s">
        <v>276</v>
      </c>
      <c r="D8" s="65" t="s">
        <v>262</v>
      </c>
      <c r="E8" s="65" t="s">
        <v>277</v>
      </c>
      <c r="F8" s="66">
        <v>0.56000000000000005</v>
      </c>
      <c r="G8" s="64" t="s">
        <v>264</v>
      </c>
      <c r="H8" s="67">
        <v>18.54517434677318</v>
      </c>
      <c r="I8" s="68">
        <v>1.2845396360777528E-2</v>
      </c>
      <c r="J8" s="67">
        <v>15.66940071681543</v>
      </c>
      <c r="K8" s="68">
        <v>1.4874485597193399E-2</v>
      </c>
      <c r="L8" s="67">
        <v>38.639893271863563</v>
      </c>
      <c r="M8" s="68">
        <v>5.0198555669169309E-2</v>
      </c>
      <c r="N8" s="69">
        <v>0.84493262184737283</v>
      </c>
      <c r="O8" s="70">
        <v>2.1682448265214482E-4</v>
      </c>
      <c r="P8" s="69">
        <v>2.0835278618808335</v>
      </c>
      <c r="Q8" s="70">
        <v>1.263625231635146E-3</v>
      </c>
      <c r="R8" s="71">
        <v>231.11265849568505</v>
      </c>
      <c r="S8" s="67">
        <v>9.8528142311263611</v>
      </c>
      <c r="T8" s="67">
        <v>3.9500234892752157</v>
      </c>
    </row>
    <row r="9" spans="1:20" x14ac:dyDescent="0.2">
      <c r="A9" s="60">
        <v>8</v>
      </c>
      <c r="B9" s="60" t="s">
        <v>278</v>
      </c>
      <c r="C9" s="60" t="s">
        <v>276</v>
      </c>
      <c r="D9" s="61" t="s">
        <v>262</v>
      </c>
      <c r="E9" s="61" t="s">
        <v>277</v>
      </c>
      <c r="F9" s="73">
        <v>0.48</v>
      </c>
      <c r="G9" s="60" t="s">
        <v>264</v>
      </c>
      <c r="H9" s="74">
        <v>18.56651019457173</v>
      </c>
      <c r="I9" s="75">
        <v>1.4697281387867633E-3</v>
      </c>
      <c r="J9" s="74">
        <v>15.666245705660829</v>
      </c>
      <c r="K9" s="75">
        <v>1.7593792725172364E-3</v>
      </c>
      <c r="L9" s="74">
        <v>38.646715290778488</v>
      </c>
      <c r="M9" s="75">
        <v>6.4755119007600115E-3</v>
      </c>
      <c r="N9" s="76">
        <v>0.84379176922049959</v>
      </c>
      <c r="O9" s="77">
        <v>2.7968816027845733E-5</v>
      </c>
      <c r="P9" s="76">
        <v>2.0815012115760978</v>
      </c>
      <c r="Q9" s="77">
        <v>1.8400748904756625E-4</v>
      </c>
      <c r="R9" s="78">
        <v>209.3365544259774</v>
      </c>
      <c r="S9" s="74">
        <v>9.8357970572270332</v>
      </c>
      <c r="T9" s="74">
        <v>3.9384482039411628</v>
      </c>
    </row>
    <row r="10" spans="1:20" s="72" customFormat="1" x14ac:dyDescent="0.2">
      <c r="A10" s="64">
        <v>9</v>
      </c>
      <c r="B10" s="64" t="s">
        <v>279</v>
      </c>
      <c r="C10" s="64" t="s">
        <v>276</v>
      </c>
      <c r="D10" s="65" t="s">
        <v>262</v>
      </c>
      <c r="E10" s="65" t="s">
        <v>277</v>
      </c>
      <c r="F10" s="66">
        <v>0.46</v>
      </c>
      <c r="G10" s="64" t="s">
        <v>266</v>
      </c>
      <c r="H10" s="67">
        <v>18.543695276488265</v>
      </c>
      <c r="I10" s="68">
        <v>3.8340842530750763E-3</v>
      </c>
      <c r="J10" s="67">
        <v>15.66574546222939</v>
      </c>
      <c r="K10" s="68">
        <v>4.8034910509713313E-3</v>
      </c>
      <c r="L10" s="67">
        <v>38.626501150835068</v>
      </c>
      <c r="M10" s="68">
        <v>1.4555898083337127E-2</v>
      </c>
      <c r="N10" s="69">
        <v>0.84480292788419198</v>
      </c>
      <c r="O10" s="70">
        <v>8.4364902157907373E-5</v>
      </c>
      <c r="P10" s="69">
        <v>2.0829720570967822</v>
      </c>
      <c r="Q10" s="70">
        <v>3.542640754772286E-4</v>
      </c>
      <c r="R10" s="71">
        <v>225.24164109373274</v>
      </c>
      <c r="S10" s="67">
        <v>9.8387738649755097</v>
      </c>
      <c r="T10" s="67">
        <v>3.9427627688354923</v>
      </c>
    </row>
    <row r="11" spans="1:20" x14ac:dyDescent="0.2">
      <c r="A11" s="60">
        <v>10</v>
      </c>
      <c r="B11" s="60" t="s">
        <v>280</v>
      </c>
      <c r="C11" s="60" t="s">
        <v>281</v>
      </c>
      <c r="D11" s="61" t="s">
        <v>40</v>
      </c>
      <c r="E11" s="61" t="s">
        <v>282</v>
      </c>
      <c r="F11" s="73">
        <v>0.39</v>
      </c>
      <c r="G11" s="60" t="s">
        <v>283</v>
      </c>
      <c r="H11" s="74">
        <v>18.566380749947648</v>
      </c>
      <c r="I11" s="75">
        <v>3.2349267290179284E-3</v>
      </c>
      <c r="J11" s="74">
        <v>15.663661991818328</v>
      </c>
      <c r="K11" s="75">
        <v>2.9038311439073539E-3</v>
      </c>
      <c r="L11" s="74">
        <v>38.641215315609145</v>
      </c>
      <c r="M11" s="75">
        <v>6.2880406544820744E-3</v>
      </c>
      <c r="N11" s="76">
        <v>0.8436584899732249</v>
      </c>
      <c r="O11" s="77">
        <v>9.4063757590800989E-6</v>
      </c>
      <c r="P11" s="76">
        <v>2.0812194953798517</v>
      </c>
      <c r="Q11" s="77">
        <v>2.3947842986427048E-5</v>
      </c>
      <c r="R11" s="78">
        <v>204.47955639040052</v>
      </c>
      <c r="S11" s="74">
        <v>9.8257014049873295</v>
      </c>
      <c r="T11" s="74">
        <v>3.9347820834365095</v>
      </c>
    </row>
    <row r="12" spans="1:20" s="72" customFormat="1" x14ac:dyDescent="0.2">
      <c r="A12" s="64">
        <v>11</v>
      </c>
      <c r="B12" s="64" t="s">
        <v>284</v>
      </c>
      <c r="C12" s="64" t="s">
        <v>285</v>
      </c>
      <c r="D12" s="65" t="s">
        <v>40</v>
      </c>
      <c r="E12" s="65" t="s">
        <v>286</v>
      </c>
      <c r="F12" s="66">
        <v>0.35</v>
      </c>
      <c r="G12" s="64" t="s">
        <v>283</v>
      </c>
      <c r="H12" s="67">
        <v>18.562716393216672</v>
      </c>
      <c r="I12" s="68">
        <v>1.7643299377141375E-3</v>
      </c>
      <c r="J12" s="67">
        <v>15.651975244890902</v>
      </c>
      <c r="K12" s="68">
        <v>2.6177890443985774E-3</v>
      </c>
      <c r="L12" s="67">
        <v>38.615046283739488</v>
      </c>
      <c r="M12" s="68">
        <v>8.8934369961179982E-3</v>
      </c>
      <c r="N12" s="69">
        <v>0.84319544557535919</v>
      </c>
      <c r="O12" s="70">
        <v>6.08782585710399E-5</v>
      </c>
      <c r="P12" s="69">
        <v>2.080220576441338</v>
      </c>
      <c r="Q12" s="70">
        <v>2.813673618771162E-4</v>
      </c>
      <c r="R12" s="71">
        <v>184.67178054983583</v>
      </c>
      <c r="S12" s="67">
        <v>9.7807638292949992</v>
      </c>
      <c r="T12" s="67">
        <v>3.9195366932701887</v>
      </c>
    </row>
    <row r="13" spans="1:20" x14ac:dyDescent="0.2">
      <c r="A13" s="60">
        <v>12</v>
      </c>
      <c r="B13" s="60" t="s">
        <v>287</v>
      </c>
      <c r="C13" s="60" t="s">
        <v>285</v>
      </c>
      <c r="D13" s="61" t="s">
        <v>40</v>
      </c>
      <c r="E13" s="61" t="s">
        <v>286</v>
      </c>
      <c r="F13" s="73">
        <v>1.63</v>
      </c>
      <c r="G13" s="60" t="s">
        <v>288</v>
      </c>
      <c r="H13" s="74">
        <v>18.529091940637372</v>
      </c>
      <c r="I13" s="75">
        <v>1.3950498234223119E-3</v>
      </c>
      <c r="J13" s="74">
        <v>15.658055058205949</v>
      </c>
      <c r="K13" s="75">
        <v>1.8069470994248604E-3</v>
      </c>
      <c r="L13" s="74">
        <v>38.6076402678124</v>
      </c>
      <c r="M13" s="75">
        <v>6.5803340506747077E-3</v>
      </c>
      <c r="N13" s="76">
        <v>0.84505370476624098</v>
      </c>
      <c r="O13" s="77">
        <v>3.3899152847460812E-5</v>
      </c>
      <c r="P13" s="76">
        <v>2.0835958416114773</v>
      </c>
      <c r="Q13" s="77">
        <v>1.9826516959842166E-4</v>
      </c>
      <c r="R13" s="78">
        <v>221.34866790848696</v>
      </c>
      <c r="S13" s="74">
        <v>9.8117537751166015</v>
      </c>
      <c r="T13" s="74">
        <v>3.9398726714824366</v>
      </c>
    </row>
    <row r="14" spans="1:20" s="72" customFormat="1" x14ac:dyDescent="0.2">
      <c r="A14" s="64">
        <v>14</v>
      </c>
      <c r="B14" s="64" t="s">
        <v>289</v>
      </c>
      <c r="C14" s="64" t="s">
        <v>276</v>
      </c>
      <c r="D14" s="65" t="s">
        <v>290</v>
      </c>
      <c r="E14" s="65" t="s">
        <v>291</v>
      </c>
      <c r="F14" s="66">
        <v>0.77</v>
      </c>
      <c r="G14" s="64" t="s">
        <v>272</v>
      </c>
      <c r="H14" s="67">
        <v>18.550093338357627</v>
      </c>
      <c r="I14" s="68">
        <v>1.2507666262244754E-3</v>
      </c>
      <c r="J14" s="67">
        <v>15.654812890567641</v>
      </c>
      <c r="K14" s="68">
        <v>1.7178964179027645E-3</v>
      </c>
      <c r="L14" s="67">
        <v>38.613415714332</v>
      </c>
      <c r="M14" s="68">
        <v>5.9569478103327356E-3</v>
      </c>
      <c r="N14" s="69">
        <v>0.8439221974189024</v>
      </c>
      <c r="O14" s="70">
        <v>3.5703918115248534E-5</v>
      </c>
      <c r="P14" s="69">
        <v>2.0815482400635821</v>
      </c>
      <c r="Q14" s="70">
        <v>1.8077589416742867E-4</v>
      </c>
      <c r="R14" s="71">
        <v>199.54119749558762</v>
      </c>
      <c r="S14" s="67">
        <v>9.7945272048335372</v>
      </c>
      <c r="T14" s="67">
        <v>3.9279455075344094</v>
      </c>
    </row>
    <row r="15" spans="1:20" x14ac:dyDescent="0.2">
      <c r="A15" s="60">
        <v>15</v>
      </c>
      <c r="B15" s="60" t="s">
        <v>292</v>
      </c>
      <c r="C15" s="60" t="s">
        <v>276</v>
      </c>
      <c r="D15" s="61" t="s">
        <v>290</v>
      </c>
      <c r="E15" s="61" t="s">
        <v>291</v>
      </c>
      <c r="F15" s="73">
        <v>0.71</v>
      </c>
      <c r="G15" s="60" t="s">
        <v>264</v>
      </c>
      <c r="H15" s="74">
        <v>18.578861921448429</v>
      </c>
      <c r="I15" s="75">
        <v>1.4445167144536697E-3</v>
      </c>
      <c r="J15" s="74">
        <v>15.662198719868638</v>
      </c>
      <c r="K15" s="75">
        <v>2.7054710323177744E-3</v>
      </c>
      <c r="L15" s="74">
        <v>38.636104513131201</v>
      </c>
      <c r="M15" s="75">
        <v>8.7006103878977115E-3</v>
      </c>
      <c r="N15" s="76">
        <v>0.84301296124538849</v>
      </c>
      <c r="O15" s="77">
        <v>8.0076291988029347E-5</v>
      </c>
      <c r="P15" s="76">
        <v>2.0795462539666225</v>
      </c>
      <c r="Q15" s="77">
        <v>3.0660553376815614E-4</v>
      </c>
      <c r="R15" s="78">
        <v>192.41939949496731</v>
      </c>
      <c r="S15" s="74">
        <v>9.8173211831477598</v>
      </c>
      <c r="T15" s="74">
        <v>3.9234731141743331</v>
      </c>
    </row>
    <row r="16" spans="1:20" s="72" customFormat="1" x14ac:dyDescent="0.2">
      <c r="A16" s="64">
        <v>16</v>
      </c>
      <c r="B16" s="64" t="s">
        <v>293</v>
      </c>
      <c r="C16" s="64" t="s">
        <v>294</v>
      </c>
      <c r="D16" s="65" t="s">
        <v>295</v>
      </c>
      <c r="E16" s="65" t="s">
        <v>296</v>
      </c>
      <c r="F16" s="66">
        <v>0.54</v>
      </c>
      <c r="G16" s="64" t="s">
        <v>264</v>
      </c>
      <c r="H16" s="67">
        <v>18.539919864593784</v>
      </c>
      <c r="I16" s="68">
        <v>2.2895462631318253E-3</v>
      </c>
      <c r="J16" s="67">
        <v>15.654967407836985</v>
      </c>
      <c r="K16" s="68">
        <v>6.1045103638335263E-4</v>
      </c>
      <c r="L16" s="67">
        <v>38.607024149727394</v>
      </c>
      <c r="M16" s="68">
        <v>2.2964325731891222E-3</v>
      </c>
      <c r="N16" s="69">
        <v>0.84439362596061152</v>
      </c>
      <c r="O16" s="70">
        <v>7.1351650212991835E-5</v>
      </c>
      <c r="P16" s="69">
        <v>2.0823457229277507</v>
      </c>
      <c r="Q16" s="70">
        <v>1.3329362383585064E-4</v>
      </c>
      <c r="R16" s="71">
        <v>207.3939028510714</v>
      </c>
      <c r="S16" s="67">
        <v>9.7973056027795646</v>
      </c>
      <c r="T16" s="67">
        <v>3.9313535328403679</v>
      </c>
    </row>
    <row r="17" spans="1:20" x14ac:dyDescent="0.2">
      <c r="A17" s="60">
        <v>17</v>
      </c>
      <c r="B17" s="60" t="s">
        <v>297</v>
      </c>
      <c r="C17" s="60" t="s">
        <v>294</v>
      </c>
      <c r="D17" s="61" t="s">
        <v>295</v>
      </c>
      <c r="E17" s="61" t="s">
        <v>296</v>
      </c>
      <c r="F17" s="73">
        <v>0.02</v>
      </c>
      <c r="G17" s="60" t="s">
        <v>298</v>
      </c>
      <c r="H17" s="74">
        <v>18.530014916942893</v>
      </c>
      <c r="I17" s="75" t="s">
        <v>33</v>
      </c>
      <c r="J17" s="74">
        <v>15.664753483210745</v>
      </c>
      <c r="K17" s="75" t="s">
        <v>33</v>
      </c>
      <c r="L17" s="74">
        <v>38.615555122587978</v>
      </c>
      <c r="M17" s="75" t="s">
        <v>33</v>
      </c>
      <c r="N17" s="76">
        <v>0.84537310139760624</v>
      </c>
      <c r="O17" s="77" t="s">
        <v>33</v>
      </c>
      <c r="P17" s="76">
        <v>2.0839191870214937</v>
      </c>
      <c r="Q17" s="77" t="s">
        <v>33</v>
      </c>
      <c r="R17" s="78">
        <v>233.45476761333532</v>
      </c>
      <c r="S17" s="74">
        <v>9.837871763374503</v>
      </c>
      <c r="T17" s="74">
        <v>3.9457260027747694</v>
      </c>
    </row>
    <row r="18" spans="1:20" s="72" customFormat="1" x14ac:dyDescent="0.2">
      <c r="A18" s="64">
        <v>18</v>
      </c>
      <c r="B18" s="64" t="s">
        <v>299</v>
      </c>
      <c r="C18" s="64" t="s">
        <v>294</v>
      </c>
      <c r="D18" s="65" t="s">
        <v>295</v>
      </c>
      <c r="E18" s="65" t="s">
        <v>296</v>
      </c>
      <c r="F18" s="66">
        <v>0.84</v>
      </c>
      <c r="G18" s="64" t="s">
        <v>272</v>
      </c>
      <c r="H18" s="67">
        <v>18.538262568713172</v>
      </c>
      <c r="I18" s="68">
        <v>2.0083900204959093E-3</v>
      </c>
      <c r="J18" s="67">
        <v>15.662191517095991</v>
      </c>
      <c r="K18" s="68">
        <v>2.1537985907489343E-3</v>
      </c>
      <c r="L18" s="67">
        <v>38.611067206526855</v>
      </c>
      <c r="M18" s="68">
        <v>7.8593850757826544E-3</v>
      </c>
      <c r="N18" s="69">
        <v>0.84485879849396361</v>
      </c>
      <c r="O18" s="70">
        <v>2.465039606858177E-5</v>
      </c>
      <c r="P18" s="69">
        <v>2.082749967860245</v>
      </c>
      <c r="Q18" s="70">
        <v>1.9830385170704901E-4</v>
      </c>
      <c r="R18" s="71">
        <v>222.47191644417779</v>
      </c>
      <c r="S18" s="67">
        <v>9.8260000856326997</v>
      </c>
      <c r="T18" s="67">
        <v>3.9370709830166128</v>
      </c>
    </row>
    <row r="19" spans="1:20" x14ac:dyDescent="0.2">
      <c r="A19" s="60">
        <v>19</v>
      </c>
      <c r="B19" s="60" t="s">
        <v>300</v>
      </c>
      <c r="C19" s="60" t="s">
        <v>276</v>
      </c>
      <c r="D19" s="61" t="s">
        <v>301</v>
      </c>
      <c r="E19" s="61" t="s">
        <v>302</v>
      </c>
      <c r="F19" s="73">
        <v>0.39</v>
      </c>
      <c r="G19" s="60" t="s">
        <v>283</v>
      </c>
      <c r="H19" s="74">
        <v>18.54832199097352</v>
      </c>
      <c r="I19" s="79">
        <v>1.4859922712773255E-4</v>
      </c>
      <c r="J19" s="74">
        <v>15.656364091736361</v>
      </c>
      <c r="K19" s="75">
        <v>1.0111143280298052E-3</v>
      </c>
      <c r="L19" s="74">
        <v>38.704526003927768</v>
      </c>
      <c r="M19" s="75">
        <v>5.3563311003941294E-3</v>
      </c>
      <c r="N19" s="76">
        <v>0.84408643043508169</v>
      </c>
      <c r="O19" s="77">
        <v>4.7747150017762863E-5</v>
      </c>
      <c r="P19" s="76">
        <v>2.08665902152147</v>
      </c>
      <c r="Q19" s="77">
        <v>2.7205905534000152E-4</v>
      </c>
      <c r="R19" s="78">
        <v>203.84354588722093</v>
      </c>
      <c r="S19" s="74">
        <v>9.8009783614384833</v>
      </c>
      <c r="T19" s="74">
        <v>3.9769096065242149</v>
      </c>
    </row>
    <row r="20" spans="1:20" s="72" customFormat="1" x14ac:dyDescent="0.2">
      <c r="A20" s="64">
        <v>20</v>
      </c>
      <c r="B20" s="64" t="s">
        <v>303</v>
      </c>
      <c r="C20" s="64" t="s">
        <v>276</v>
      </c>
      <c r="D20" s="65" t="s">
        <v>301</v>
      </c>
      <c r="E20" s="65" t="s">
        <v>302</v>
      </c>
      <c r="F20" s="66">
        <v>0.56000000000000005</v>
      </c>
      <c r="G20" s="64" t="s">
        <v>264</v>
      </c>
      <c r="H20" s="67">
        <v>18.561185595350395</v>
      </c>
      <c r="I20" s="68">
        <v>2.5612293860213242E-3</v>
      </c>
      <c r="J20" s="67">
        <v>15.659056939793675</v>
      </c>
      <c r="K20" s="68">
        <v>2.7471546405184455E-3</v>
      </c>
      <c r="L20" s="67">
        <v>38.631046499318501</v>
      </c>
      <c r="M20" s="68">
        <v>9.4364692245179072E-3</v>
      </c>
      <c r="N20" s="69">
        <v>0.84364651962064219</v>
      </c>
      <c r="O20" s="70">
        <v>3.1591391430718652E-5</v>
      </c>
      <c r="P20" s="69">
        <v>2.0812541610803876</v>
      </c>
      <c r="Q20" s="70">
        <v>2.2120231893651976E-4</v>
      </c>
      <c r="R20" s="71">
        <v>199.48009076843636</v>
      </c>
      <c r="S20" s="67">
        <v>9.8087785042069058</v>
      </c>
      <c r="T20" s="67">
        <v>3.9313054825382578</v>
      </c>
    </row>
    <row r="21" spans="1:20" x14ac:dyDescent="0.2">
      <c r="A21" s="60">
        <v>21</v>
      </c>
      <c r="B21" s="60" t="s">
        <v>304</v>
      </c>
      <c r="C21" s="60" t="s">
        <v>276</v>
      </c>
      <c r="D21" s="61" t="s">
        <v>301</v>
      </c>
      <c r="E21" s="61" t="s">
        <v>302</v>
      </c>
      <c r="F21" s="73">
        <v>0.66</v>
      </c>
      <c r="G21" s="60" t="s">
        <v>264</v>
      </c>
      <c r="H21" s="74">
        <v>18.593417530766388</v>
      </c>
      <c r="I21" s="75">
        <v>3.4140164620133362E-3</v>
      </c>
      <c r="J21" s="74">
        <v>15.657381994781119</v>
      </c>
      <c r="K21" s="75">
        <v>4.033736990040282E-3</v>
      </c>
      <c r="L21" s="74">
        <v>38.649000634267928</v>
      </c>
      <c r="M21" s="75">
        <v>1.0823443952503453E-2</v>
      </c>
      <c r="N21" s="76">
        <v>0.842093963704865</v>
      </c>
      <c r="O21" s="77">
        <v>6.2320801832327355E-5</v>
      </c>
      <c r="P21" s="76">
        <v>2.0786118811177348</v>
      </c>
      <c r="Q21" s="77">
        <v>2.0044018113951623E-4</v>
      </c>
      <c r="R21" s="78">
        <v>172.3023844582184</v>
      </c>
      <c r="S21" s="74">
        <v>9.7954643278889808</v>
      </c>
      <c r="T21" s="74">
        <v>3.9189501916205915</v>
      </c>
    </row>
    <row r="22" spans="1:20" s="72" customFormat="1" x14ac:dyDescent="0.2">
      <c r="A22" s="64">
        <v>22</v>
      </c>
      <c r="B22" s="64" t="s">
        <v>305</v>
      </c>
      <c r="C22" s="64" t="s">
        <v>306</v>
      </c>
      <c r="D22" s="65" t="s">
        <v>301</v>
      </c>
      <c r="E22" s="65" t="s">
        <v>307</v>
      </c>
      <c r="F22" s="66">
        <v>0.6</v>
      </c>
      <c r="G22" s="64" t="s">
        <v>264</v>
      </c>
      <c r="H22" s="67">
        <v>18.555724128765554</v>
      </c>
      <c r="I22" s="68">
        <v>3.5878363499328714E-3</v>
      </c>
      <c r="J22" s="67">
        <v>15.663455041171744</v>
      </c>
      <c r="K22" s="68">
        <v>2.9832569927492614E-3</v>
      </c>
      <c r="L22" s="67">
        <v>38.633788022953887</v>
      </c>
      <c r="M22" s="68">
        <v>9.0778162514055794E-3</v>
      </c>
      <c r="N22" s="69">
        <v>0.84413185251899758</v>
      </c>
      <c r="O22" s="70">
        <v>2.4420546439474222E-6</v>
      </c>
      <c r="P22" s="69">
        <v>2.0820144782408163</v>
      </c>
      <c r="Q22" s="70">
        <v>8.6651198150988762E-5</v>
      </c>
      <c r="R22" s="71">
        <v>211.97051231341038</v>
      </c>
      <c r="S22" s="67">
        <v>9.8271774848682476</v>
      </c>
      <c r="T22" s="67">
        <v>3.9378456155214336</v>
      </c>
    </row>
    <row r="23" spans="1:20" x14ac:dyDescent="0.2">
      <c r="A23" s="60">
        <v>23</v>
      </c>
      <c r="B23" s="60" t="s">
        <v>308</v>
      </c>
      <c r="C23" s="60" t="s">
        <v>306</v>
      </c>
      <c r="D23" s="61" t="s">
        <v>301</v>
      </c>
      <c r="E23" s="61" t="s">
        <v>307</v>
      </c>
      <c r="F23" s="73">
        <v>0.47</v>
      </c>
      <c r="G23" s="60" t="s">
        <v>266</v>
      </c>
      <c r="H23" s="74">
        <v>18.535247263651531</v>
      </c>
      <c r="I23" s="75">
        <v>3.3138497145657198E-3</v>
      </c>
      <c r="J23" s="74">
        <v>15.670397605068391</v>
      </c>
      <c r="K23" s="75">
        <v>3.196845272874782E-3</v>
      </c>
      <c r="L23" s="74">
        <v>38.625531085946093</v>
      </c>
      <c r="M23" s="75">
        <v>9.4584582413546059E-3</v>
      </c>
      <c r="N23" s="76">
        <v>0.84543896853713285</v>
      </c>
      <c r="O23" s="77">
        <v>2.1320480636188854E-5</v>
      </c>
      <c r="P23" s="76">
        <v>2.0838691222622492</v>
      </c>
      <c r="Q23" s="77">
        <v>1.3772488555607865E-4</v>
      </c>
      <c r="R23" s="78">
        <v>240.32284360675465</v>
      </c>
      <c r="S23" s="74">
        <v>9.8589238233921179</v>
      </c>
      <c r="T23" s="74">
        <v>3.9494390581066967</v>
      </c>
    </row>
    <row r="24" spans="1:20" s="72" customFormat="1" x14ac:dyDescent="0.2">
      <c r="A24" s="64">
        <v>24</v>
      </c>
      <c r="B24" s="64" t="s">
        <v>309</v>
      </c>
      <c r="C24" s="64" t="s">
        <v>306</v>
      </c>
      <c r="D24" s="65" t="s">
        <v>301</v>
      </c>
      <c r="E24" s="65" t="s">
        <v>307</v>
      </c>
      <c r="F24" s="66">
        <v>0.64</v>
      </c>
      <c r="G24" s="64" t="s">
        <v>264</v>
      </c>
      <c r="H24" s="67">
        <v>18.556281410863281</v>
      </c>
      <c r="I24" s="68">
        <v>8.2462658836206515E-3</v>
      </c>
      <c r="J24" s="67">
        <v>15.665030169326092</v>
      </c>
      <c r="K24" s="68">
        <v>1.0023530185108598E-2</v>
      </c>
      <c r="L24" s="67">
        <v>38.63362469763382</v>
      </c>
      <c r="M24" s="68">
        <v>2.9517634799127279E-2</v>
      </c>
      <c r="N24" s="69">
        <v>0.84419136609438827</v>
      </c>
      <c r="O24" s="70">
        <v>1.6501707292548851E-4</v>
      </c>
      <c r="P24" s="69">
        <v>2.0819430753127017</v>
      </c>
      <c r="Q24" s="70">
        <v>6.6548100061458726E-4</v>
      </c>
      <c r="R24" s="71">
        <v>214.57350664360442</v>
      </c>
      <c r="S24" s="67">
        <v>9.8332342910717792</v>
      </c>
      <c r="T24" s="67">
        <v>3.9379464181878951</v>
      </c>
    </row>
    <row r="25" spans="1:20" x14ac:dyDescent="0.2">
      <c r="A25" s="60">
        <v>25</v>
      </c>
      <c r="B25" s="60" t="s">
        <v>310</v>
      </c>
      <c r="C25" s="60" t="s">
        <v>311</v>
      </c>
      <c r="D25" s="61" t="s">
        <v>98</v>
      </c>
      <c r="E25" s="61" t="s">
        <v>312</v>
      </c>
      <c r="F25" s="73">
        <v>1.8</v>
      </c>
      <c r="G25" s="60" t="s">
        <v>288</v>
      </c>
      <c r="H25" s="74">
        <v>18.665595634960638</v>
      </c>
      <c r="I25" s="75">
        <v>6.9128070335686687E-3</v>
      </c>
      <c r="J25" s="74">
        <v>15.666601752288418</v>
      </c>
      <c r="K25" s="75">
        <v>8.6566325702595037E-3</v>
      </c>
      <c r="L25" s="74">
        <v>38.751625263585289</v>
      </c>
      <c r="M25" s="75">
        <v>2.8063785198455093E-2</v>
      </c>
      <c r="N25" s="76">
        <v>0.83933160127261397</v>
      </c>
      <c r="O25" s="77">
        <v>1.5292951006740108E-4</v>
      </c>
      <c r="P25" s="76">
        <v>2.0760720223411706</v>
      </c>
      <c r="Q25" s="77">
        <v>7.3461886485004513E-4</v>
      </c>
      <c r="R25" s="78">
        <v>136.55446667298699</v>
      </c>
      <c r="S25" s="74">
        <v>9.81662686304864</v>
      </c>
      <c r="T25" s="74">
        <v>3.9279209701432034</v>
      </c>
    </row>
    <row r="26" spans="1:20" s="72" customFormat="1" x14ac:dyDescent="0.2">
      <c r="A26" s="64">
        <v>26</v>
      </c>
      <c r="B26" s="64" t="s">
        <v>313</v>
      </c>
      <c r="C26" s="64" t="s">
        <v>311</v>
      </c>
      <c r="D26" s="65" t="s">
        <v>98</v>
      </c>
      <c r="E26" s="65" t="s">
        <v>312</v>
      </c>
      <c r="F26" s="66">
        <v>0.68</v>
      </c>
      <c r="G26" s="64" t="s">
        <v>264</v>
      </c>
      <c r="H26" s="67">
        <v>18.525472269702512</v>
      </c>
      <c r="I26" s="68">
        <v>2.0045121827294565E-3</v>
      </c>
      <c r="J26" s="67">
        <v>15.662537701212273</v>
      </c>
      <c r="K26" s="68">
        <v>2.6591757291178908E-3</v>
      </c>
      <c r="L26" s="67">
        <v>38.603539445711974</v>
      </c>
      <c r="M26" s="68">
        <v>7.1180273670492511E-3</v>
      </c>
      <c r="N26" s="69">
        <v>0.84546078847570427</v>
      </c>
      <c r="O26" s="70">
        <v>5.2058604797400321E-5</v>
      </c>
      <c r="P26" s="69">
        <v>2.0837815866114502</v>
      </c>
      <c r="Q26" s="70">
        <v>1.5874443339214395E-4</v>
      </c>
      <c r="R26" s="71">
        <v>232.58950939226159</v>
      </c>
      <c r="S26" s="67">
        <v>9.8301571545663879</v>
      </c>
      <c r="T26" s="67">
        <v>3.9416870002386966</v>
      </c>
    </row>
    <row r="27" spans="1:20" x14ac:dyDescent="0.2">
      <c r="A27" s="60">
        <v>28</v>
      </c>
      <c r="B27" s="60" t="s">
        <v>314</v>
      </c>
      <c r="C27" s="60" t="s">
        <v>311</v>
      </c>
      <c r="D27" s="61" t="s">
        <v>98</v>
      </c>
      <c r="E27" s="61" t="s">
        <v>312</v>
      </c>
      <c r="F27" s="73">
        <v>0.32</v>
      </c>
      <c r="G27" s="60" t="s">
        <v>283</v>
      </c>
      <c r="H27" s="74">
        <v>18.631004249461832</v>
      </c>
      <c r="I27" s="75">
        <v>1.173373779959519E-3</v>
      </c>
      <c r="J27" s="74">
        <v>15.667192878340535</v>
      </c>
      <c r="K27" s="75">
        <v>1.212014110308246E-3</v>
      </c>
      <c r="L27" s="74">
        <v>38.712962214146152</v>
      </c>
      <c r="M27" s="75">
        <v>5.6906277692831964E-3</v>
      </c>
      <c r="N27" s="76">
        <v>0.84092169376346559</v>
      </c>
      <c r="O27" s="77">
        <v>1.2094356956815489E-5</v>
      </c>
      <c r="P27" s="76">
        <v>2.077851465861853</v>
      </c>
      <c r="Q27" s="77">
        <v>1.7456725578623988E-4</v>
      </c>
      <c r="R27" s="78">
        <v>163.39464168887912</v>
      </c>
      <c r="S27" s="74">
        <v>9.8259441787577302</v>
      </c>
      <c r="T27" s="74">
        <v>3.9308137668800081</v>
      </c>
    </row>
    <row r="28" spans="1:20" s="72" customFormat="1" x14ac:dyDescent="0.2">
      <c r="A28" s="64">
        <v>29</v>
      </c>
      <c r="B28" s="64">
        <v>55</v>
      </c>
      <c r="C28" s="64" t="s">
        <v>311</v>
      </c>
      <c r="D28" s="65" t="s">
        <v>315</v>
      </c>
      <c r="E28" s="65" t="s">
        <v>312</v>
      </c>
      <c r="F28" s="66">
        <v>0.18</v>
      </c>
      <c r="G28" s="64" t="s">
        <v>270</v>
      </c>
      <c r="H28" s="67">
        <v>18.564282261169247</v>
      </c>
      <c r="I28" s="68" t="s">
        <v>33</v>
      </c>
      <c r="J28" s="67">
        <v>15.661867992125178</v>
      </c>
      <c r="K28" s="68" t="s">
        <v>33</v>
      </c>
      <c r="L28" s="67">
        <v>38.645728760736901</v>
      </c>
      <c r="M28" s="68" t="s">
        <v>33</v>
      </c>
      <c r="N28" s="69">
        <v>0.84365721742343569</v>
      </c>
      <c r="O28" s="70" t="s">
        <v>33</v>
      </c>
      <c r="P28" s="69">
        <v>2.0816978755417552</v>
      </c>
      <c r="Q28" s="70" t="s">
        <v>33</v>
      </c>
      <c r="R28" s="71">
        <v>202.58928142440715</v>
      </c>
      <c r="S28" s="67">
        <v>9.8191238098425995</v>
      </c>
      <c r="T28" s="67">
        <v>3.9378636023612361</v>
      </c>
    </row>
    <row r="29" spans="1:20" x14ac:dyDescent="0.2">
      <c r="A29" s="60">
        <v>30</v>
      </c>
      <c r="B29" s="60" t="s">
        <v>316</v>
      </c>
      <c r="C29" s="60" t="s">
        <v>42</v>
      </c>
      <c r="D29" s="61" t="s">
        <v>40</v>
      </c>
      <c r="E29" s="61" t="s">
        <v>317</v>
      </c>
      <c r="F29" s="73">
        <v>0.73</v>
      </c>
      <c r="G29" s="60" t="s">
        <v>264</v>
      </c>
      <c r="H29" s="74">
        <v>18.44972922063171</v>
      </c>
      <c r="I29" s="75">
        <v>3.2555243636807063E-3</v>
      </c>
      <c r="J29" s="74">
        <v>15.652085135076316</v>
      </c>
      <c r="K29" s="75">
        <v>3.1560644468573429E-3</v>
      </c>
      <c r="L29" s="74">
        <v>38.50723125822541</v>
      </c>
      <c r="M29" s="75">
        <v>4.6287635744874933E-3</v>
      </c>
      <c r="N29" s="76">
        <v>0.84836519738164906</v>
      </c>
      <c r="O29" s="77">
        <v>3.2075371673379038E-4</v>
      </c>
      <c r="P29" s="76">
        <v>2.0871163682906824</v>
      </c>
      <c r="Q29" s="77">
        <v>6.191519042033633E-4</v>
      </c>
      <c r="R29" s="78">
        <v>268.72563956457748</v>
      </c>
      <c r="S29" s="74">
        <v>9.8058906611813832</v>
      </c>
      <c r="T29" s="74">
        <v>3.9376461157229699</v>
      </c>
    </row>
    <row r="30" spans="1:20" s="72" customFormat="1" x14ac:dyDescent="0.2">
      <c r="A30" s="64">
        <v>31</v>
      </c>
      <c r="B30" s="64" t="s">
        <v>318</v>
      </c>
      <c r="C30" s="64" t="s">
        <v>36</v>
      </c>
      <c r="D30" s="65" t="s">
        <v>35</v>
      </c>
      <c r="E30" s="65" t="s">
        <v>319</v>
      </c>
      <c r="F30" s="66">
        <v>0.65</v>
      </c>
      <c r="G30" s="64" t="s">
        <v>264</v>
      </c>
      <c r="H30" s="67">
        <v>18.462290459200055</v>
      </c>
      <c r="I30" s="68">
        <v>2.041552543172287E-3</v>
      </c>
      <c r="J30" s="67">
        <v>15.634789044562313</v>
      </c>
      <c r="K30" s="68">
        <v>1.075902187288591E-3</v>
      </c>
      <c r="L30" s="67">
        <v>38.42342734279768</v>
      </c>
      <c r="M30" s="68">
        <v>1.8992968296771551E-3</v>
      </c>
      <c r="N30" s="69">
        <v>0.84685114512670079</v>
      </c>
      <c r="O30" s="70">
        <v>1.5191671682224239E-4</v>
      </c>
      <c r="P30" s="69">
        <v>2.0811571858899285</v>
      </c>
      <c r="Q30" s="70">
        <v>3.3300510893363722E-4</v>
      </c>
      <c r="R30" s="71">
        <v>226.33549892924333</v>
      </c>
      <c r="S30" s="67">
        <v>9.734935699068874</v>
      </c>
      <c r="T30" s="67">
        <v>3.8792740166592456</v>
      </c>
    </row>
    <row r="31" spans="1:20" x14ac:dyDescent="0.2">
      <c r="A31" s="60">
        <v>32</v>
      </c>
      <c r="B31" s="60">
        <v>73</v>
      </c>
      <c r="C31" s="60" t="s">
        <v>39</v>
      </c>
      <c r="D31" s="61" t="s">
        <v>35</v>
      </c>
      <c r="E31" s="61" t="s">
        <v>320</v>
      </c>
      <c r="F31" s="73">
        <v>0.34</v>
      </c>
      <c r="G31" s="60" t="s">
        <v>283</v>
      </c>
      <c r="H31" s="74">
        <v>18.439759247327522</v>
      </c>
      <c r="I31" s="75" t="s">
        <v>33</v>
      </c>
      <c r="J31" s="74">
        <v>15.651217992605348</v>
      </c>
      <c r="K31" s="75" t="s">
        <v>33</v>
      </c>
      <c r="L31" s="74">
        <v>38.481854080046162</v>
      </c>
      <c r="M31" s="75" t="s">
        <v>33</v>
      </c>
      <c r="N31" s="76">
        <v>0.84877684699366374</v>
      </c>
      <c r="O31" s="77" t="s">
        <v>33</v>
      </c>
      <c r="P31" s="76">
        <v>2.0868685935521136</v>
      </c>
      <c r="Q31" s="77" t="s">
        <v>33</v>
      </c>
      <c r="R31" s="78">
        <v>274.45745296016656</v>
      </c>
      <c r="S31" s="74">
        <v>9.8047374615095979</v>
      </c>
      <c r="T31" s="74">
        <v>3.9305698346922076</v>
      </c>
    </row>
    <row r="32" spans="1:20" s="72" customFormat="1" x14ac:dyDescent="0.2">
      <c r="A32" s="64">
        <v>33</v>
      </c>
      <c r="B32" s="64">
        <v>60</v>
      </c>
      <c r="C32" s="64" t="s">
        <v>39</v>
      </c>
      <c r="D32" s="65" t="s">
        <v>35</v>
      </c>
      <c r="E32" s="65" t="s">
        <v>320</v>
      </c>
      <c r="F32" s="66">
        <v>0.97</v>
      </c>
      <c r="G32" s="64" t="s">
        <v>272</v>
      </c>
      <c r="H32" s="67">
        <v>18.431965410756924</v>
      </c>
      <c r="I32" s="68" t="s">
        <v>33</v>
      </c>
      <c r="J32" s="67">
        <v>15.646638525834446</v>
      </c>
      <c r="K32" s="68" t="s">
        <v>33</v>
      </c>
      <c r="L32" s="67">
        <v>38.466275962616997</v>
      </c>
      <c r="M32" s="68" t="s">
        <v>33</v>
      </c>
      <c r="N32" s="69">
        <v>0.84888729388673545</v>
      </c>
      <c r="O32" s="70" t="s">
        <v>33</v>
      </c>
      <c r="P32" s="69">
        <v>2.0869058450118181</v>
      </c>
      <c r="Q32" s="70" t="s">
        <v>33</v>
      </c>
      <c r="R32" s="71">
        <v>271.54792427735742</v>
      </c>
      <c r="S32" s="67">
        <v>9.7884081796991715</v>
      </c>
      <c r="T32" s="67">
        <v>3.9259226692236115</v>
      </c>
    </row>
    <row r="33" spans="1:20" x14ac:dyDescent="0.2">
      <c r="A33" s="60">
        <v>34</v>
      </c>
      <c r="B33" s="60">
        <v>62</v>
      </c>
      <c r="C33" s="60" t="s">
        <v>39</v>
      </c>
      <c r="D33" s="61" t="s">
        <v>40</v>
      </c>
      <c r="E33" s="61" t="s">
        <v>320</v>
      </c>
      <c r="F33" s="73">
        <v>0.43</v>
      </c>
      <c r="G33" s="60" t="s">
        <v>283</v>
      </c>
      <c r="H33" s="74">
        <v>18.361091756532819</v>
      </c>
      <c r="I33" s="75" t="s">
        <v>33</v>
      </c>
      <c r="J33" s="74">
        <v>15.647941432553091</v>
      </c>
      <c r="K33" s="75" t="s">
        <v>33</v>
      </c>
      <c r="L33" s="74">
        <v>38.444892741342713</v>
      </c>
      <c r="M33" s="75" t="s">
        <v>33</v>
      </c>
      <c r="N33" s="76">
        <v>0.85223495477093936</v>
      </c>
      <c r="O33" s="77" t="s">
        <v>33</v>
      </c>
      <c r="P33" s="76">
        <v>2.0937967060223364</v>
      </c>
      <c r="Q33" s="77" t="s">
        <v>33</v>
      </c>
      <c r="R33" s="78">
        <v>326.39725020163115</v>
      </c>
      <c r="S33" s="74">
        <v>9.8101958716209499</v>
      </c>
      <c r="T33" s="74">
        <v>3.9623793729016978</v>
      </c>
    </row>
    <row r="34" spans="1:20" s="72" customFormat="1" x14ac:dyDescent="0.2">
      <c r="A34" s="64">
        <v>35</v>
      </c>
      <c r="B34" s="64" t="s">
        <v>321</v>
      </c>
      <c r="C34" s="64" t="s">
        <v>39</v>
      </c>
      <c r="D34" s="65" t="s">
        <v>40</v>
      </c>
      <c r="E34" s="65" t="s">
        <v>320</v>
      </c>
      <c r="F34" s="66">
        <v>0.81</v>
      </c>
      <c r="G34" s="64" t="s">
        <v>272</v>
      </c>
      <c r="H34" s="67">
        <v>18.385361491164446</v>
      </c>
      <c r="I34" s="68">
        <v>6.5761005735929237E-3</v>
      </c>
      <c r="J34" s="67">
        <v>15.647525281739458</v>
      </c>
      <c r="K34" s="68">
        <v>1.8566945061646578E-3</v>
      </c>
      <c r="L34" s="67">
        <v>38.479458176311695</v>
      </c>
      <c r="M34" s="68">
        <v>2.709613278788936E-3</v>
      </c>
      <c r="N34" s="69">
        <v>0.85108735259574098</v>
      </c>
      <c r="O34" s="70">
        <v>4.0540240197173283E-4</v>
      </c>
      <c r="P34" s="69">
        <v>2.0929128548897697</v>
      </c>
      <c r="Q34" s="70">
        <v>6.0121279502656222E-4</v>
      </c>
      <c r="R34" s="71">
        <v>307.70140381837808</v>
      </c>
      <c r="S34" s="67">
        <v>9.8027490580526209</v>
      </c>
      <c r="T34" s="67">
        <v>3.9643461839189347</v>
      </c>
    </row>
    <row r="35" spans="1:20" x14ac:dyDescent="0.2">
      <c r="A35" s="60">
        <v>36</v>
      </c>
      <c r="B35" s="60">
        <v>63</v>
      </c>
      <c r="C35" s="60" t="s">
        <v>45</v>
      </c>
      <c r="D35" s="61" t="s">
        <v>43</v>
      </c>
      <c r="E35" s="61" t="s">
        <v>322</v>
      </c>
      <c r="F35" s="73">
        <v>0.89</v>
      </c>
      <c r="G35" s="60" t="s">
        <v>323</v>
      </c>
      <c r="H35" s="74">
        <v>18.486487261184209</v>
      </c>
      <c r="I35" s="75" t="s">
        <v>33</v>
      </c>
      <c r="J35" s="74">
        <v>15.659387737337406</v>
      </c>
      <c r="K35" s="75" t="s">
        <v>33</v>
      </c>
      <c r="L35" s="74">
        <v>38.517512405499886</v>
      </c>
      <c r="M35" s="75" t="s">
        <v>33</v>
      </c>
      <c r="N35" s="76">
        <v>0.84707333670517715</v>
      </c>
      <c r="O35" s="77" t="s">
        <v>33</v>
      </c>
      <c r="P35" s="76">
        <v>2.0835224939625698</v>
      </c>
      <c r="Q35" s="77" t="s">
        <v>33</v>
      </c>
      <c r="R35" s="78">
        <v>255.40277399519644</v>
      </c>
      <c r="S35" s="74">
        <v>9.8264134999504211</v>
      </c>
      <c r="T35" s="74">
        <v>3.9212954107697602</v>
      </c>
    </row>
    <row r="36" spans="1:20" s="72" customFormat="1" x14ac:dyDescent="0.2">
      <c r="A36" s="64">
        <v>37</v>
      </c>
      <c r="B36" s="64">
        <v>64</v>
      </c>
      <c r="C36" s="64" t="s">
        <v>47</v>
      </c>
      <c r="D36" s="65" t="s">
        <v>43</v>
      </c>
      <c r="E36" s="65" t="s">
        <v>324</v>
      </c>
      <c r="F36" s="66">
        <v>0.77</v>
      </c>
      <c r="G36" s="64" t="s">
        <v>325</v>
      </c>
      <c r="H36" s="67">
        <v>18.458669661049075</v>
      </c>
      <c r="I36" s="68" t="s">
        <v>33</v>
      </c>
      <c r="J36" s="67">
        <v>15.657841731733354</v>
      </c>
      <c r="K36" s="68" t="s">
        <v>33</v>
      </c>
      <c r="L36" s="67">
        <v>38.526728294971662</v>
      </c>
      <c r="M36" s="68" t="s">
        <v>33</v>
      </c>
      <c r="N36" s="69">
        <v>0.84826614236518338</v>
      </c>
      <c r="O36" s="70" t="s">
        <v>33</v>
      </c>
      <c r="P36" s="69">
        <v>2.087161684740523</v>
      </c>
      <c r="Q36" s="70" t="s">
        <v>33</v>
      </c>
      <c r="R36" s="71">
        <v>273.01328290902364</v>
      </c>
      <c r="S36" s="67">
        <v>9.8266103613957014</v>
      </c>
      <c r="T36" s="67">
        <v>3.9439826732936343</v>
      </c>
    </row>
    <row r="37" spans="1:20" x14ac:dyDescent="0.2">
      <c r="A37" s="60">
        <v>38</v>
      </c>
      <c r="B37" s="60">
        <v>65</v>
      </c>
      <c r="C37" s="60" t="s">
        <v>49</v>
      </c>
      <c r="D37" s="61" t="s">
        <v>43</v>
      </c>
      <c r="E37" s="61" t="s">
        <v>326</v>
      </c>
      <c r="F37" s="73">
        <v>0.81</v>
      </c>
      <c r="G37" s="60" t="s">
        <v>272</v>
      </c>
      <c r="H37" s="74">
        <v>18.478921897557704</v>
      </c>
      <c r="I37" s="75" t="s">
        <v>33</v>
      </c>
      <c r="J37" s="74">
        <v>15.652939841067578</v>
      </c>
      <c r="K37" s="75" t="s">
        <v>33</v>
      </c>
      <c r="L37" s="74">
        <v>38.501747430455801</v>
      </c>
      <c r="M37" s="75" t="s">
        <v>33</v>
      </c>
      <c r="N37" s="76">
        <v>0.84707119853904944</v>
      </c>
      <c r="O37" s="77" t="s">
        <v>33</v>
      </c>
      <c r="P37" s="76">
        <v>2.0835223840142718</v>
      </c>
      <c r="Q37" s="77" t="s">
        <v>33</v>
      </c>
      <c r="R37" s="78">
        <v>248.74276898823044</v>
      </c>
      <c r="S37" s="74">
        <v>9.8026840715629113</v>
      </c>
      <c r="T37" s="74">
        <v>3.915773117440454</v>
      </c>
    </row>
    <row r="38" spans="1:20" s="72" customFormat="1" x14ac:dyDescent="0.2">
      <c r="A38" s="64">
        <v>39</v>
      </c>
      <c r="B38" s="64">
        <v>66</v>
      </c>
      <c r="C38" s="64" t="s">
        <v>42</v>
      </c>
      <c r="D38" s="65" t="s">
        <v>40</v>
      </c>
      <c r="E38" s="65" t="s">
        <v>327</v>
      </c>
      <c r="F38" s="66">
        <v>0.64</v>
      </c>
      <c r="G38" s="64" t="s">
        <v>264</v>
      </c>
      <c r="H38" s="67">
        <v>18.498739132478928</v>
      </c>
      <c r="I38" s="68" t="s">
        <v>33</v>
      </c>
      <c r="J38" s="67">
        <v>15.661605826832627</v>
      </c>
      <c r="K38" s="68" t="s">
        <v>33</v>
      </c>
      <c r="L38" s="67">
        <v>38.574491893265041</v>
      </c>
      <c r="M38" s="68" t="s">
        <v>33</v>
      </c>
      <c r="N38" s="69">
        <v>0.84663221729121529</v>
      </c>
      <c r="O38" s="70" t="s">
        <v>33</v>
      </c>
      <c r="P38" s="69">
        <v>2.0852227073250629</v>
      </c>
      <c r="Q38" s="70" t="s">
        <v>33</v>
      </c>
      <c r="R38" s="71">
        <v>250.56408490594379</v>
      </c>
      <c r="S38" s="67">
        <v>9.8324141493849524</v>
      </c>
      <c r="T38" s="67">
        <v>3.9438299565252768</v>
      </c>
    </row>
    <row r="39" spans="1:20" x14ac:dyDescent="0.2">
      <c r="A39" s="60">
        <v>40</v>
      </c>
      <c r="B39" s="60">
        <v>67</v>
      </c>
      <c r="C39" s="60" t="s">
        <v>328</v>
      </c>
      <c r="D39" s="61" t="s">
        <v>329</v>
      </c>
      <c r="E39" s="61" t="s">
        <v>330</v>
      </c>
      <c r="F39" s="73">
        <v>0.79</v>
      </c>
      <c r="G39" s="60" t="s">
        <v>264</v>
      </c>
      <c r="H39" s="74">
        <v>18.485185941126101</v>
      </c>
      <c r="I39" s="75" t="s">
        <v>33</v>
      </c>
      <c r="J39" s="74">
        <v>15.66662681336134</v>
      </c>
      <c r="K39" s="75" t="s">
        <v>33</v>
      </c>
      <c r="L39" s="74">
        <v>38.566605555821873</v>
      </c>
      <c r="M39" s="75" t="s">
        <v>33</v>
      </c>
      <c r="N39" s="76">
        <v>0.84752458616823012</v>
      </c>
      <c r="O39" s="77" t="s">
        <v>33</v>
      </c>
      <c r="P39" s="76">
        <v>2.0863249564593072</v>
      </c>
      <c r="Q39" s="77" t="s">
        <v>33</v>
      </c>
      <c r="R39" s="78">
        <v>270.05145400952244</v>
      </c>
      <c r="S39" s="74">
        <v>9.8552941965403349</v>
      </c>
      <c r="T39" s="74">
        <v>3.9504066288120638</v>
      </c>
    </row>
    <row r="40" spans="1:20" s="72" customFormat="1" x14ac:dyDescent="0.2">
      <c r="A40" s="64">
        <v>41</v>
      </c>
      <c r="B40" s="64" t="s">
        <v>331</v>
      </c>
      <c r="C40" s="64" t="s">
        <v>332</v>
      </c>
      <c r="D40" s="65" t="s">
        <v>333</v>
      </c>
      <c r="E40" s="65" t="s">
        <v>334</v>
      </c>
      <c r="F40" s="66">
        <v>1.08</v>
      </c>
      <c r="G40" s="64" t="s">
        <v>272</v>
      </c>
      <c r="H40" s="67">
        <v>18.402243316292342</v>
      </c>
      <c r="I40" s="68">
        <v>6.2543529418590538E-4</v>
      </c>
      <c r="J40" s="67">
        <v>15.646458115627741</v>
      </c>
      <c r="K40" s="68">
        <v>2.6597050869714423E-3</v>
      </c>
      <c r="L40" s="67">
        <v>38.445808980656253</v>
      </c>
      <c r="M40" s="68">
        <v>7.2653012384478188E-3</v>
      </c>
      <c r="N40" s="69">
        <v>0.85024855408776467</v>
      </c>
      <c r="O40" s="70">
        <v>1.1563652793122881E-4</v>
      </c>
      <c r="P40" s="69">
        <v>2.0891642911859281</v>
      </c>
      <c r="Q40" s="70">
        <v>3.2380138072696241E-4</v>
      </c>
      <c r="R40" s="71">
        <v>293.21155217920915</v>
      </c>
      <c r="S40" s="67">
        <v>9.7945489067694957</v>
      </c>
      <c r="T40" s="67">
        <v>3.9347746283242828</v>
      </c>
    </row>
    <row r="41" spans="1:20" x14ac:dyDescent="0.2">
      <c r="A41" s="60">
        <v>42</v>
      </c>
      <c r="B41" s="60" t="s">
        <v>335</v>
      </c>
      <c r="C41" s="60" t="s">
        <v>336</v>
      </c>
      <c r="D41" s="61" t="s">
        <v>78</v>
      </c>
      <c r="E41" s="61" t="s">
        <v>337</v>
      </c>
      <c r="F41" s="73">
        <v>0.83</v>
      </c>
      <c r="G41" s="60" t="s">
        <v>272</v>
      </c>
      <c r="H41" s="74">
        <v>18.442115040692414</v>
      </c>
      <c r="I41" s="75">
        <v>2.6943961783665316E-3</v>
      </c>
      <c r="J41" s="74">
        <v>15.641281195652331</v>
      </c>
      <c r="K41" s="75">
        <v>9.1786314087016763E-6</v>
      </c>
      <c r="L41" s="74">
        <v>38.361446499543035</v>
      </c>
      <c r="M41" s="75">
        <v>1.0579005333823943E-3</v>
      </c>
      <c r="N41" s="76">
        <v>0.84812961837550371</v>
      </c>
      <c r="O41" s="77">
        <v>1.2440741623342966E-4</v>
      </c>
      <c r="P41" s="76">
        <v>2.0800731631010141</v>
      </c>
      <c r="Q41" s="77">
        <v>2.4652853278128717E-4</v>
      </c>
      <c r="R41" s="78">
        <v>253.8183974954319</v>
      </c>
      <c r="S41" s="74">
        <v>9.7649563121852374</v>
      </c>
      <c r="T41" s="74">
        <v>3.8620650287931286</v>
      </c>
    </row>
    <row r="42" spans="1:20" s="72" customFormat="1" x14ac:dyDescent="0.2">
      <c r="A42" s="64">
        <v>44</v>
      </c>
      <c r="B42" s="64" t="s">
        <v>338</v>
      </c>
      <c r="C42" s="64" t="s">
        <v>339</v>
      </c>
      <c r="D42" s="65" t="s">
        <v>80</v>
      </c>
      <c r="E42" s="65" t="s">
        <v>340</v>
      </c>
      <c r="F42" s="66">
        <v>1.04</v>
      </c>
      <c r="G42" s="64" t="s">
        <v>272</v>
      </c>
      <c r="H42" s="67">
        <v>18.489037699632675</v>
      </c>
      <c r="I42" s="68">
        <v>3.8342090582546007E-3</v>
      </c>
      <c r="J42" s="67">
        <v>15.667790708180675</v>
      </c>
      <c r="K42" s="68">
        <v>4.9927772008100391E-3</v>
      </c>
      <c r="L42" s="67">
        <v>38.563174994828337</v>
      </c>
      <c r="M42" s="68">
        <v>1.1482541951139069E-2</v>
      </c>
      <c r="N42" s="69">
        <v>0.84741096973119978</v>
      </c>
      <c r="O42" s="70">
        <v>9.430567478951879E-5</v>
      </c>
      <c r="P42" s="69">
        <v>2.085704769037438</v>
      </c>
      <c r="Q42" s="70">
        <v>1.8850397706282607E-4</v>
      </c>
      <c r="R42" s="71">
        <v>269.41110929362065</v>
      </c>
      <c r="S42" s="67">
        <v>9.8590173721544687</v>
      </c>
      <c r="T42" s="67">
        <v>3.9464603118613644</v>
      </c>
    </row>
    <row r="43" spans="1:20" x14ac:dyDescent="0.2">
      <c r="A43" s="60">
        <v>45</v>
      </c>
      <c r="B43" s="60" t="s">
        <v>341</v>
      </c>
      <c r="C43" s="60" t="s">
        <v>94</v>
      </c>
      <c r="D43" s="61" t="s">
        <v>93</v>
      </c>
      <c r="E43" s="61" t="s">
        <v>342</v>
      </c>
      <c r="F43" s="73">
        <v>1.02</v>
      </c>
      <c r="G43" s="60" t="s">
        <v>272</v>
      </c>
      <c r="H43" s="74">
        <v>18.497670952338197</v>
      </c>
      <c r="I43" s="75">
        <v>1.9237297258456465E-3</v>
      </c>
      <c r="J43" s="74">
        <v>15.645601095006743</v>
      </c>
      <c r="K43" s="75">
        <v>2.7972635349033932E-3</v>
      </c>
      <c r="L43" s="74">
        <v>38.474253875051311</v>
      </c>
      <c r="M43" s="75">
        <v>9.4087513373324327E-3</v>
      </c>
      <c r="N43" s="76">
        <v>0.84581587815646253</v>
      </c>
      <c r="O43" s="77">
        <v>6.3258582938319208E-5</v>
      </c>
      <c r="P43" s="76">
        <v>2.079924238577799</v>
      </c>
      <c r="Q43" s="77">
        <v>2.923294003416288E-4</v>
      </c>
      <c r="R43" s="78">
        <v>220.78194096592415</v>
      </c>
      <c r="S43" s="74">
        <v>9.7696896154969739</v>
      </c>
      <c r="T43" s="74">
        <v>3.8865537762879314</v>
      </c>
    </row>
    <row r="44" spans="1:20" s="72" customFormat="1" x14ac:dyDescent="0.2">
      <c r="A44" s="64">
        <v>46</v>
      </c>
      <c r="B44" s="64" t="s">
        <v>343</v>
      </c>
      <c r="C44" s="64" t="s">
        <v>344</v>
      </c>
      <c r="D44" s="65" t="s">
        <v>93</v>
      </c>
      <c r="E44" s="65" t="s">
        <v>345</v>
      </c>
      <c r="F44" s="66">
        <v>1.1100000000000001</v>
      </c>
      <c r="G44" s="64" t="s">
        <v>272</v>
      </c>
      <c r="H44" s="67">
        <v>18.543669642529814</v>
      </c>
      <c r="I44" s="68">
        <v>2.933571732416596E-3</v>
      </c>
      <c r="J44" s="67">
        <v>15.658427011351103</v>
      </c>
      <c r="K44" s="68">
        <v>6.2458034231980264E-3</v>
      </c>
      <c r="L44" s="67">
        <v>38.621179959619212</v>
      </c>
      <c r="M44" s="68">
        <v>1.7877599177900549E-2</v>
      </c>
      <c r="N44" s="69">
        <v>0.84440943366691523</v>
      </c>
      <c r="O44" s="70">
        <v>2.0323457603643735E-4</v>
      </c>
      <c r="P44" s="69">
        <v>2.082687978631407</v>
      </c>
      <c r="Q44" s="70">
        <v>6.3460447718588497E-4</v>
      </c>
      <c r="R44" s="71">
        <v>211.25861051324443</v>
      </c>
      <c r="S44" s="67">
        <v>9.8100597900907367</v>
      </c>
      <c r="T44" s="67">
        <v>3.9374555746358362</v>
      </c>
    </row>
    <row r="45" spans="1:20" x14ac:dyDescent="0.2">
      <c r="A45" s="60">
        <v>47</v>
      </c>
      <c r="B45" s="60" t="s">
        <v>346</v>
      </c>
      <c r="C45" s="60" t="s">
        <v>344</v>
      </c>
      <c r="D45" s="61" t="s">
        <v>93</v>
      </c>
      <c r="E45" s="61" t="s">
        <v>345</v>
      </c>
      <c r="F45" s="73">
        <v>0.85</v>
      </c>
      <c r="G45" s="60" t="s">
        <v>272</v>
      </c>
      <c r="H45" s="74">
        <v>18.483925834404516</v>
      </c>
      <c r="I45" s="79">
        <v>2.8016232129601804E-4</v>
      </c>
      <c r="J45" s="74">
        <v>15.643164841814171</v>
      </c>
      <c r="K45" s="75">
        <v>5.298844986079132E-4</v>
      </c>
      <c r="L45" s="74">
        <v>38.482464258440174</v>
      </c>
      <c r="M45" s="75">
        <v>9.5266545710614992E-4</v>
      </c>
      <c r="N45" s="76">
        <v>0.84631304564472976</v>
      </c>
      <c r="O45" s="77">
        <v>1.5842701320822883E-5</v>
      </c>
      <c r="P45" s="76">
        <v>2.0819151134493756</v>
      </c>
      <c r="Q45" s="77">
        <v>8.3084489169937825E-5</v>
      </c>
      <c r="R45" s="78">
        <v>226.327624007466</v>
      </c>
      <c r="S45" s="74">
        <v>9.7631160813947364</v>
      </c>
      <c r="T45" s="74">
        <v>3.8989871419319244</v>
      </c>
    </row>
    <row r="46" spans="1:20" s="72" customFormat="1" x14ac:dyDescent="0.2">
      <c r="A46" s="64">
        <v>48</v>
      </c>
      <c r="B46" s="64">
        <v>75</v>
      </c>
      <c r="C46" s="64" t="s">
        <v>344</v>
      </c>
      <c r="D46" s="65" t="s">
        <v>97</v>
      </c>
      <c r="E46" s="65" t="s">
        <v>345</v>
      </c>
      <c r="F46" s="66">
        <v>0.86</v>
      </c>
      <c r="G46" s="64" t="s">
        <v>272</v>
      </c>
      <c r="H46" s="67">
        <v>18.455034551967813</v>
      </c>
      <c r="I46" s="68" t="s">
        <v>33</v>
      </c>
      <c r="J46" s="67">
        <v>15.665589617385525</v>
      </c>
      <c r="K46" s="68" t="s">
        <v>33</v>
      </c>
      <c r="L46" s="67">
        <v>38.546300465742156</v>
      </c>
      <c r="M46" s="68" t="s">
        <v>33</v>
      </c>
      <c r="N46" s="69">
        <v>0.84885305195892369</v>
      </c>
      <c r="O46" s="70" t="s">
        <v>33</v>
      </c>
      <c r="P46" s="69">
        <v>2.0886333165098301</v>
      </c>
      <c r="Q46" s="70" t="s">
        <v>33</v>
      </c>
      <c r="R46" s="71">
        <v>290.27800375997037</v>
      </c>
      <c r="S46" s="67">
        <v>9.8581272323666589</v>
      </c>
      <c r="T46" s="67">
        <v>3.9593948474999423</v>
      </c>
    </row>
    <row r="47" spans="1:20" x14ac:dyDescent="0.2">
      <c r="A47" s="60">
        <v>49</v>
      </c>
      <c r="B47" s="60">
        <v>76</v>
      </c>
      <c r="C47" s="60" t="s">
        <v>344</v>
      </c>
      <c r="D47" s="61" t="s">
        <v>98</v>
      </c>
      <c r="E47" s="61" t="s">
        <v>345</v>
      </c>
      <c r="F47" s="73">
        <v>0.79</v>
      </c>
      <c r="G47" s="60" t="s">
        <v>264</v>
      </c>
      <c r="H47" s="74">
        <v>18.472210857788021</v>
      </c>
      <c r="I47" s="75" t="s">
        <v>33</v>
      </c>
      <c r="J47" s="74">
        <v>15.671890591396457</v>
      </c>
      <c r="K47" s="75" t="s">
        <v>33</v>
      </c>
      <c r="L47" s="74">
        <v>38.573387577991426</v>
      </c>
      <c r="M47" s="75" t="s">
        <v>33</v>
      </c>
      <c r="N47" s="76">
        <v>0.84840485465308435</v>
      </c>
      <c r="O47" s="77" t="s">
        <v>33</v>
      </c>
      <c r="P47" s="76">
        <v>2.0881575563818426</v>
      </c>
      <c r="Q47" s="77" t="s">
        <v>33</v>
      </c>
      <c r="R47" s="78">
        <v>289.47452424460653</v>
      </c>
      <c r="S47" s="74">
        <v>9.8791162670329751</v>
      </c>
      <c r="T47" s="74">
        <v>3.9644044402839702</v>
      </c>
    </row>
    <row r="48" spans="1:20" s="72" customFormat="1" x14ac:dyDescent="0.2">
      <c r="A48" s="64">
        <v>50</v>
      </c>
      <c r="B48" s="64">
        <v>77</v>
      </c>
      <c r="C48" s="64" t="s">
        <v>344</v>
      </c>
      <c r="D48" s="65" t="s">
        <v>99</v>
      </c>
      <c r="E48" s="65" t="s">
        <v>345</v>
      </c>
      <c r="F48" s="66">
        <v>0.38</v>
      </c>
      <c r="G48" s="64" t="s">
        <v>283</v>
      </c>
      <c r="H48" s="67">
        <v>18.454802174554086</v>
      </c>
      <c r="I48" s="68" t="s">
        <v>33</v>
      </c>
      <c r="J48" s="67">
        <v>15.660114192248971</v>
      </c>
      <c r="K48" s="68" t="s">
        <v>33</v>
      </c>
      <c r="L48" s="67">
        <v>38.52959731934574</v>
      </c>
      <c r="M48" s="68" t="s">
        <v>33</v>
      </c>
      <c r="N48" s="69">
        <v>0.8485670396418038</v>
      </c>
      <c r="O48" s="70" t="s">
        <v>33</v>
      </c>
      <c r="P48" s="69">
        <v>2.0877545326484266</v>
      </c>
      <c r="Q48" s="70" t="s">
        <v>33</v>
      </c>
      <c r="R48" s="71">
        <v>280.15366246740035</v>
      </c>
      <c r="S48" s="67">
        <v>9.8364889414402334</v>
      </c>
      <c r="T48" s="67">
        <v>3.9488496870732996</v>
      </c>
    </row>
    <row r="49" spans="1:20" x14ac:dyDescent="0.2">
      <c r="A49" s="60">
        <v>51</v>
      </c>
      <c r="B49" s="60">
        <v>78</v>
      </c>
      <c r="C49" s="60" t="s">
        <v>94</v>
      </c>
      <c r="D49" s="61" t="s">
        <v>93</v>
      </c>
      <c r="E49" s="61" t="s">
        <v>342</v>
      </c>
      <c r="F49" s="73">
        <v>0.73</v>
      </c>
      <c r="G49" s="60" t="s">
        <v>264</v>
      </c>
      <c r="H49" s="74">
        <v>18.503533848507399</v>
      </c>
      <c r="I49" s="75" t="s">
        <v>33</v>
      </c>
      <c r="J49" s="74">
        <v>15.661462345558856</v>
      </c>
      <c r="K49" s="75" t="s">
        <v>33</v>
      </c>
      <c r="L49" s="74">
        <v>38.584369972056741</v>
      </c>
      <c r="M49" s="75" t="s">
        <v>33</v>
      </c>
      <c r="N49" s="76">
        <v>0.84640507867089987</v>
      </c>
      <c r="O49" s="77" t="s">
        <v>33</v>
      </c>
      <c r="P49" s="76">
        <v>2.0852162165843615</v>
      </c>
      <c r="Q49" s="77" t="s">
        <v>33</v>
      </c>
      <c r="R49" s="78">
        <v>246.75119130994435</v>
      </c>
      <c r="S49" s="74">
        <v>9.830778567034848</v>
      </c>
      <c r="T49" s="74">
        <v>3.9457787952472501</v>
      </c>
    </row>
    <row r="52" spans="1:20" x14ac:dyDescent="0.2">
      <c r="A52" s="63" t="s">
        <v>347</v>
      </c>
    </row>
    <row r="53" spans="1:20" x14ac:dyDescent="0.2">
      <c r="A53" s="63" t="s">
        <v>348</v>
      </c>
    </row>
    <row r="54" spans="1:20" x14ac:dyDescent="0.2">
      <c r="A54" s="63" t="s">
        <v>349</v>
      </c>
    </row>
    <row r="55" spans="1:20" x14ac:dyDescent="0.2">
      <c r="A55" s="63" t="s">
        <v>350</v>
      </c>
    </row>
    <row r="64" spans="1:20" x14ac:dyDescent="0.2">
      <c r="I64" s="63"/>
      <c r="J64" s="80"/>
      <c r="K64" s="63"/>
      <c r="L64" s="80"/>
      <c r="M64" s="63"/>
      <c r="N64" s="80"/>
      <c r="O64" s="63"/>
      <c r="P64" s="80"/>
      <c r="Q64" s="63"/>
      <c r="R64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C130-FE70-42D5-BD1D-99E2137D8500}">
  <dimension ref="A1:T53"/>
  <sheetViews>
    <sheetView topLeftCell="H18" zoomScale="130" zoomScaleNormal="130" workbookViewId="0">
      <selection activeCell="B31" sqref="B31:T39"/>
    </sheetView>
  </sheetViews>
  <sheetFormatPr defaultColWidth="11.5703125" defaultRowHeight="15" x14ac:dyDescent="0.25"/>
  <cols>
    <col min="1" max="1" width="16.28515625" customWidth="1"/>
    <col min="2" max="2" width="25.85546875" customWidth="1"/>
  </cols>
  <sheetData>
    <row r="1" spans="1:11" x14ac:dyDescent="0.25">
      <c r="A1" s="37" t="s">
        <v>174</v>
      </c>
    </row>
    <row r="2" spans="1:11" ht="15.75" thickBot="1" x14ac:dyDescent="0.3">
      <c r="A2" s="38" t="s">
        <v>175</v>
      </c>
      <c r="B2" s="39" t="s">
        <v>176</v>
      </c>
      <c r="C2" s="39" t="s">
        <v>177</v>
      </c>
      <c r="D2" s="40" t="s">
        <v>24</v>
      </c>
      <c r="E2" s="40" t="s">
        <v>25</v>
      </c>
      <c r="F2" s="40" t="s">
        <v>26</v>
      </c>
      <c r="G2" s="40" t="s">
        <v>28</v>
      </c>
      <c r="H2" s="40" t="s">
        <v>27</v>
      </c>
      <c r="I2" s="40" t="s">
        <v>178</v>
      </c>
      <c r="J2" s="40" t="s">
        <v>11</v>
      </c>
      <c r="K2" s="40" t="s">
        <v>12</v>
      </c>
    </row>
    <row r="3" spans="1:11" x14ac:dyDescent="0.25">
      <c r="A3" s="41">
        <v>819</v>
      </c>
      <c r="B3" s="42" t="s">
        <v>179</v>
      </c>
      <c r="C3" s="42">
        <v>25</v>
      </c>
      <c r="D3" s="43">
        <v>18.577000000000002</v>
      </c>
      <c r="E3" s="43">
        <v>15.664</v>
      </c>
      <c r="F3" s="43">
        <v>38.716999999999999</v>
      </c>
      <c r="G3" s="43">
        <v>2.0844</v>
      </c>
      <c r="H3" s="43">
        <v>0.84330000000000005</v>
      </c>
      <c r="I3" s="43">
        <v>2.4718</v>
      </c>
      <c r="J3" s="43">
        <v>3488</v>
      </c>
      <c r="K3" s="43">
        <v>457</v>
      </c>
    </row>
    <row r="4" spans="1:11" x14ac:dyDescent="0.25">
      <c r="A4" s="41">
        <v>833</v>
      </c>
      <c r="B4" s="42" t="s">
        <v>180</v>
      </c>
      <c r="C4" s="42">
        <v>43</v>
      </c>
      <c r="D4" s="43">
        <v>18.538</v>
      </c>
      <c r="E4" s="43">
        <v>15.657</v>
      </c>
      <c r="F4" s="43">
        <v>38.656999999999996</v>
      </c>
      <c r="G4" s="43">
        <v>2.0855999999999999</v>
      </c>
      <c r="H4" s="43">
        <v>0.84470000000000001</v>
      </c>
      <c r="I4" s="43">
        <v>2.4689999999999999</v>
      </c>
      <c r="J4" s="43">
        <v>3045</v>
      </c>
      <c r="K4" s="43">
        <v>588</v>
      </c>
    </row>
    <row r="5" spans="1:11" x14ac:dyDescent="0.25">
      <c r="A5" s="41">
        <v>842</v>
      </c>
      <c r="B5" s="42" t="s">
        <v>181</v>
      </c>
      <c r="C5" s="42">
        <v>37</v>
      </c>
      <c r="D5" s="43">
        <v>18.533999999999999</v>
      </c>
      <c r="E5" s="43">
        <v>15.654</v>
      </c>
      <c r="F5" s="43">
        <v>38.621000000000002</v>
      </c>
      <c r="G5" s="43">
        <v>2.0840999999999998</v>
      </c>
      <c r="H5" s="43">
        <v>0.84470000000000001</v>
      </c>
      <c r="I5" s="43">
        <v>2.4674</v>
      </c>
      <c r="J5" s="43">
        <v>2828</v>
      </c>
      <c r="K5" s="43">
        <v>622</v>
      </c>
    </row>
    <row r="6" spans="1:11" x14ac:dyDescent="0.25">
      <c r="A6" s="41">
        <v>843</v>
      </c>
      <c r="B6" s="42" t="s">
        <v>182</v>
      </c>
      <c r="C6" s="42">
        <v>39</v>
      </c>
      <c r="D6" s="43">
        <v>18.652999999999999</v>
      </c>
      <c r="E6" s="43">
        <v>15.673999999999999</v>
      </c>
      <c r="F6" s="43">
        <v>38.819000000000003</v>
      </c>
      <c r="G6" s="43">
        <v>2.0813999999999999</v>
      </c>
      <c r="H6" s="43">
        <v>0.84050000000000002</v>
      </c>
      <c r="I6" s="43">
        <v>2.4767000000000001</v>
      </c>
      <c r="J6" s="43">
        <v>3546</v>
      </c>
      <c r="K6" s="43">
        <v>470</v>
      </c>
    </row>
    <row r="7" spans="1:11" x14ac:dyDescent="0.25">
      <c r="A7" s="41">
        <v>851</v>
      </c>
      <c r="B7" s="42" t="s">
        <v>183</v>
      </c>
      <c r="C7" s="42">
        <v>18</v>
      </c>
      <c r="D7" s="43">
        <v>18.556000000000001</v>
      </c>
      <c r="E7" s="43">
        <v>15.664</v>
      </c>
      <c r="F7" s="43">
        <v>38.72</v>
      </c>
      <c r="G7" s="43">
        <v>2.0869</v>
      </c>
      <c r="H7" s="43">
        <v>0.84430000000000005</v>
      </c>
      <c r="I7" s="43">
        <v>2.4719000000000002</v>
      </c>
      <c r="J7" s="43">
        <v>4025</v>
      </c>
      <c r="K7" s="43">
        <v>662</v>
      </c>
    </row>
    <row r="8" spans="1:11" x14ac:dyDescent="0.25">
      <c r="A8" s="41"/>
      <c r="B8" s="42"/>
      <c r="C8" s="42"/>
      <c r="D8" s="43"/>
      <c r="E8" s="43"/>
      <c r="F8" s="43"/>
      <c r="G8" s="43"/>
      <c r="H8" s="43"/>
      <c r="I8" s="43"/>
      <c r="J8" s="43"/>
      <c r="K8" s="43"/>
    </row>
    <row r="9" spans="1:11" x14ac:dyDescent="0.25">
      <c r="A9" s="44" t="s">
        <v>184</v>
      </c>
      <c r="B9" s="42"/>
      <c r="C9" s="42"/>
      <c r="D9" s="43"/>
      <c r="E9" s="43"/>
      <c r="F9" s="43"/>
      <c r="G9" s="43"/>
      <c r="H9" s="43"/>
      <c r="I9" s="43"/>
      <c r="J9" s="43"/>
      <c r="K9" s="43"/>
    </row>
    <row r="10" spans="1:11" x14ac:dyDescent="0.25">
      <c r="A10" s="45">
        <v>842</v>
      </c>
      <c r="B10" s="46" t="s">
        <v>185</v>
      </c>
      <c r="C10" s="46">
        <v>1153</v>
      </c>
      <c r="D10" s="47">
        <v>18.598015567058329</v>
      </c>
      <c r="E10" s="47">
        <v>15.666493426771163</v>
      </c>
      <c r="F10" s="47">
        <v>38.751036953183927</v>
      </c>
      <c r="G10" s="48">
        <v>2.0838710581181479</v>
      </c>
      <c r="H10" s="48">
        <v>0.84251519515533879</v>
      </c>
      <c r="I10" s="48">
        <v>2.473548416017167</v>
      </c>
      <c r="J10" s="49">
        <v>3092.2374430441951</v>
      </c>
      <c r="K10" s="49">
        <v>573.86327862224459</v>
      </c>
    </row>
    <row r="11" spans="1:11" x14ac:dyDescent="0.25">
      <c r="A11" s="41">
        <v>843</v>
      </c>
      <c r="B11" s="42" t="s">
        <v>186</v>
      </c>
      <c r="C11" s="42">
        <v>1238</v>
      </c>
      <c r="D11" s="47">
        <v>18.583597190471441</v>
      </c>
      <c r="E11" s="47">
        <v>15.669930704106568</v>
      </c>
      <c r="F11" s="47">
        <v>38.770665427332375</v>
      </c>
      <c r="G11" s="48">
        <v>2.0865679817435896</v>
      </c>
      <c r="H11" s="48">
        <v>0.84338758273886205</v>
      </c>
      <c r="I11" s="48">
        <v>2.4742315762668934</v>
      </c>
      <c r="J11" s="49">
        <v>2935.4453699086262</v>
      </c>
      <c r="K11" s="49">
        <v>640.53606163334621</v>
      </c>
    </row>
    <row r="12" spans="1:11" x14ac:dyDescent="0.25">
      <c r="A12" s="50">
        <v>833</v>
      </c>
      <c r="B12" s="51" t="s">
        <v>187</v>
      </c>
      <c r="C12" s="51">
        <v>650</v>
      </c>
      <c r="D12" s="52">
        <v>18.601667317041592</v>
      </c>
      <c r="E12" s="52">
        <v>15.666351655602408</v>
      </c>
      <c r="F12" s="52">
        <v>38.740592807464111</v>
      </c>
      <c r="G12" s="53">
        <v>2.0829205370463546</v>
      </c>
      <c r="H12" s="53">
        <v>0.84233137248863021</v>
      </c>
      <c r="I12" s="53">
        <v>2.4729455776370242</v>
      </c>
      <c r="J12" s="54">
        <v>2687.9018398439484</v>
      </c>
      <c r="K12" s="54">
        <v>618.80526707866431</v>
      </c>
    </row>
    <row r="13" spans="1:11" x14ac:dyDescent="0.25">
      <c r="A13" s="41">
        <v>842</v>
      </c>
      <c r="B13" s="42" t="s">
        <v>188</v>
      </c>
      <c r="C13" s="42">
        <v>116</v>
      </c>
      <c r="D13" s="47">
        <v>18.595788453385644</v>
      </c>
      <c r="E13" s="47">
        <v>15.667419395939207</v>
      </c>
      <c r="F13" s="47">
        <v>38.750522965383425</v>
      </c>
      <c r="G13" s="48">
        <v>2.0840704694724557</v>
      </c>
      <c r="H13" s="48">
        <v>0.84264919279118633</v>
      </c>
      <c r="I13" s="48">
        <v>2.473374371164839</v>
      </c>
      <c r="J13" s="49">
        <v>3094.5780830895178</v>
      </c>
      <c r="K13" s="49">
        <v>568.04976130225839</v>
      </c>
    </row>
    <row r="14" spans="1:11" x14ac:dyDescent="0.25">
      <c r="A14" s="45" t="s">
        <v>189</v>
      </c>
      <c r="B14" s="46" t="s">
        <v>190</v>
      </c>
      <c r="C14" s="46">
        <v>14</v>
      </c>
      <c r="D14" s="47">
        <v>18.55677361981504</v>
      </c>
      <c r="E14" s="47">
        <v>15.654903117647471</v>
      </c>
      <c r="F14" s="47">
        <v>38.664195378715647</v>
      </c>
      <c r="G14" s="48">
        <v>2.0836862478307947</v>
      </c>
      <c r="H14" s="48">
        <v>0.84365252181824424</v>
      </c>
      <c r="I14" s="48">
        <v>2.4698556962217584</v>
      </c>
      <c r="J14" s="49">
        <v>4248.8752938819143</v>
      </c>
      <c r="K14" s="49">
        <v>406.05688757864419</v>
      </c>
    </row>
    <row r="15" spans="1:11" x14ac:dyDescent="0.25">
      <c r="A15" s="45" t="s">
        <v>191</v>
      </c>
      <c r="B15" s="46" t="s">
        <v>192</v>
      </c>
      <c r="C15" s="46">
        <v>64</v>
      </c>
      <c r="D15" s="47">
        <v>18.573381178347816</v>
      </c>
      <c r="E15" s="47">
        <v>15.655602852763053</v>
      </c>
      <c r="F15" s="47">
        <v>38.687435146304644</v>
      </c>
      <c r="G15" s="48">
        <v>2.0831605596520482</v>
      </c>
      <c r="H15" s="48">
        <v>0.84298475070030521</v>
      </c>
      <c r="I15" s="48">
        <v>2.4712539351826202</v>
      </c>
      <c r="J15" s="49">
        <v>3057.0568255644266</v>
      </c>
      <c r="K15" s="49">
        <v>483.09629404668385</v>
      </c>
    </row>
    <row r="16" spans="1:11" x14ac:dyDescent="0.25">
      <c r="A16" s="45" t="s">
        <v>191</v>
      </c>
      <c r="B16" s="46" t="s">
        <v>193</v>
      </c>
      <c r="C16" s="46">
        <v>92</v>
      </c>
      <c r="D16" s="47">
        <v>18.564843141038136</v>
      </c>
      <c r="E16" s="47">
        <v>15.653620440461175</v>
      </c>
      <c r="F16" s="47">
        <v>38.674405457607051</v>
      </c>
      <c r="G16" s="48">
        <v>2.0834211963463143</v>
      </c>
      <c r="H16" s="48">
        <v>0.84326297213160717</v>
      </c>
      <c r="I16" s="48">
        <v>2.4707426727181567</v>
      </c>
      <c r="J16" s="49">
        <v>3002.2225068908901</v>
      </c>
      <c r="K16" s="49">
        <v>485.29871168000074</v>
      </c>
    </row>
    <row r="20" spans="1:20" x14ac:dyDescent="0.25">
      <c r="A20" s="55" t="s">
        <v>194</v>
      </c>
    </row>
    <row r="21" spans="1:20" x14ac:dyDescent="0.25">
      <c r="A21" s="56"/>
      <c r="B21" s="56" t="s">
        <v>176</v>
      </c>
      <c r="C21" s="57" t="s">
        <v>195</v>
      </c>
      <c r="D21" s="56" t="s">
        <v>196</v>
      </c>
      <c r="E21" s="57" t="s">
        <v>197</v>
      </c>
      <c r="F21" s="57" t="s">
        <v>198</v>
      </c>
      <c r="G21" s="57" t="s">
        <v>24</v>
      </c>
      <c r="H21" s="57" t="s">
        <v>199</v>
      </c>
      <c r="I21" s="57" t="s">
        <v>25</v>
      </c>
      <c r="J21" s="57" t="s">
        <v>199</v>
      </c>
      <c r="K21" s="57" t="s">
        <v>26</v>
      </c>
      <c r="L21" s="57" t="s">
        <v>199</v>
      </c>
      <c r="M21" s="57" t="s">
        <v>28</v>
      </c>
      <c r="N21" s="57" t="s">
        <v>199</v>
      </c>
      <c r="O21" s="57" t="s">
        <v>27</v>
      </c>
      <c r="P21" s="57" t="s">
        <v>199</v>
      </c>
      <c r="Q21" s="57" t="s">
        <v>11</v>
      </c>
      <c r="R21" s="57" t="s">
        <v>199</v>
      </c>
      <c r="S21" s="57" t="s">
        <v>12</v>
      </c>
      <c r="T21" s="57" t="s">
        <v>199</v>
      </c>
    </row>
    <row r="22" spans="1:20" x14ac:dyDescent="0.25">
      <c r="A22" t="s">
        <v>200</v>
      </c>
      <c r="B22" t="s">
        <v>201</v>
      </c>
      <c r="C22" s="25">
        <v>816</v>
      </c>
      <c r="D22" t="s">
        <v>202</v>
      </c>
      <c r="E22" s="25">
        <v>21</v>
      </c>
      <c r="F22" s="25">
        <v>21</v>
      </c>
      <c r="G22" s="58">
        <v>18.561010468807542</v>
      </c>
      <c r="H22" s="58">
        <v>4.4134716944335399E-2</v>
      </c>
      <c r="I22" s="58">
        <v>15.656965069727343</v>
      </c>
      <c r="J22" s="58">
        <v>7.7742566081717788E-3</v>
      </c>
      <c r="K22" s="58">
        <v>38.645857978100089</v>
      </c>
      <c r="L22" s="58">
        <v>6.9575107932147134E-2</v>
      </c>
      <c r="M22" s="58">
        <v>2.082382007748262</v>
      </c>
      <c r="N22" s="58">
        <v>2.0763576093173601E-3</v>
      </c>
      <c r="O22" s="58">
        <v>0.84361536512623359</v>
      </c>
      <c r="P22" s="58">
        <v>1.5953331224281791E-3</v>
      </c>
      <c r="Q22" s="11">
        <v>3102.4269739570732</v>
      </c>
      <c r="R22" s="11">
        <v>644.0857099624593</v>
      </c>
      <c r="S22" s="11">
        <v>423.18842791267627</v>
      </c>
      <c r="T22" s="11">
        <v>102.92811248230394</v>
      </c>
    </row>
    <row r="23" spans="1:20" x14ac:dyDescent="0.25">
      <c r="B23" t="s">
        <v>203</v>
      </c>
      <c r="C23" s="25">
        <v>818</v>
      </c>
      <c r="D23" t="s">
        <v>202</v>
      </c>
      <c r="E23" s="25">
        <v>27</v>
      </c>
      <c r="F23" s="25">
        <v>25</v>
      </c>
      <c r="G23" s="58">
        <v>18.555527398394897</v>
      </c>
      <c r="H23" s="58">
        <v>4.0344786508569104E-2</v>
      </c>
      <c r="I23" s="58">
        <v>15.664843211730341</v>
      </c>
      <c r="J23" s="58">
        <v>8.0855007855577376E-3</v>
      </c>
      <c r="K23" s="58">
        <v>38.703158141638376</v>
      </c>
      <c r="L23" s="58">
        <v>5.9037328123807395E-2</v>
      </c>
      <c r="M23" s="58">
        <v>2.0860206176537943</v>
      </c>
      <c r="N23" s="58">
        <v>1.8401785174727108E-3</v>
      </c>
      <c r="O23" s="58">
        <v>0.84426926993657714</v>
      </c>
      <c r="P23" s="58">
        <v>1.521902189380027E-3</v>
      </c>
      <c r="Q23" s="11">
        <v>3635.3369823896282</v>
      </c>
      <c r="R23" s="11">
        <v>556.40754922463304</v>
      </c>
      <c r="S23" s="11">
        <v>352.47010007242585</v>
      </c>
      <c r="T23" s="11">
        <v>87.311483414906149</v>
      </c>
    </row>
    <row r="24" spans="1:20" x14ac:dyDescent="0.25">
      <c r="B24" t="s">
        <v>204</v>
      </c>
      <c r="C24" s="25">
        <v>824</v>
      </c>
      <c r="D24" t="s">
        <v>202</v>
      </c>
      <c r="E24" s="25">
        <v>65</v>
      </c>
      <c r="F24" s="25">
        <v>46</v>
      </c>
      <c r="G24" s="58">
        <v>18.575107774680152</v>
      </c>
      <c r="H24" s="58">
        <v>3.3257303224244812E-2</v>
      </c>
      <c r="I24" s="58">
        <v>15.658517208191205</v>
      </c>
      <c r="J24" s="58">
        <v>5.4660624629510289E-3</v>
      </c>
      <c r="K24" s="58">
        <v>38.720243497903439</v>
      </c>
      <c r="L24" s="58">
        <v>4.7756367171431315E-2</v>
      </c>
      <c r="M24" s="58">
        <v>2.0847465932143279</v>
      </c>
      <c r="N24" s="58">
        <v>1.3901691596046736E-3</v>
      </c>
      <c r="O24" s="58">
        <v>0.84308127525001764</v>
      </c>
      <c r="P24" s="58">
        <v>1.2638665674487195E-3</v>
      </c>
      <c r="Q24" s="11">
        <v>3585.3048170201932</v>
      </c>
      <c r="R24" s="11">
        <v>438.37903055655858</v>
      </c>
      <c r="S24" s="11">
        <v>336.93889901472573</v>
      </c>
      <c r="T24" s="11">
        <v>62.822105130389289</v>
      </c>
    </row>
    <row r="25" spans="1:20" x14ac:dyDescent="0.25">
      <c r="B25" t="s">
        <v>205</v>
      </c>
      <c r="C25" s="25">
        <v>833</v>
      </c>
      <c r="D25" t="s">
        <v>202</v>
      </c>
      <c r="E25" s="25">
        <v>62</v>
      </c>
      <c r="F25" s="25">
        <v>42</v>
      </c>
      <c r="G25" s="58">
        <v>18.56486535308747</v>
      </c>
      <c r="H25" s="58">
        <v>4.0280647562455703E-2</v>
      </c>
      <c r="I25" s="58">
        <v>15.664816638206027</v>
      </c>
      <c r="J25" s="58">
        <v>5.5438676430910319E-3</v>
      </c>
      <c r="K25" s="58">
        <v>38.698004689494873</v>
      </c>
      <c r="L25" s="58">
        <v>5.7034947561426227E-2</v>
      </c>
      <c r="M25" s="58">
        <v>2.0847955182455284</v>
      </c>
      <c r="N25" s="58">
        <v>1.9331730175188246E-3</v>
      </c>
      <c r="O25" s="58">
        <v>0.84393647872391242</v>
      </c>
      <c r="P25" s="58">
        <v>1.5863722217343368E-3</v>
      </c>
      <c r="Q25" s="11">
        <v>2449.2522841925984</v>
      </c>
      <c r="R25" s="11">
        <v>476.47396779252875</v>
      </c>
      <c r="S25" s="11">
        <v>450.77959212488406</v>
      </c>
      <c r="T25" s="11">
        <v>91.836293135116108</v>
      </c>
    </row>
    <row r="26" spans="1:20" x14ac:dyDescent="0.25">
      <c r="B26" t="s">
        <v>206</v>
      </c>
      <c r="C26" s="25">
        <v>834</v>
      </c>
      <c r="D26" t="s">
        <v>202</v>
      </c>
      <c r="E26" s="25">
        <v>140</v>
      </c>
      <c r="F26" s="25">
        <v>93</v>
      </c>
      <c r="G26" s="58">
        <v>18.534375160281858</v>
      </c>
      <c r="H26" s="58">
        <v>2.6345273827224562E-2</v>
      </c>
      <c r="I26" s="58">
        <v>15.654887890025455</v>
      </c>
      <c r="J26" s="58">
        <v>4.2257475582349628E-3</v>
      </c>
      <c r="K26" s="58">
        <v>38.648108742710981</v>
      </c>
      <c r="L26" s="58">
        <v>3.5803210711235503E-2</v>
      </c>
      <c r="M26" s="58">
        <v>2.0856560571149565</v>
      </c>
      <c r="N26" s="58">
        <v>1.3338378308338308E-3</v>
      </c>
      <c r="O26" s="58">
        <v>0.84476471610732307</v>
      </c>
      <c r="P26" s="58">
        <v>1.0189295056872811E-3</v>
      </c>
      <c r="Q26" s="11">
        <v>2771.4616033088278</v>
      </c>
      <c r="R26" s="11">
        <v>335.28809259258156</v>
      </c>
      <c r="S26" s="11">
        <v>647.6706796367198</v>
      </c>
      <c r="T26" s="11">
        <v>104.26695455915655</v>
      </c>
    </row>
    <row r="27" spans="1:20" x14ac:dyDescent="0.25">
      <c r="B27" t="s">
        <v>207</v>
      </c>
      <c r="C27" s="25">
        <v>835</v>
      </c>
      <c r="D27" t="s">
        <v>202</v>
      </c>
      <c r="E27" s="25">
        <v>30</v>
      </c>
      <c r="F27" s="25">
        <v>29</v>
      </c>
      <c r="G27" s="58">
        <v>18.547188950922241</v>
      </c>
      <c r="H27" s="58">
        <v>3.5404593827029679E-2</v>
      </c>
      <c r="I27" s="58">
        <v>15.658593836586045</v>
      </c>
      <c r="J27" s="58">
        <v>6.0179718357523566E-3</v>
      </c>
      <c r="K27" s="58">
        <v>38.678408357612497</v>
      </c>
      <c r="L27" s="58">
        <v>4.8028244972100689E-2</v>
      </c>
      <c r="M27" s="58">
        <v>2.0855212863644268</v>
      </c>
      <c r="N27" s="58">
        <v>1.8318261401094188E-3</v>
      </c>
      <c r="O27" s="58">
        <v>0.84431796262966552</v>
      </c>
      <c r="P27" s="58">
        <v>1.3574848071050351E-3</v>
      </c>
      <c r="Q27" s="11">
        <v>3238.6905913308615</v>
      </c>
      <c r="R27" s="11">
        <v>574.36485262615997</v>
      </c>
      <c r="S27" s="11">
        <v>508.26818016857715</v>
      </c>
      <c r="T27" s="11">
        <v>118.76548636826625</v>
      </c>
    </row>
    <row r="28" spans="1:20" x14ac:dyDescent="0.25">
      <c r="B28" t="s">
        <v>208</v>
      </c>
      <c r="C28" s="25" t="s">
        <v>209</v>
      </c>
      <c r="D28" t="s">
        <v>202</v>
      </c>
      <c r="E28" s="25">
        <v>127</v>
      </c>
      <c r="F28" s="25">
        <v>35</v>
      </c>
      <c r="G28" s="58">
        <v>18.5329021788245</v>
      </c>
      <c r="H28" s="58">
        <v>3.4246878987063051E-2</v>
      </c>
      <c r="I28" s="58">
        <v>15.658969930937214</v>
      </c>
      <c r="J28" s="58">
        <v>5.2926782632156995E-3</v>
      </c>
      <c r="K28" s="58">
        <v>38.635232826818047</v>
      </c>
      <c r="L28" s="58">
        <v>4.7060985642072235E-2</v>
      </c>
      <c r="M28" s="58">
        <v>2.0849502449388173</v>
      </c>
      <c r="N28" s="58">
        <v>1.8171165229225639E-3</v>
      </c>
      <c r="O28" s="58">
        <v>0.84502741160382699</v>
      </c>
      <c r="P28" s="58">
        <v>1.3450904498129176E-3</v>
      </c>
      <c r="Q28" s="11">
        <v>3234.6731716272197</v>
      </c>
      <c r="R28" s="11">
        <v>641.07932159962434</v>
      </c>
      <c r="S28" s="11">
        <v>775.63639226624923</v>
      </c>
      <c r="T28" s="11">
        <v>211.45141758829584</v>
      </c>
    </row>
    <row r="29" spans="1:20" x14ac:dyDescent="0.25">
      <c r="B29" t="s">
        <v>210</v>
      </c>
      <c r="C29" s="25">
        <v>840</v>
      </c>
      <c r="D29" t="s">
        <v>202</v>
      </c>
      <c r="E29" s="25">
        <v>441</v>
      </c>
      <c r="F29" s="25">
        <v>309</v>
      </c>
      <c r="G29" s="58">
        <v>18.598231566759896</v>
      </c>
      <c r="H29" s="58">
        <v>1.4399962196335912E-2</v>
      </c>
      <c r="I29" s="58">
        <v>15.668594701276566</v>
      </c>
      <c r="J29" s="58">
        <v>2.2531985012552522E-3</v>
      </c>
      <c r="K29" s="58">
        <v>38.74836254437114</v>
      </c>
      <c r="L29" s="58">
        <v>2.0280250085087239E-2</v>
      </c>
      <c r="M29" s="58">
        <v>2.0836732050109039</v>
      </c>
      <c r="N29" s="58">
        <v>6.493279066097197E-4</v>
      </c>
      <c r="O29" s="58">
        <v>0.84260204602051636</v>
      </c>
      <c r="P29" s="58">
        <v>5.5205780648373711E-4</v>
      </c>
      <c r="Q29" s="11">
        <v>3399.2057827122608</v>
      </c>
      <c r="R29" s="11">
        <v>161.39163347563436</v>
      </c>
      <c r="S29" s="11">
        <v>506.51842567211924</v>
      </c>
      <c r="T29" s="11">
        <v>37.33695114657931</v>
      </c>
    </row>
    <row r="30" spans="1:20" x14ac:dyDescent="0.25">
      <c r="C30" s="25"/>
      <c r="E30" s="25"/>
      <c r="F30" s="25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11"/>
      <c r="R30" s="11"/>
      <c r="S30" s="11"/>
      <c r="T30" s="11"/>
    </row>
    <row r="31" spans="1:20" x14ac:dyDescent="0.25">
      <c r="A31" t="s">
        <v>211</v>
      </c>
      <c r="B31" t="s">
        <v>212</v>
      </c>
      <c r="C31" s="25">
        <v>856</v>
      </c>
      <c r="D31" t="s">
        <v>202</v>
      </c>
      <c r="E31" s="25">
        <v>277</v>
      </c>
      <c r="F31" s="25">
        <v>189</v>
      </c>
      <c r="G31" s="58">
        <v>18.652004662671722</v>
      </c>
      <c r="H31" s="58">
        <v>2.2722313040213722E-2</v>
      </c>
      <c r="I31" s="58">
        <v>15.68059924314373</v>
      </c>
      <c r="J31" s="58">
        <v>3.4046074724008342E-3</v>
      </c>
      <c r="K31" s="58">
        <v>38.85740036875363</v>
      </c>
      <c r="L31" s="58">
        <v>2.9639292989380436E-2</v>
      </c>
      <c r="M31" s="58">
        <v>2.0835706191652177</v>
      </c>
      <c r="N31" s="58">
        <v>1.0676512899086168E-3</v>
      </c>
      <c r="O31" s="58">
        <v>0.8408699319502998</v>
      </c>
      <c r="P31" s="58">
        <v>8.7925467659215849E-4</v>
      </c>
      <c r="Q31" s="11">
        <v>2738.6914686469199</v>
      </c>
      <c r="R31" s="11">
        <v>185.09322929127751</v>
      </c>
      <c r="S31" s="11">
        <v>511.77660286002231</v>
      </c>
      <c r="T31" s="11">
        <v>62.338311514439532</v>
      </c>
    </row>
    <row r="32" spans="1:20" x14ac:dyDescent="0.25">
      <c r="B32" t="s">
        <v>213</v>
      </c>
      <c r="C32" s="25">
        <v>857</v>
      </c>
      <c r="D32" t="s">
        <v>214</v>
      </c>
      <c r="E32" s="25">
        <v>180</v>
      </c>
      <c r="F32" s="25">
        <v>148</v>
      </c>
      <c r="G32" s="58">
        <v>18.587168900716417</v>
      </c>
      <c r="H32" s="58">
        <v>2.4063285065821751E-2</v>
      </c>
      <c r="I32" s="58">
        <v>15.668772136086284</v>
      </c>
      <c r="J32" s="58">
        <v>3.4907195804466857E-3</v>
      </c>
      <c r="K32" s="58">
        <v>38.750726545626762</v>
      </c>
      <c r="L32" s="58">
        <v>3.1889735109107864E-2</v>
      </c>
      <c r="M32" s="58">
        <v>2.0851432934738838</v>
      </c>
      <c r="N32" s="58">
        <v>1.1589416574647102E-3</v>
      </c>
      <c r="O32" s="58">
        <v>0.84314727217738783</v>
      </c>
      <c r="P32" s="58">
        <v>9.4057737239306078E-4</v>
      </c>
      <c r="Q32" s="11">
        <v>2068.124396581271</v>
      </c>
      <c r="R32" s="11">
        <v>181.35776361216276</v>
      </c>
      <c r="S32" s="11">
        <v>664.59692225049275</v>
      </c>
      <c r="T32" s="11">
        <v>68.258567496026799</v>
      </c>
    </row>
    <row r="33" spans="1:20" x14ac:dyDescent="0.25">
      <c r="B33" t="s">
        <v>215</v>
      </c>
      <c r="C33" s="25">
        <v>869</v>
      </c>
      <c r="D33" t="s">
        <v>202</v>
      </c>
      <c r="E33" s="25">
        <v>456</v>
      </c>
      <c r="F33" s="25">
        <v>361</v>
      </c>
      <c r="G33" s="58">
        <v>18.591387756954024</v>
      </c>
      <c r="H33" s="58">
        <v>1.8703072992350647E-2</v>
      </c>
      <c r="I33" s="58">
        <v>15.668518427404075</v>
      </c>
      <c r="J33" s="58">
        <v>2.725699170853304E-3</v>
      </c>
      <c r="K33" s="58">
        <v>38.777566257695078</v>
      </c>
      <c r="L33" s="58">
        <v>2.3815151322978689E-2</v>
      </c>
      <c r="M33" s="58">
        <v>2.0860809466969887</v>
      </c>
      <c r="N33" s="58">
        <v>8.8363870262362666E-4</v>
      </c>
      <c r="O33" s="58">
        <v>0.84302522845926187</v>
      </c>
      <c r="P33" s="58">
        <v>7.1657398717834848E-4</v>
      </c>
      <c r="Q33" s="11">
        <v>2566.9066355895579</v>
      </c>
      <c r="R33" s="11">
        <v>151.80675713900783</v>
      </c>
      <c r="S33" s="11">
        <v>906.99969646962302</v>
      </c>
      <c r="T33" s="11">
        <v>55.592762749109639</v>
      </c>
    </row>
    <row r="34" spans="1:20" x14ac:dyDescent="0.25">
      <c r="B34" t="s">
        <v>216</v>
      </c>
      <c r="C34" s="25">
        <v>876</v>
      </c>
      <c r="D34" t="s">
        <v>202</v>
      </c>
      <c r="E34" s="25">
        <v>182</v>
      </c>
      <c r="F34" s="25">
        <v>86</v>
      </c>
      <c r="G34" s="58">
        <v>18.622463029001651</v>
      </c>
      <c r="H34" s="58">
        <v>3.6536321171119129E-2</v>
      </c>
      <c r="I34" s="58">
        <v>15.669044072641556</v>
      </c>
      <c r="J34" s="58">
        <v>5.4882155972824061E-3</v>
      </c>
      <c r="K34" s="58">
        <v>38.807812155349247</v>
      </c>
      <c r="L34" s="58">
        <v>4.6662814378352006E-2</v>
      </c>
      <c r="M34" s="58">
        <v>2.0844468849425826</v>
      </c>
      <c r="N34" s="58">
        <v>1.7502341423025303E-3</v>
      </c>
      <c r="O34" s="58">
        <v>0.84165720542588396</v>
      </c>
      <c r="P34" s="58">
        <v>1.3927508695243868E-3</v>
      </c>
      <c r="Q34" s="11">
        <v>2712.9525309684714</v>
      </c>
      <c r="R34" s="11">
        <v>312.17438508775768</v>
      </c>
      <c r="S34" s="11">
        <v>827.86118039973655</v>
      </c>
      <c r="T34" s="11">
        <v>127.91150034900421</v>
      </c>
    </row>
    <row r="35" spans="1:20" x14ac:dyDescent="0.25">
      <c r="B35" t="s">
        <v>217</v>
      </c>
      <c r="C35" s="25">
        <v>885</v>
      </c>
      <c r="D35" t="s">
        <v>202</v>
      </c>
      <c r="E35" s="25">
        <v>130</v>
      </c>
      <c r="F35" s="25">
        <v>76</v>
      </c>
      <c r="G35" s="58">
        <v>18.706082968974851</v>
      </c>
      <c r="H35" s="58">
        <v>3.4856979188051467E-2</v>
      </c>
      <c r="I35" s="58">
        <v>15.686427774257455</v>
      </c>
      <c r="J35" s="58">
        <v>5.244673855719922E-3</v>
      </c>
      <c r="K35" s="58">
        <v>38.92279259913883</v>
      </c>
      <c r="L35" s="58">
        <v>4.6341890518638296E-2</v>
      </c>
      <c r="M35" s="58">
        <v>2.0811012753815432</v>
      </c>
      <c r="N35" s="58">
        <v>1.5779504405401823E-3</v>
      </c>
      <c r="O35" s="58">
        <v>0.83873574131703987</v>
      </c>
      <c r="P35" s="58">
        <v>1.3360498738502018E-3</v>
      </c>
      <c r="Q35" s="11">
        <v>2820.2021631522903</v>
      </c>
      <c r="R35" s="11">
        <v>269.96419839377745</v>
      </c>
      <c r="S35" s="11">
        <v>612.17672457670426</v>
      </c>
      <c r="T35" s="11">
        <v>167.28140118374603</v>
      </c>
    </row>
    <row r="36" spans="1:20" x14ac:dyDescent="0.25">
      <c r="B36" s="19" t="s">
        <v>218</v>
      </c>
      <c r="C36" s="21">
        <v>870</v>
      </c>
      <c r="D36" t="s">
        <v>202</v>
      </c>
      <c r="E36" s="25">
        <v>306</v>
      </c>
      <c r="F36" s="25">
        <v>218</v>
      </c>
      <c r="G36" s="58">
        <v>18.707017535220807</v>
      </c>
      <c r="H36" s="58">
        <v>2.1005608410679652E-2</v>
      </c>
      <c r="I36" s="58">
        <v>15.682003023257485</v>
      </c>
      <c r="J36" s="58">
        <v>3.0652846551713149E-3</v>
      </c>
      <c r="K36" s="58">
        <v>38.908022768116005</v>
      </c>
      <c r="L36" s="58">
        <v>2.6295907899162758E-2</v>
      </c>
      <c r="M36" s="58">
        <v>2.0801987345981456</v>
      </c>
      <c r="N36" s="58">
        <v>1.0587932062715462E-3</v>
      </c>
      <c r="O36" s="58">
        <v>0.83847261412609109</v>
      </c>
      <c r="P36" s="58">
        <v>8.0842765461490744E-4</v>
      </c>
      <c r="Q36" s="11">
        <v>3010.3628366963021</v>
      </c>
      <c r="R36" s="11">
        <v>183.4122858019027</v>
      </c>
      <c r="S36" s="11">
        <v>685.91000956226696</v>
      </c>
      <c r="T36" s="11">
        <v>100.31460918324626</v>
      </c>
    </row>
    <row r="37" spans="1:20" x14ac:dyDescent="0.25">
      <c r="B37" s="19" t="s">
        <v>219</v>
      </c>
      <c r="C37" s="21">
        <v>876</v>
      </c>
      <c r="D37" t="s">
        <v>202</v>
      </c>
      <c r="E37" s="25">
        <v>114</v>
      </c>
      <c r="F37" s="25">
        <v>114</v>
      </c>
      <c r="G37" s="58">
        <v>18.70260867179206</v>
      </c>
      <c r="H37" s="58">
        <v>2.9628676558139222E-2</v>
      </c>
      <c r="I37" s="58">
        <v>15.680297779671031</v>
      </c>
      <c r="J37" s="58">
        <v>4.3591027387549228E-3</v>
      </c>
      <c r="K37" s="58">
        <v>38.904224990120376</v>
      </c>
      <c r="L37" s="58">
        <v>3.7956058430624717E-2</v>
      </c>
      <c r="M37" s="58">
        <v>2.0805451551125005</v>
      </c>
      <c r="N37" s="58">
        <v>1.4321533079121242E-3</v>
      </c>
      <c r="O37" s="58">
        <v>0.83858466316663971</v>
      </c>
      <c r="P37" s="58">
        <v>1.1316640575180946E-3</v>
      </c>
      <c r="Q37" s="11">
        <v>2679.0870235238676</v>
      </c>
      <c r="R37" s="11">
        <v>190.15972461870527</v>
      </c>
      <c r="S37" s="11">
        <v>1188.9797225652685</v>
      </c>
      <c r="T37" s="11">
        <v>195.56776695566415</v>
      </c>
    </row>
    <row r="38" spans="1:20" x14ac:dyDescent="0.25">
      <c r="B38" s="19" t="s">
        <v>220</v>
      </c>
      <c r="C38" s="21">
        <v>880</v>
      </c>
      <c r="D38" t="s">
        <v>202</v>
      </c>
      <c r="E38" s="25">
        <v>51</v>
      </c>
      <c r="F38" s="25">
        <v>45</v>
      </c>
      <c r="G38" s="58">
        <v>18.724554919484838</v>
      </c>
      <c r="H38" s="58">
        <v>5.7013646368717467E-2</v>
      </c>
      <c r="I38" s="58">
        <v>15.682823051113731</v>
      </c>
      <c r="J38" s="58">
        <v>8.2213226718877135E-3</v>
      </c>
      <c r="K38" s="58">
        <v>38.964764643870581</v>
      </c>
      <c r="L38" s="58">
        <v>7.1947324394080442E-2</v>
      </c>
      <c r="M38" s="58">
        <v>2.0815219091277175</v>
      </c>
      <c r="N38" s="58">
        <v>2.7257842413890955E-3</v>
      </c>
      <c r="O38" s="58">
        <v>0.83783483596741359</v>
      </c>
      <c r="P38" s="58">
        <v>2.1693526515022023E-3</v>
      </c>
      <c r="Q38" s="11">
        <v>3252.6540627688501</v>
      </c>
      <c r="R38" s="11">
        <v>333.31826805385032</v>
      </c>
      <c r="S38" s="11">
        <v>1734.528711407221</v>
      </c>
      <c r="T38" s="11">
        <v>359.20306881879816</v>
      </c>
    </row>
    <row r="39" spans="1:20" x14ac:dyDescent="0.25">
      <c r="B39" s="19" t="s">
        <v>221</v>
      </c>
      <c r="C39" s="21">
        <v>896</v>
      </c>
      <c r="D39" t="s">
        <v>202</v>
      </c>
      <c r="E39" s="25">
        <v>234</v>
      </c>
      <c r="F39" s="25">
        <v>234</v>
      </c>
      <c r="G39" s="58">
        <v>18.668197683820736</v>
      </c>
      <c r="H39" s="58">
        <v>2.2998305344791518E-2</v>
      </c>
      <c r="I39" s="58">
        <v>15.676133396088485</v>
      </c>
      <c r="J39" s="58">
        <v>3.2852047544751034E-3</v>
      </c>
      <c r="K39" s="58">
        <v>38.860519576588381</v>
      </c>
      <c r="L39" s="58">
        <v>2.8189882592107991E-2</v>
      </c>
      <c r="M39" s="58">
        <v>2.0820819974218945</v>
      </c>
      <c r="N39" s="58">
        <v>1.1869431724426513E-3</v>
      </c>
      <c r="O39" s="58">
        <v>0.83995929227890154</v>
      </c>
      <c r="P39" s="58">
        <v>8.8697691023416738E-4</v>
      </c>
      <c r="Q39" s="11">
        <v>2788.3747803545525</v>
      </c>
      <c r="R39" s="11">
        <v>150.37532856400225</v>
      </c>
      <c r="S39" s="11">
        <v>1190.486829522918</v>
      </c>
      <c r="T39" s="11">
        <v>133.84841349857865</v>
      </c>
    </row>
    <row r="40" spans="1:20" x14ac:dyDescent="0.25">
      <c r="C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25">
      <c r="A41" t="s">
        <v>222</v>
      </c>
      <c r="B41" s="19" t="s">
        <v>223</v>
      </c>
      <c r="C41" s="21">
        <v>903</v>
      </c>
      <c r="D41" t="s">
        <v>202</v>
      </c>
      <c r="E41" s="25">
        <v>281</v>
      </c>
      <c r="F41" s="25">
        <v>280</v>
      </c>
      <c r="G41" s="58">
        <v>18.562482491022809</v>
      </c>
      <c r="H41" s="58">
        <v>2.4571346571895039E-2</v>
      </c>
      <c r="I41" s="58">
        <v>15.668908166229201</v>
      </c>
      <c r="J41" s="58">
        <v>3.3708241900656626E-3</v>
      </c>
      <c r="K41" s="58">
        <v>38.78237865409919</v>
      </c>
      <c r="L41" s="58">
        <v>2.756877381044166E-2</v>
      </c>
      <c r="M41" s="58">
        <v>2.0902473963172188</v>
      </c>
      <c r="N41" s="58">
        <v>1.4202438871499894E-3</v>
      </c>
      <c r="O41" s="58">
        <v>0.84444477905067516</v>
      </c>
      <c r="P41" s="58">
        <v>9.6161138663786595E-4</v>
      </c>
      <c r="Q41" s="11">
        <v>2461.1533311723251</v>
      </c>
      <c r="R41" s="11">
        <v>136.70566921684318</v>
      </c>
      <c r="S41" s="11">
        <v>2035.0924357034753</v>
      </c>
      <c r="T41" s="11">
        <v>171.55750225849707</v>
      </c>
    </row>
    <row r="42" spans="1:20" x14ac:dyDescent="0.25">
      <c r="B42" s="19" t="s">
        <v>224</v>
      </c>
      <c r="C42" s="21">
        <v>907</v>
      </c>
      <c r="D42" t="s">
        <v>202</v>
      </c>
      <c r="E42" s="25">
        <v>55</v>
      </c>
      <c r="F42" s="25">
        <v>52</v>
      </c>
      <c r="G42" s="58">
        <v>18.394432675446989</v>
      </c>
      <c r="H42" s="58">
        <v>5.5420743375276464E-2</v>
      </c>
      <c r="I42" s="58">
        <v>15.65278147505982</v>
      </c>
      <c r="J42" s="58">
        <v>6.8706772898040032E-3</v>
      </c>
      <c r="K42" s="58">
        <v>38.634982660247921</v>
      </c>
      <c r="L42" s="58">
        <v>5.7977690433987455E-2</v>
      </c>
      <c r="M42" s="58">
        <v>2.1016414781152486</v>
      </c>
      <c r="N42" s="58">
        <v>3.3944985154024518E-3</v>
      </c>
      <c r="O42" s="58">
        <v>0.85127421960412186</v>
      </c>
      <c r="P42" s="58">
        <v>2.2111218230897447E-3</v>
      </c>
      <c r="Q42" s="11">
        <v>1730.1881564040111</v>
      </c>
      <c r="R42" s="11">
        <v>237.70676862008116</v>
      </c>
      <c r="S42" s="11">
        <v>2641.9873947106826</v>
      </c>
      <c r="T42" s="11">
        <v>346.708745540498</v>
      </c>
    </row>
    <row r="43" spans="1:20" x14ac:dyDescent="0.25">
      <c r="B43" s="19" t="s">
        <v>225</v>
      </c>
      <c r="C43" s="21">
        <v>910</v>
      </c>
      <c r="D43" t="s">
        <v>202</v>
      </c>
      <c r="E43" s="25">
        <v>27</v>
      </c>
      <c r="F43" s="25">
        <v>20</v>
      </c>
      <c r="G43" s="58">
        <v>18.384570864686413</v>
      </c>
      <c r="H43" s="58">
        <v>0.10962583726603387</v>
      </c>
      <c r="I43" s="58">
        <v>15.649562932946798</v>
      </c>
      <c r="J43" s="58">
        <v>1.3396388419047176E-2</v>
      </c>
      <c r="K43" s="58">
        <v>38.619346824913066</v>
      </c>
      <c r="L43" s="58">
        <v>0.11615979837374088</v>
      </c>
      <c r="M43" s="58">
        <v>2.1021528055832044</v>
      </c>
      <c r="N43" s="58">
        <v>6.6389768425106971E-3</v>
      </c>
      <c r="O43" s="58">
        <v>0.85172990395292714</v>
      </c>
      <c r="P43" s="58">
        <v>4.3864877770929981E-3</v>
      </c>
      <c r="Q43" s="11">
        <v>2334.2454865606624</v>
      </c>
      <c r="R43" s="11">
        <v>835.48955967107315</v>
      </c>
      <c r="S43" s="11">
        <v>2809.5181127034784</v>
      </c>
      <c r="T43" s="11">
        <v>627.78540099380712</v>
      </c>
    </row>
    <row r="44" spans="1:20" x14ac:dyDescent="0.25">
      <c r="B44" s="19" t="s">
        <v>226</v>
      </c>
      <c r="C44" s="21">
        <v>911</v>
      </c>
      <c r="D44" t="s">
        <v>202</v>
      </c>
      <c r="E44" s="25">
        <v>298</v>
      </c>
      <c r="F44" s="25">
        <v>88</v>
      </c>
      <c r="G44" s="58">
        <v>18.430198594407869</v>
      </c>
      <c r="H44" s="58">
        <v>5.12803457447756E-2</v>
      </c>
      <c r="I44" s="58">
        <v>15.657467930663811</v>
      </c>
      <c r="J44" s="58">
        <v>6.7029005608391298E-3</v>
      </c>
      <c r="K44" s="58">
        <v>38.683188751821469</v>
      </c>
      <c r="L44" s="58">
        <v>5.5780404911351507E-2</v>
      </c>
      <c r="M44" s="58">
        <v>2.1005644824871101</v>
      </c>
      <c r="N44" s="58">
        <v>2.9759344203917669E-3</v>
      </c>
      <c r="O44" s="58">
        <v>0.85001564949767883</v>
      </c>
      <c r="P44" s="58">
        <v>2.0250047710064735E-3</v>
      </c>
      <c r="Q44" s="11">
        <v>1252.2776622138495</v>
      </c>
      <c r="R44" s="11">
        <v>134.09163805517161</v>
      </c>
      <c r="S44" s="11">
        <v>4697.5279077582536</v>
      </c>
      <c r="T44" s="11">
        <v>737.93826088509093</v>
      </c>
    </row>
    <row r="45" spans="1:20" x14ac:dyDescent="0.25">
      <c r="B45" s="19" t="s">
        <v>227</v>
      </c>
      <c r="C45" s="21">
        <v>923</v>
      </c>
      <c r="D45" t="s">
        <v>202</v>
      </c>
      <c r="E45" s="25">
        <v>82</v>
      </c>
      <c r="F45" s="25">
        <v>78</v>
      </c>
      <c r="G45" s="58">
        <v>18.37053116359353</v>
      </c>
      <c r="H45" s="58">
        <v>5.2054295542209097E-2</v>
      </c>
      <c r="I45" s="58">
        <v>15.6422826188521</v>
      </c>
      <c r="J45" s="58">
        <v>6.5064582609757737E-3</v>
      </c>
      <c r="K45" s="58">
        <v>38.599112133299528</v>
      </c>
      <c r="L45" s="58">
        <v>5.5935254164217137E-2</v>
      </c>
      <c r="M45" s="58">
        <v>2.1023958154048947</v>
      </c>
      <c r="N45" s="58">
        <v>3.032914473467548E-3</v>
      </c>
      <c r="O45" s="58">
        <v>0.85192585671784193</v>
      </c>
      <c r="P45" s="58">
        <v>2.0641463301608464E-3</v>
      </c>
      <c r="Q45" s="11">
        <v>2206.0122572413175</v>
      </c>
      <c r="R45" s="11">
        <v>226.06580705702163</v>
      </c>
      <c r="S45" s="11">
        <v>3566.5966168941859</v>
      </c>
      <c r="T45" s="11">
        <v>599.74676025649126</v>
      </c>
    </row>
    <row r="46" spans="1:20" x14ac:dyDescent="0.25">
      <c r="A46" s="19"/>
      <c r="B46" s="19" t="s">
        <v>228</v>
      </c>
      <c r="C46" s="21">
        <v>912</v>
      </c>
      <c r="D46" t="s">
        <v>202</v>
      </c>
      <c r="E46" s="25">
        <v>100</v>
      </c>
      <c r="F46" s="25">
        <v>97</v>
      </c>
      <c r="G46" s="58">
        <v>18.318231614904462</v>
      </c>
      <c r="H46" s="58">
        <v>5.036840245985752E-2</v>
      </c>
      <c r="I46" s="58">
        <v>15.639817416744979</v>
      </c>
      <c r="J46" s="58">
        <v>6.3295548288055019E-3</v>
      </c>
      <c r="K46" s="58">
        <v>38.577605814539361</v>
      </c>
      <c r="L46" s="58">
        <v>5.4211807676392852E-2</v>
      </c>
      <c r="M46" s="58">
        <v>2.1078262558017973</v>
      </c>
      <c r="N46" s="58">
        <v>2.9039481489311443E-3</v>
      </c>
      <c r="O46" s="58">
        <v>0.85427954720799115</v>
      </c>
      <c r="P46" s="58">
        <v>1.997232547469772E-3</v>
      </c>
      <c r="Q46" s="11">
        <v>1376.7180595764858</v>
      </c>
      <c r="R46" s="11">
        <v>152.63749865187253</v>
      </c>
      <c r="S46" s="11">
        <v>3934.4617417687818</v>
      </c>
      <c r="T46" s="11">
        <v>653.69328437838726</v>
      </c>
    </row>
    <row r="47" spans="1:20" x14ac:dyDescent="0.25">
      <c r="B47" s="19" t="s">
        <v>229</v>
      </c>
      <c r="C47" s="21">
        <v>917</v>
      </c>
      <c r="D47" t="s">
        <v>202</v>
      </c>
      <c r="E47" s="25">
        <v>85</v>
      </c>
      <c r="F47" s="25">
        <v>70</v>
      </c>
      <c r="G47" s="58">
        <v>18.131241297045491</v>
      </c>
      <c r="H47" s="58">
        <v>6.100948742136595E-2</v>
      </c>
      <c r="I47" s="58">
        <v>15.61829149491431</v>
      </c>
      <c r="J47" s="58">
        <v>7.5196066454281075E-3</v>
      </c>
      <c r="K47" s="58">
        <v>38.400227632933202</v>
      </c>
      <c r="L47" s="58">
        <v>6.232955115453219E-2</v>
      </c>
      <c r="M47" s="58">
        <v>2.1199056540718044</v>
      </c>
      <c r="N47" s="58">
        <v>3.6994279246376264E-3</v>
      </c>
      <c r="O47" s="58">
        <v>0.86193485450177842</v>
      </c>
      <c r="P47" s="58">
        <v>2.4457701345339169E-3</v>
      </c>
      <c r="Q47" s="11">
        <v>774.80185173713608</v>
      </c>
      <c r="R47" s="11">
        <v>104.00445246094941</v>
      </c>
      <c r="S47" s="11">
        <v>5071.4157098565665</v>
      </c>
      <c r="T47" s="11">
        <v>454.66931607181959</v>
      </c>
    </row>
    <row r="48" spans="1:20" x14ac:dyDescent="0.25">
      <c r="B48" s="19" t="s">
        <v>230</v>
      </c>
      <c r="C48" s="21">
        <v>919</v>
      </c>
      <c r="D48" t="s">
        <v>202</v>
      </c>
      <c r="E48" s="25">
        <v>34</v>
      </c>
      <c r="F48" s="25">
        <v>33</v>
      </c>
      <c r="G48" s="58">
        <v>18.151151515151515</v>
      </c>
      <c r="H48" s="58">
        <v>6.996120033470006E-2</v>
      </c>
      <c r="I48" s="58">
        <v>15.628391357575751</v>
      </c>
      <c r="J48" s="58">
        <v>1.0131728530050095E-2</v>
      </c>
      <c r="K48" s="58">
        <v>38.412382630303043</v>
      </c>
      <c r="L48" s="58">
        <v>6.9209631987569714E-2</v>
      </c>
      <c r="M48" s="58">
        <v>2.1180999999999996</v>
      </c>
      <c r="N48" s="58">
        <v>4.4316915288817732E-3</v>
      </c>
      <c r="O48" s="58">
        <v>0.86131212121212108</v>
      </c>
      <c r="P48" s="58">
        <v>2.7657380285431906E-3</v>
      </c>
      <c r="Q48" s="11">
        <v>723.66666666666663</v>
      </c>
      <c r="R48" s="11">
        <v>118.35908745984877</v>
      </c>
      <c r="S48" s="11">
        <v>7039.393939393939</v>
      </c>
      <c r="T48" s="11">
        <v>1458.3532191887118</v>
      </c>
    </row>
    <row r="49" spans="2:20" x14ac:dyDescent="0.25">
      <c r="B49" s="19" t="s">
        <v>231</v>
      </c>
      <c r="C49" s="21">
        <v>932</v>
      </c>
      <c r="D49" t="s">
        <v>202</v>
      </c>
      <c r="E49" s="25">
        <v>101</v>
      </c>
      <c r="F49" s="25">
        <v>94</v>
      </c>
      <c r="G49" s="58">
        <v>18.140223404255316</v>
      </c>
      <c r="H49" s="58">
        <v>4.5277665946436674E-2</v>
      </c>
      <c r="I49" s="58">
        <v>15.624969720212777</v>
      </c>
      <c r="J49" s="58">
        <v>5.9405814348934601E-3</v>
      </c>
      <c r="K49" s="58">
        <v>38.409372855319155</v>
      </c>
      <c r="L49" s="58">
        <v>4.5129491454409143E-2</v>
      </c>
      <c r="M49" s="58">
        <v>2.1191476702073229</v>
      </c>
      <c r="N49" s="58">
        <v>2.837026616865019E-3</v>
      </c>
      <c r="O49" s="58">
        <v>0.86172663929220705</v>
      </c>
      <c r="P49" s="58">
        <v>1.81111282962675E-3</v>
      </c>
      <c r="Q49" s="11">
        <v>795.12765957446811</v>
      </c>
      <c r="R49" s="11">
        <v>56.128000809623899</v>
      </c>
      <c r="S49" s="11">
        <v>5444.5531914893618</v>
      </c>
      <c r="T49" s="11">
        <v>643.05067004168814</v>
      </c>
    </row>
    <row r="50" spans="2:20" x14ac:dyDescent="0.25">
      <c r="B50" t="s">
        <v>232</v>
      </c>
      <c r="C50" s="21">
        <v>936</v>
      </c>
      <c r="D50" t="s">
        <v>202</v>
      </c>
      <c r="E50" s="25">
        <v>113</v>
      </c>
      <c r="F50" s="25">
        <v>112</v>
      </c>
      <c r="G50" s="58">
        <v>18.210773252116272</v>
      </c>
      <c r="H50" s="58">
        <v>4.3924380778663015E-2</v>
      </c>
      <c r="I50" s="58">
        <v>15.630001932474459</v>
      </c>
      <c r="J50" s="58">
        <v>5.5768997282876018E-3</v>
      </c>
      <c r="K50" s="58">
        <v>38.467948294021298</v>
      </c>
      <c r="L50" s="58">
        <v>4.4548653004818202E-2</v>
      </c>
      <c r="M50" s="58">
        <v>2.1141203419974479</v>
      </c>
      <c r="N50" s="58">
        <v>2.7228631708592307E-3</v>
      </c>
      <c r="O50" s="58">
        <v>0.85872025170396904</v>
      </c>
      <c r="P50" s="58">
        <v>1.7577577249226963E-3</v>
      </c>
      <c r="Q50" s="11">
        <v>958.38198552232154</v>
      </c>
      <c r="R50" s="11">
        <v>72.927291969138651</v>
      </c>
      <c r="S50" s="11">
        <v>4613.9638522447476</v>
      </c>
      <c r="T50" s="11">
        <v>516.19846809257967</v>
      </c>
    </row>
    <row r="51" spans="2:20" x14ac:dyDescent="0.25">
      <c r="B51" s="19" t="s">
        <v>233</v>
      </c>
      <c r="C51" s="21">
        <v>937</v>
      </c>
      <c r="D51" t="s">
        <v>202</v>
      </c>
      <c r="E51" s="25">
        <v>80</v>
      </c>
      <c r="F51" s="25">
        <v>80</v>
      </c>
      <c r="G51" s="58">
        <v>18.191564359561099</v>
      </c>
      <c r="H51" s="58">
        <v>5.288665826998782E-2</v>
      </c>
      <c r="I51" s="58">
        <v>15.628230972512531</v>
      </c>
      <c r="J51" s="58">
        <v>6.7296605714858154E-3</v>
      </c>
      <c r="K51" s="58">
        <v>38.456367947509136</v>
      </c>
      <c r="L51" s="58">
        <v>5.3934511882651699E-2</v>
      </c>
      <c r="M51" s="58">
        <v>2.1158483113998607</v>
      </c>
      <c r="N51" s="58">
        <v>3.2822111391461106E-3</v>
      </c>
      <c r="O51" s="58">
        <v>0.8595470077452525</v>
      </c>
      <c r="P51" s="58">
        <v>2.1155767027568511E-3</v>
      </c>
      <c r="Q51" s="11">
        <v>863.99175284622538</v>
      </c>
      <c r="R51" s="11">
        <v>96.322837395114192</v>
      </c>
      <c r="S51" s="11">
        <v>5695.8736994628616</v>
      </c>
      <c r="T51" s="11">
        <v>536.53659791544146</v>
      </c>
    </row>
    <row r="52" spans="2:20" x14ac:dyDescent="0.25">
      <c r="B52" s="59" t="s">
        <v>234</v>
      </c>
      <c r="C52" s="25">
        <v>942</v>
      </c>
      <c r="D52" t="s">
        <v>235</v>
      </c>
      <c r="E52" s="25">
        <v>74</v>
      </c>
      <c r="F52" s="25">
        <v>74</v>
      </c>
      <c r="G52" s="58">
        <v>18.20728113237146</v>
      </c>
      <c r="H52" s="58">
        <v>5.4430120593110448E-2</v>
      </c>
      <c r="I52" s="58">
        <v>15.633422341829416</v>
      </c>
      <c r="J52" s="58">
        <v>7.2031145599301266E-3</v>
      </c>
      <c r="K52" s="58">
        <v>38.505058233286981</v>
      </c>
      <c r="L52" s="58">
        <v>5.6770175171117279E-2</v>
      </c>
      <c r="M52" s="58">
        <v>2.1167880100454357</v>
      </c>
      <c r="N52" s="58">
        <v>3.2568783226938278E-3</v>
      </c>
      <c r="O52" s="58">
        <v>0.8590912329882</v>
      </c>
      <c r="P52" s="58">
        <v>2.1675130764343443E-3</v>
      </c>
      <c r="Q52" s="11">
        <v>916.65520115926915</v>
      </c>
      <c r="R52" s="11">
        <v>92.77073600628033</v>
      </c>
      <c r="S52" s="11">
        <v>7206.3350786087831</v>
      </c>
      <c r="T52" s="11">
        <v>866.40473362533714</v>
      </c>
    </row>
    <row r="53" spans="2:20" x14ac:dyDescent="0.25">
      <c r="B53" s="19" t="s">
        <v>236</v>
      </c>
      <c r="C53" s="21">
        <v>946</v>
      </c>
      <c r="D53" t="s">
        <v>202</v>
      </c>
      <c r="E53" s="25">
        <v>68</v>
      </c>
      <c r="F53" s="25">
        <v>66</v>
      </c>
      <c r="G53" s="58">
        <v>18.11967385579764</v>
      </c>
      <c r="H53" s="58">
        <v>5.9087853943395927E-2</v>
      </c>
      <c r="I53" s="58">
        <v>15.618979428406602</v>
      </c>
      <c r="J53" s="58">
        <v>7.6155928876740862E-3</v>
      </c>
      <c r="K53" s="58">
        <v>38.388446606855993</v>
      </c>
      <c r="L53" s="58">
        <v>5.974553964627579E-2</v>
      </c>
      <c r="M53" s="58">
        <v>2.1205750088784106</v>
      </c>
      <c r="N53" s="58">
        <v>3.6305797231706407E-3</v>
      </c>
      <c r="O53" s="58">
        <v>0.86245385031980104</v>
      </c>
      <c r="P53" s="58">
        <v>2.3614753757474067E-3</v>
      </c>
      <c r="Q53" s="11">
        <v>668.20425692592278</v>
      </c>
      <c r="R53" s="11">
        <v>55.335669108174194</v>
      </c>
      <c r="S53" s="11">
        <v>5931.9231809297826</v>
      </c>
      <c r="T53" s="11">
        <v>758.67340388798493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18E6-0137-4E56-BD70-39FD455BEA4A}">
  <dimension ref="A1:AF75"/>
  <sheetViews>
    <sheetView workbookViewId="0">
      <selection activeCell="A27" sqref="A27:XFD40"/>
    </sheetView>
  </sheetViews>
  <sheetFormatPr defaultRowHeight="15" x14ac:dyDescent="0.25"/>
  <cols>
    <col min="4" max="4" width="19.42578125" customWidth="1"/>
    <col min="23" max="23" width="30.140625" customWidth="1"/>
  </cols>
  <sheetData>
    <row r="1" spans="1:31" s="3" customFormat="1" x14ac:dyDescent="0.25">
      <c r="A1" s="1" t="s">
        <v>0</v>
      </c>
      <c r="B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AC1" s="5"/>
      <c r="AD1" s="6"/>
      <c r="AE1" s="6"/>
    </row>
    <row r="2" spans="1:31" s="3" customFormat="1" x14ac:dyDescent="0.25">
      <c r="A2" s="3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4" t="s">
        <v>15</v>
      </c>
      <c r="P2" s="4" t="s">
        <v>16</v>
      </c>
      <c r="Q2" s="4" t="s">
        <v>17</v>
      </c>
      <c r="R2" s="6" t="s">
        <v>18</v>
      </c>
      <c r="S2" s="7" t="s">
        <v>19</v>
      </c>
      <c r="T2" s="8" t="s">
        <v>20</v>
      </c>
      <c r="U2" s="8" t="s">
        <v>21</v>
      </c>
      <c r="V2" s="9" t="s">
        <v>22</v>
      </c>
      <c r="W2" s="9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6" t="s">
        <v>30</v>
      </c>
      <c r="AE2" s="6" t="s">
        <v>31</v>
      </c>
    </row>
    <row r="3" spans="1:31" s="3" customFormat="1" x14ac:dyDescent="0.25">
      <c r="A3" s="3" t="s">
        <v>32</v>
      </c>
      <c r="B3" s="2">
        <v>31</v>
      </c>
      <c r="C3" s="3" t="s">
        <v>33</v>
      </c>
      <c r="D3" s="3" t="s">
        <v>34</v>
      </c>
      <c r="E3" s="3" t="s">
        <v>35</v>
      </c>
      <c r="F3" s="3" t="s">
        <v>33</v>
      </c>
      <c r="G3" s="3" t="s">
        <v>36</v>
      </c>
      <c r="H3" s="10">
        <v>92.637537815877593</v>
      </c>
      <c r="I3" s="10">
        <v>3.5314891380330025</v>
      </c>
      <c r="J3" s="5">
        <v>8048.6797706833495</v>
      </c>
      <c r="K3" s="5">
        <v>30070.010705622262</v>
      </c>
      <c r="L3" s="5">
        <v>3.4755312393786788</v>
      </c>
      <c r="M3" s="5">
        <v>16.396806842668791</v>
      </c>
      <c r="N3" s="5">
        <v>14.690895765524473</v>
      </c>
      <c r="O3" s="4" t="s">
        <v>33</v>
      </c>
      <c r="P3" s="5">
        <v>145.56246174366518</v>
      </c>
      <c r="Q3" s="5" t="s">
        <v>37</v>
      </c>
      <c r="R3" s="10" t="s">
        <v>37</v>
      </c>
      <c r="S3" s="6">
        <v>3.6967192140852743</v>
      </c>
      <c r="T3" s="11">
        <f t="shared" ref="T3:T66" si="0">K3/H3*100</f>
        <v>32459.85527528606</v>
      </c>
      <c r="U3" s="11">
        <f t="shared" ref="U3:U66" si="1">L3/H3*100</f>
        <v>3.7517526062561117</v>
      </c>
      <c r="V3" s="3" t="s">
        <v>33</v>
      </c>
      <c r="W3" s="2" t="s">
        <v>38</v>
      </c>
      <c r="X3" s="12">
        <v>18.462290459200055</v>
      </c>
      <c r="Y3" s="12">
        <v>15.634789044562313</v>
      </c>
      <c r="Z3" s="12">
        <v>38.42342734279768</v>
      </c>
      <c r="AA3" s="13">
        <v>0.84685114512670079</v>
      </c>
      <c r="AB3" s="13">
        <v>2.0811571858899285</v>
      </c>
      <c r="AC3" s="5">
        <v>226.3354841503982</v>
      </c>
      <c r="AD3" s="6">
        <v>9.7349356689433879</v>
      </c>
      <c r="AE3" s="6">
        <v>3.8792740139977222</v>
      </c>
    </row>
    <row r="4" spans="1:31" s="3" customFormat="1" x14ac:dyDescent="0.25">
      <c r="A4" s="3" t="s">
        <v>32</v>
      </c>
      <c r="B4" s="2">
        <v>32</v>
      </c>
      <c r="C4" s="3" t="s">
        <v>33</v>
      </c>
      <c r="D4" s="3" t="s">
        <v>34</v>
      </c>
      <c r="E4" s="3" t="s">
        <v>35</v>
      </c>
      <c r="F4" s="3" t="s">
        <v>33</v>
      </c>
      <c r="G4" s="3" t="s">
        <v>39</v>
      </c>
      <c r="H4" s="10">
        <v>95.843111248321236</v>
      </c>
      <c r="I4" s="10">
        <v>3.7493618916011981</v>
      </c>
      <c r="J4" s="5">
        <v>3447.1339174309719</v>
      </c>
      <c r="K4" s="5">
        <v>56.883222559631001</v>
      </c>
      <c r="L4" s="5">
        <v>564.89520537023975</v>
      </c>
      <c r="M4" s="5" t="s">
        <v>37</v>
      </c>
      <c r="N4" s="10" t="s">
        <v>37</v>
      </c>
      <c r="O4" s="4" t="s">
        <v>33</v>
      </c>
      <c r="P4" s="5">
        <v>0.73007767437648885</v>
      </c>
      <c r="Q4" s="5" t="s">
        <v>37</v>
      </c>
      <c r="R4" s="10" t="s">
        <v>37</v>
      </c>
      <c r="S4" s="6">
        <v>7.8794738408891937E-2</v>
      </c>
      <c r="T4" s="11">
        <f t="shared" si="0"/>
        <v>59.350350608142797</v>
      </c>
      <c r="U4" s="11">
        <f t="shared" si="1"/>
        <v>589.39573018100896</v>
      </c>
      <c r="V4" s="3" t="s">
        <v>33</v>
      </c>
      <c r="W4" s="2" t="s">
        <v>38</v>
      </c>
      <c r="X4" s="12">
        <v>18.439759247327522</v>
      </c>
      <c r="Y4" s="12">
        <v>15.651217992605348</v>
      </c>
      <c r="Z4" s="12">
        <v>38.481854080046162</v>
      </c>
      <c r="AA4" s="13">
        <v>0.84877684699366374</v>
      </c>
      <c r="AB4" s="13">
        <v>2.0868685935521136</v>
      </c>
      <c r="AC4" s="5">
        <v>274.45745296016577</v>
      </c>
      <c r="AD4" s="6">
        <v>9.8047374615095944</v>
      </c>
      <c r="AE4" s="6">
        <v>3.9305698346922089</v>
      </c>
    </row>
    <row r="5" spans="1:31" s="3" customFormat="1" x14ac:dyDescent="0.25">
      <c r="A5" s="3" t="s">
        <v>32</v>
      </c>
      <c r="B5" s="2">
        <v>33</v>
      </c>
      <c r="C5" s="3" t="s">
        <v>33</v>
      </c>
      <c r="D5" s="3" t="s">
        <v>34</v>
      </c>
      <c r="E5" s="3" t="s">
        <v>35</v>
      </c>
      <c r="F5" s="3" t="s">
        <v>33</v>
      </c>
      <c r="G5" s="3" t="s">
        <v>39</v>
      </c>
      <c r="H5" s="10">
        <v>94.213385656436557</v>
      </c>
      <c r="I5" s="10">
        <v>4.503411842181297</v>
      </c>
      <c r="J5" s="5">
        <v>9707.299331140197</v>
      </c>
      <c r="K5" s="5">
        <v>2791.5334415945385</v>
      </c>
      <c r="L5" s="5">
        <v>176.6717609926468</v>
      </c>
      <c r="M5" s="5">
        <v>54.026143863760204</v>
      </c>
      <c r="N5" s="5">
        <v>79.787506966588055</v>
      </c>
      <c r="O5" s="4" t="s">
        <v>33</v>
      </c>
      <c r="P5" s="5">
        <v>1.9311872145730575</v>
      </c>
      <c r="Q5" s="5">
        <v>4.2390099633593552</v>
      </c>
      <c r="R5" s="5">
        <v>11.915069406047186</v>
      </c>
      <c r="S5" s="6">
        <v>0.48836114361670385</v>
      </c>
      <c r="T5" s="11">
        <f t="shared" si="0"/>
        <v>2962.9902610381605</v>
      </c>
      <c r="U5" s="11">
        <f t="shared" si="1"/>
        <v>187.52299342782061</v>
      </c>
      <c r="V5" s="3" t="s">
        <v>33</v>
      </c>
      <c r="W5" s="2" t="s">
        <v>38</v>
      </c>
      <c r="X5" s="12">
        <v>18.431965410756924</v>
      </c>
      <c r="Y5" s="12">
        <v>15.646638525834446</v>
      </c>
      <c r="Z5" s="12">
        <v>38.466275962616997</v>
      </c>
      <c r="AA5" s="13">
        <v>0.84888729388673545</v>
      </c>
      <c r="AB5" s="13">
        <v>2.0869058450118181</v>
      </c>
      <c r="AC5" s="5">
        <v>271.54802912540805</v>
      </c>
      <c r="AD5" s="6">
        <v>9.7884083981856591</v>
      </c>
      <c r="AE5" s="6">
        <v>3.9259226883657541</v>
      </c>
    </row>
    <row r="6" spans="1:31" s="3" customFormat="1" x14ac:dyDescent="0.25">
      <c r="A6" s="3" t="s">
        <v>32</v>
      </c>
      <c r="B6" s="2">
        <v>34</v>
      </c>
      <c r="C6" s="3" t="s">
        <v>33</v>
      </c>
      <c r="D6" s="3" t="s">
        <v>34</v>
      </c>
      <c r="E6" s="3" t="s">
        <v>40</v>
      </c>
      <c r="F6" s="3" t="s">
        <v>33</v>
      </c>
      <c r="G6" s="3" t="s">
        <v>39</v>
      </c>
      <c r="H6" s="10">
        <v>95.686737727691977</v>
      </c>
      <c r="I6" s="10">
        <v>3.7828134919476217</v>
      </c>
      <c r="J6" s="5">
        <v>4254.6550169228303</v>
      </c>
      <c r="K6" s="5">
        <v>710.83935318443855</v>
      </c>
      <c r="L6" s="5">
        <v>325.19950175136665</v>
      </c>
      <c r="M6" s="5">
        <v>1.6078466365301081</v>
      </c>
      <c r="N6" s="10" t="s">
        <v>37</v>
      </c>
      <c r="O6" s="4" t="s">
        <v>33</v>
      </c>
      <c r="P6" s="5">
        <v>1.6033622258091096</v>
      </c>
      <c r="Q6" s="5" t="s">
        <v>37</v>
      </c>
      <c r="R6" s="5">
        <v>5.841560540295359</v>
      </c>
      <c r="S6" s="6">
        <v>0.23959593096910933</v>
      </c>
      <c r="T6" s="11">
        <f t="shared" si="0"/>
        <v>742.88179330281412</v>
      </c>
      <c r="U6" s="11">
        <f t="shared" si="1"/>
        <v>339.85848976984522</v>
      </c>
      <c r="V6" s="3" t="s">
        <v>33</v>
      </c>
      <c r="W6" s="2" t="s">
        <v>38</v>
      </c>
      <c r="X6" s="12">
        <v>18.361091756532819</v>
      </c>
      <c r="Y6" s="12">
        <v>15.647941432553091</v>
      </c>
      <c r="Z6" s="12">
        <v>38.444892741342713</v>
      </c>
      <c r="AA6" s="13">
        <v>0.85223495477093936</v>
      </c>
      <c r="AB6" s="13">
        <v>2.0937967060223364</v>
      </c>
      <c r="AC6" s="5">
        <v>326.39725020163257</v>
      </c>
      <c r="AD6" s="6">
        <v>9.8101958716209534</v>
      </c>
      <c r="AE6" s="6">
        <v>3.9623793729016965</v>
      </c>
    </row>
    <row r="7" spans="1:31" s="3" customFormat="1" x14ac:dyDescent="0.25">
      <c r="A7" s="3" t="s">
        <v>32</v>
      </c>
      <c r="B7" s="2">
        <v>35</v>
      </c>
      <c r="C7" s="3" t="s">
        <v>33</v>
      </c>
      <c r="D7" s="3" t="s">
        <v>34</v>
      </c>
      <c r="E7" s="3" t="s">
        <v>40</v>
      </c>
      <c r="F7" s="3" t="s">
        <v>33</v>
      </c>
      <c r="G7" s="3" t="s">
        <v>39</v>
      </c>
      <c r="H7" s="10">
        <v>94.629574471140756</v>
      </c>
      <c r="I7" s="10">
        <v>4.5237378066931404</v>
      </c>
      <c r="J7" s="5">
        <v>8093.6870510649651</v>
      </c>
      <c r="K7" s="5">
        <v>171.4168931562906</v>
      </c>
      <c r="L7" s="5">
        <v>173.36649698798922</v>
      </c>
      <c r="M7" s="5" t="s">
        <v>37</v>
      </c>
      <c r="N7" s="10" t="s">
        <v>37</v>
      </c>
      <c r="O7" s="4" t="s">
        <v>33</v>
      </c>
      <c r="P7" s="5">
        <v>2.5139139219119375</v>
      </c>
      <c r="Q7" s="5">
        <v>4.9521619846670362</v>
      </c>
      <c r="R7" s="5">
        <v>15.503646724002039</v>
      </c>
      <c r="S7" s="6">
        <v>5.3598392406387009E-2</v>
      </c>
      <c r="T7" s="11">
        <f t="shared" si="0"/>
        <v>181.14515902062703</v>
      </c>
      <c r="U7" s="11">
        <f t="shared" si="1"/>
        <v>183.2054069321224</v>
      </c>
      <c r="V7" s="3" t="s">
        <v>33</v>
      </c>
      <c r="W7" s="2" t="s">
        <v>38</v>
      </c>
      <c r="X7" s="12">
        <v>18.385361491164446</v>
      </c>
      <c r="Y7" s="12">
        <v>15.647525281739458</v>
      </c>
      <c r="Z7" s="12">
        <v>38.479458176311695</v>
      </c>
      <c r="AA7" s="13">
        <v>0.85108735259574098</v>
      </c>
      <c r="AB7" s="13">
        <v>2.0929128548897697</v>
      </c>
      <c r="AC7" s="5">
        <v>307.70161763589203</v>
      </c>
      <c r="AD7" s="6">
        <v>9.8027495102666116</v>
      </c>
      <c r="AE7" s="6">
        <v>3.9643462233920355</v>
      </c>
    </row>
    <row r="8" spans="1:31" s="3" customFormat="1" x14ac:dyDescent="0.25">
      <c r="A8" s="3" t="s">
        <v>32</v>
      </c>
      <c r="B8" s="2">
        <v>30</v>
      </c>
      <c r="C8" s="3" t="s">
        <v>33</v>
      </c>
      <c r="D8" s="3" t="s">
        <v>41</v>
      </c>
      <c r="E8" s="3" t="s">
        <v>40</v>
      </c>
      <c r="G8" s="3" t="s">
        <v>42</v>
      </c>
      <c r="H8" s="10">
        <v>95.17191334549166</v>
      </c>
      <c r="I8" s="10">
        <v>3.7587494515192446</v>
      </c>
      <c r="J8" s="5">
        <v>7256.0890834493448</v>
      </c>
      <c r="K8" s="5">
        <v>2546.1028631033168</v>
      </c>
      <c r="L8" s="5">
        <v>259.69276186989481</v>
      </c>
      <c r="M8" s="5">
        <v>229.44282492132058</v>
      </c>
      <c r="N8" s="5">
        <v>357.57719367427484</v>
      </c>
      <c r="O8" s="4" t="s">
        <v>33</v>
      </c>
      <c r="P8" s="5">
        <v>1.9033125125782904</v>
      </c>
      <c r="Q8" s="5">
        <v>11.708406522769032</v>
      </c>
      <c r="R8" s="5">
        <v>24.68127417211511</v>
      </c>
      <c r="S8" s="6">
        <v>0.29894072699161556</v>
      </c>
      <c r="T8" s="11">
        <f t="shared" si="0"/>
        <v>2675.2670757605683</v>
      </c>
      <c r="U8" s="11">
        <f t="shared" si="1"/>
        <v>272.86701794799694</v>
      </c>
      <c r="V8" s="3" t="s">
        <v>33</v>
      </c>
      <c r="W8" s="2" t="s">
        <v>38</v>
      </c>
      <c r="X8" s="12">
        <v>18.44972922063171</v>
      </c>
      <c r="Y8" s="12">
        <v>15.652085135076316</v>
      </c>
      <c r="Z8" s="12">
        <v>38.50723125822541</v>
      </c>
      <c r="AA8" s="13">
        <v>0.84836519738164906</v>
      </c>
      <c r="AB8" s="13">
        <v>2.0871163682906824</v>
      </c>
      <c r="AC8" s="5">
        <v>268.72568442166215</v>
      </c>
      <c r="AD8" s="6">
        <v>9.8058907547261089</v>
      </c>
      <c r="AE8" s="6">
        <v>3.9376461239361142</v>
      </c>
    </row>
    <row r="9" spans="1:31" s="3" customFormat="1" x14ac:dyDescent="0.25">
      <c r="A9" s="3" t="s">
        <v>32</v>
      </c>
      <c r="B9" s="2">
        <v>36</v>
      </c>
      <c r="C9" s="3" t="s">
        <v>33</v>
      </c>
      <c r="D9" s="3" t="s">
        <v>41</v>
      </c>
      <c r="E9" s="3" t="s">
        <v>43</v>
      </c>
      <c r="F9" s="3" t="s">
        <v>44</v>
      </c>
      <c r="G9" s="3" t="s">
        <v>45</v>
      </c>
      <c r="H9" s="10">
        <v>92.815842969520759</v>
      </c>
      <c r="I9" s="10">
        <v>5.3195003680539905</v>
      </c>
      <c r="J9" s="5">
        <v>8886.0162991880024</v>
      </c>
      <c r="K9" s="5">
        <v>981.92611659021952</v>
      </c>
      <c r="L9" s="5">
        <v>609.58255089971237</v>
      </c>
      <c r="M9" s="5">
        <v>45.865873193649158</v>
      </c>
      <c r="N9" s="5">
        <v>8034.73973262247</v>
      </c>
      <c r="O9" s="4" t="s">
        <v>33</v>
      </c>
      <c r="P9" s="5">
        <v>25.956722663487596</v>
      </c>
      <c r="Q9" s="5">
        <v>22.054010344713834</v>
      </c>
      <c r="R9" s="5">
        <v>36.190230895600692</v>
      </c>
      <c r="S9" s="6">
        <v>0.15927692264504026</v>
      </c>
      <c r="T9" s="11">
        <f t="shared" si="0"/>
        <v>1057.9294279670212</v>
      </c>
      <c r="U9" s="11">
        <f t="shared" si="1"/>
        <v>656.76562470039687</v>
      </c>
      <c r="V9" s="3" t="s">
        <v>33</v>
      </c>
      <c r="W9" s="2" t="s">
        <v>38</v>
      </c>
      <c r="X9" s="12">
        <v>18.486487261184209</v>
      </c>
      <c r="Y9" s="12">
        <v>15.659387737337406</v>
      </c>
      <c r="Z9" s="12">
        <v>38.517512405499886</v>
      </c>
      <c r="AA9" s="13">
        <v>0.84707333670517715</v>
      </c>
      <c r="AB9" s="13">
        <v>2.0835224939625698</v>
      </c>
      <c r="AC9" s="5">
        <v>255.40277399603539</v>
      </c>
      <c r="AD9" s="6">
        <v>9.8264134999521637</v>
      </c>
      <c r="AE9" s="6">
        <v>3.9212954107699129</v>
      </c>
    </row>
    <row r="10" spans="1:31" s="3" customFormat="1" x14ac:dyDescent="0.25">
      <c r="A10" s="3" t="s">
        <v>32</v>
      </c>
      <c r="B10" s="2">
        <v>37</v>
      </c>
      <c r="C10" s="3" t="s">
        <v>33</v>
      </c>
      <c r="D10" s="3" t="s">
        <v>41</v>
      </c>
      <c r="E10" s="3" t="s">
        <v>43</v>
      </c>
      <c r="F10" s="3" t="s">
        <v>46</v>
      </c>
      <c r="G10" s="3" t="s">
        <v>47</v>
      </c>
      <c r="H10" s="10">
        <v>94.180468196091155</v>
      </c>
      <c r="I10" s="10">
        <v>4.4199706196979633</v>
      </c>
      <c r="J10" s="5">
        <v>7694.4219510071362</v>
      </c>
      <c r="K10" s="5">
        <v>2698.977398545157</v>
      </c>
      <c r="L10" s="5">
        <v>285.64035831850947</v>
      </c>
      <c r="M10" s="5">
        <v>2322.6171972401244</v>
      </c>
      <c r="N10" s="5">
        <v>905.56361598312594</v>
      </c>
      <c r="O10" s="4" t="s">
        <v>33</v>
      </c>
      <c r="P10" s="5">
        <v>6.4478031167717695</v>
      </c>
      <c r="Q10" s="5">
        <v>24.481661465607775</v>
      </c>
      <c r="R10" s="5">
        <v>53.282630728099171</v>
      </c>
      <c r="S10" s="6">
        <v>0.34467406847312426</v>
      </c>
      <c r="T10" s="11">
        <f t="shared" si="0"/>
        <v>2865.7506702193</v>
      </c>
      <c r="U10" s="11">
        <f t="shared" si="1"/>
        <v>303.2904420519377</v>
      </c>
      <c r="V10" s="3" t="s">
        <v>33</v>
      </c>
      <c r="W10" s="2" t="s">
        <v>38</v>
      </c>
      <c r="X10" s="12">
        <v>18.458669661049075</v>
      </c>
      <c r="Y10" s="12">
        <v>15.657841731733354</v>
      </c>
      <c r="Z10" s="12">
        <v>38.526728294971662</v>
      </c>
      <c r="AA10" s="13">
        <v>0.84826614236518338</v>
      </c>
      <c r="AB10" s="13">
        <v>2.087161684740523</v>
      </c>
      <c r="AC10" s="5">
        <v>273.01309192765342</v>
      </c>
      <c r="AD10" s="6">
        <v>9.8266099616524905</v>
      </c>
      <c r="AE10" s="6">
        <v>3.9439826382637486</v>
      </c>
    </row>
    <row r="11" spans="1:31" s="3" customFormat="1" x14ac:dyDescent="0.25">
      <c r="A11" s="3" t="s">
        <v>32</v>
      </c>
      <c r="B11" s="2">
        <v>38</v>
      </c>
      <c r="C11" s="3" t="s">
        <v>33</v>
      </c>
      <c r="D11" s="3" t="s">
        <v>41</v>
      </c>
      <c r="E11" s="3" t="s">
        <v>43</v>
      </c>
      <c r="F11" s="3" t="s">
        <v>48</v>
      </c>
      <c r="G11" s="3" t="s">
        <v>49</v>
      </c>
      <c r="H11" s="10">
        <v>91.477760332354407</v>
      </c>
      <c r="I11" s="10">
        <v>7.34252693552952</v>
      </c>
      <c r="J11" s="5">
        <v>8111.2323882182027</v>
      </c>
      <c r="K11" s="5">
        <v>2037.9702956885358</v>
      </c>
      <c r="L11" s="5">
        <v>428.39468601619154</v>
      </c>
      <c r="M11" s="5">
        <v>404.59746294028838</v>
      </c>
      <c r="N11" s="5">
        <v>649.32438906300206</v>
      </c>
      <c r="O11" s="4" t="s">
        <v>33</v>
      </c>
      <c r="P11" s="5">
        <v>11.88972412217384</v>
      </c>
      <c r="Q11" s="5">
        <v>71.394491278311733</v>
      </c>
      <c r="R11" s="5">
        <v>74.948678766769206</v>
      </c>
      <c r="S11" s="6">
        <v>0.35488450775784547</v>
      </c>
      <c r="T11" s="11">
        <f t="shared" si="0"/>
        <v>2227.8314295018154</v>
      </c>
      <c r="U11" s="11">
        <f t="shared" si="1"/>
        <v>468.3047381787224</v>
      </c>
      <c r="V11" s="3" t="s">
        <v>33</v>
      </c>
      <c r="W11" s="2" t="s">
        <v>38</v>
      </c>
      <c r="X11" s="12">
        <v>18.478921897557704</v>
      </c>
      <c r="Y11" s="12">
        <v>15.652939841067578</v>
      </c>
      <c r="Z11" s="12">
        <v>38.501747430455801</v>
      </c>
      <c r="AA11" s="13">
        <v>0.84707119853904944</v>
      </c>
      <c r="AB11" s="13">
        <v>2.0835223840142718</v>
      </c>
      <c r="AC11" s="5">
        <v>248.74330260211673</v>
      </c>
      <c r="AD11" s="6">
        <v>9.8026851758659905</v>
      </c>
      <c r="AE11" s="6">
        <v>3.9157732145262205</v>
      </c>
    </row>
    <row r="12" spans="1:31" s="3" customFormat="1" x14ac:dyDescent="0.25">
      <c r="A12" s="3" t="s">
        <v>32</v>
      </c>
      <c r="B12" s="2">
        <v>39</v>
      </c>
      <c r="C12" s="3" t="s">
        <v>33</v>
      </c>
      <c r="D12" s="3" t="s">
        <v>41</v>
      </c>
      <c r="E12" s="3" t="s">
        <v>40</v>
      </c>
      <c r="F12" s="3" t="s">
        <v>50</v>
      </c>
      <c r="G12" s="3" t="s">
        <v>42</v>
      </c>
      <c r="H12" s="10">
        <v>95.240937035159433</v>
      </c>
      <c r="I12" s="10">
        <v>3.6799061019951687</v>
      </c>
      <c r="J12" s="5">
        <v>6442.4884922012825</v>
      </c>
      <c r="K12" s="5">
        <v>2957.4071911469509</v>
      </c>
      <c r="L12" s="5">
        <v>145.90739111025403</v>
      </c>
      <c r="M12" s="5">
        <v>857.13301068862472</v>
      </c>
      <c r="N12" s="5">
        <v>336.90525303647831</v>
      </c>
      <c r="O12" s="4" t="s">
        <v>33</v>
      </c>
      <c r="P12" s="5">
        <v>3.041652423382621</v>
      </c>
      <c r="Q12" s="5">
        <v>16.68456910925752</v>
      </c>
      <c r="R12" s="5">
        <v>27.28350057874562</v>
      </c>
      <c r="S12" s="6">
        <v>0.39137766812532887</v>
      </c>
      <c r="T12" s="11">
        <f t="shared" si="0"/>
        <v>3105.1848954984403</v>
      </c>
      <c r="U12" s="11">
        <f t="shared" si="1"/>
        <v>153.19818940503538</v>
      </c>
      <c r="V12" s="3" t="s">
        <v>33</v>
      </c>
      <c r="W12" s="2" t="s">
        <v>38</v>
      </c>
      <c r="X12" s="12">
        <v>18.498739132478928</v>
      </c>
      <c r="Y12" s="12">
        <v>15.661605826832627</v>
      </c>
      <c r="Z12" s="12">
        <v>38.574491893265041</v>
      </c>
      <c r="AA12" s="13">
        <v>0.84663221729121529</v>
      </c>
      <c r="AB12" s="13">
        <v>2.0852227073250629</v>
      </c>
      <c r="AC12" s="5">
        <v>250.56382032044121</v>
      </c>
      <c r="AD12" s="6">
        <v>9.8324135998035764</v>
      </c>
      <c r="AE12" s="6">
        <v>3.9438299080382788</v>
      </c>
    </row>
    <row r="13" spans="1:31" s="3" customFormat="1" x14ac:dyDescent="0.25">
      <c r="A13" s="3" t="s">
        <v>51</v>
      </c>
      <c r="B13" s="2" t="s">
        <v>52</v>
      </c>
      <c r="D13" s="2" t="s">
        <v>53</v>
      </c>
      <c r="E13" s="3" t="s">
        <v>33</v>
      </c>
      <c r="F13" s="2" t="s">
        <v>54</v>
      </c>
      <c r="G13" s="3" t="s">
        <v>55</v>
      </c>
      <c r="H13" s="14">
        <v>94.5</v>
      </c>
      <c r="I13" s="4" t="s">
        <v>33</v>
      </c>
      <c r="J13" s="5">
        <v>10646.101551515241</v>
      </c>
      <c r="K13" s="5">
        <v>13801.048238806341</v>
      </c>
      <c r="L13" s="5">
        <v>123.87656820000912</v>
      </c>
      <c r="M13" s="4" t="s">
        <v>33</v>
      </c>
      <c r="N13" s="4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11">
        <f t="shared" si="0"/>
        <v>14604.283850588721</v>
      </c>
      <c r="U13" s="11">
        <f t="shared" si="1"/>
        <v>131.08631555556519</v>
      </c>
      <c r="V13" s="3" t="s">
        <v>33</v>
      </c>
      <c r="W13" s="3" t="s">
        <v>56</v>
      </c>
      <c r="X13" s="12">
        <v>18.50775606408618</v>
      </c>
      <c r="Y13" s="12">
        <v>15.669132563182711</v>
      </c>
      <c r="Z13" s="12">
        <v>38.502547369777361</v>
      </c>
      <c r="AA13" s="13">
        <v>0.84658137485884799</v>
      </c>
      <c r="AB13" s="13">
        <v>2.0804471236382693</v>
      </c>
      <c r="AC13" s="5">
        <v>258.16968481837097</v>
      </c>
      <c r="AD13" s="6">
        <v>9.8600772753341861</v>
      </c>
      <c r="AE13" s="6">
        <v>3.9028765301650798</v>
      </c>
    </row>
    <row r="14" spans="1:31" s="3" customFormat="1" x14ac:dyDescent="0.25">
      <c r="A14" s="3" t="s">
        <v>51</v>
      </c>
      <c r="B14" s="2" t="s">
        <v>57</v>
      </c>
      <c r="D14" s="2" t="s">
        <v>53</v>
      </c>
      <c r="E14" s="3" t="s">
        <v>33</v>
      </c>
      <c r="F14" s="2" t="s">
        <v>54</v>
      </c>
      <c r="G14" s="3" t="s">
        <v>55</v>
      </c>
      <c r="H14" s="14">
        <v>94.5</v>
      </c>
      <c r="I14" s="4" t="s">
        <v>33</v>
      </c>
      <c r="J14" s="5">
        <v>1558.2189346174384</v>
      </c>
      <c r="K14" s="5">
        <v>2637.4148932715379</v>
      </c>
      <c r="L14" s="5">
        <v>140.482595462582</v>
      </c>
      <c r="M14" s="4" t="s">
        <v>33</v>
      </c>
      <c r="N14" s="4" t="s">
        <v>33</v>
      </c>
      <c r="O14" s="3" t="s">
        <v>33</v>
      </c>
      <c r="P14" s="3" t="s">
        <v>33</v>
      </c>
      <c r="Q14" s="3" t="s">
        <v>33</v>
      </c>
      <c r="R14" s="3" t="s">
        <v>33</v>
      </c>
      <c r="S14" s="3" t="s">
        <v>33</v>
      </c>
      <c r="T14" s="11">
        <f t="shared" si="0"/>
        <v>2790.9152309751726</v>
      </c>
      <c r="U14" s="11">
        <f t="shared" si="1"/>
        <v>148.65883117733546</v>
      </c>
      <c r="V14" s="3" t="s">
        <v>33</v>
      </c>
      <c r="W14" s="3" t="s">
        <v>56</v>
      </c>
      <c r="X14" s="12">
        <v>18.471809341864631</v>
      </c>
      <c r="Y14" s="12">
        <v>15.681007172922982</v>
      </c>
      <c r="Z14" s="12">
        <v>38.564118781678658</v>
      </c>
      <c r="AA14" s="13">
        <v>0.84887178234199856</v>
      </c>
      <c r="AB14" s="13">
        <v>2.0878290944984963</v>
      </c>
      <c r="AC14" s="5">
        <v>306.77374745689582</v>
      </c>
      <c r="AD14" s="6">
        <v>9.9153939403148588</v>
      </c>
      <c r="AE14" s="6">
        <v>3.9629310103146671</v>
      </c>
    </row>
    <row r="15" spans="1:31" s="3" customFormat="1" x14ac:dyDescent="0.25">
      <c r="A15" s="3" t="s">
        <v>51</v>
      </c>
      <c r="B15" s="2" t="s">
        <v>58</v>
      </c>
      <c r="D15" s="3" t="s">
        <v>59</v>
      </c>
      <c r="E15" s="3" t="s">
        <v>33</v>
      </c>
      <c r="F15" s="2" t="s">
        <v>54</v>
      </c>
      <c r="G15" s="3" t="s">
        <v>55</v>
      </c>
      <c r="H15" s="14">
        <v>94.5</v>
      </c>
      <c r="I15" s="4" t="s">
        <v>33</v>
      </c>
      <c r="J15" s="5">
        <v>6992.3231226859643</v>
      </c>
      <c r="K15" s="5">
        <v>8343.7695913712723</v>
      </c>
      <c r="L15" s="5">
        <v>306.06931299638381</v>
      </c>
      <c r="M15" s="4" t="s">
        <v>33</v>
      </c>
      <c r="N15" s="4" t="s">
        <v>33</v>
      </c>
      <c r="O15" s="3" t="s">
        <v>33</v>
      </c>
      <c r="P15" s="3" t="s">
        <v>33</v>
      </c>
      <c r="Q15" s="3" t="s">
        <v>33</v>
      </c>
      <c r="R15" s="3" t="s">
        <v>33</v>
      </c>
      <c r="S15" s="3" t="s">
        <v>33</v>
      </c>
      <c r="T15" s="11">
        <f t="shared" si="0"/>
        <v>8829.3858109748908</v>
      </c>
      <c r="U15" s="11">
        <f t="shared" si="1"/>
        <v>323.88287089564426</v>
      </c>
      <c r="V15" s="3" t="s">
        <v>33</v>
      </c>
      <c r="W15" s="3" t="s">
        <v>56</v>
      </c>
      <c r="X15" s="12">
        <v>18.507330328380245</v>
      </c>
      <c r="Y15" s="12">
        <v>15.663205978414808</v>
      </c>
      <c r="Z15" s="12">
        <v>38.549966241686043</v>
      </c>
      <c r="AA15" s="13">
        <v>0.84628076309184042</v>
      </c>
      <c r="AB15" s="13">
        <v>2.0830574254673331</v>
      </c>
      <c r="AC15" s="5">
        <v>247.25954747076915</v>
      </c>
      <c r="AD15" s="6">
        <v>9.8368026028433988</v>
      </c>
      <c r="AE15" s="6">
        <v>3.9258996528373751</v>
      </c>
    </row>
    <row r="16" spans="1:31" s="3" customFormat="1" x14ac:dyDescent="0.25">
      <c r="A16" s="3" t="s">
        <v>51</v>
      </c>
      <c r="B16" s="2" t="s">
        <v>60</v>
      </c>
      <c r="D16" s="3" t="s">
        <v>59</v>
      </c>
      <c r="E16" s="3" t="s">
        <v>61</v>
      </c>
      <c r="F16" s="3" t="s">
        <v>62</v>
      </c>
      <c r="G16" s="3" t="s">
        <v>55</v>
      </c>
      <c r="H16" s="14">
        <v>94.5</v>
      </c>
      <c r="I16" s="4" t="s">
        <v>33</v>
      </c>
      <c r="J16" s="5">
        <v>6778.3702947580714</v>
      </c>
      <c r="K16" s="5">
        <v>7062.5482080657712</v>
      </c>
      <c r="L16" s="5">
        <v>303.96168135973716</v>
      </c>
      <c r="M16" s="4" t="s">
        <v>33</v>
      </c>
      <c r="N16" s="4" t="s">
        <v>33</v>
      </c>
      <c r="O16" s="3" t="s">
        <v>33</v>
      </c>
      <c r="P16" s="3" t="s">
        <v>33</v>
      </c>
      <c r="Q16" s="3" t="s">
        <v>33</v>
      </c>
      <c r="R16" s="3" t="s">
        <v>33</v>
      </c>
      <c r="S16" s="3" t="s">
        <v>33</v>
      </c>
      <c r="T16" s="11">
        <f t="shared" si="0"/>
        <v>7473.5959873711863</v>
      </c>
      <c r="U16" s="11">
        <f t="shared" si="1"/>
        <v>321.65257286744674</v>
      </c>
      <c r="V16" s="3" t="s">
        <v>33</v>
      </c>
      <c r="W16" s="3" t="s">
        <v>56</v>
      </c>
      <c r="X16" s="12">
        <v>18.592313235399381</v>
      </c>
      <c r="Y16" s="12">
        <v>15.669910546290842</v>
      </c>
      <c r="Z16" s="12">
        <v>38.624979077265621</v>
      </c>
      <c r="AA16" s="13">
        <v>0.84277284819704701</v>
      </c>
      <c r="AB16" s="13">
        <v>2.0775704855298458</v>
      </c>
      <c r="AC16" s="5">
        <v>197.28431366320149</v>
      </c>
      <c r="AD16" s="6">
        <v>9.8446378601817788</v>
      </c>
      <c r="AE16" s="6">
        <v>3.9116765860200657</v>
      </c>
    </row>
    <row r="17" spans="1:32" s="3" customFormat="1" x14ac:dyDescent="0.25">
      <c r="A17" s="3" t="s">
        <v>51</v>
      </c>
      <c r="B17" s="2" t="s">
        <v>63</v>
      </c>
      <c r="D17" s="3" t="s">
        <v>59</v>
      </c>
      <c r="E17" s="3" t="s">
        <v>33</v>
      </c>
      <c r="F17" s="2" t="s">
        <v>64</v>
      </c>
      <c r="G17" s="3" t="s">
        <v>55</v>
      </c>
      <c r="H17" s="14">
        <v>94.5</v>
      </c>
      <c r="I17" s="4" t="s">
        <v>33</v>
      </c>
      <c r="J17" s="5">
        <v>9054.2669110776933</v>
      </c>
      <c r="K17" s="5">
        <v>7483.4917729941644</v>
      </c>
      <c r="L17" s="5">
        <v>181.39943081595402</v>
      </c>
      <c r="M17" s="4" t="s">
        <v>33</v>
      </c>
      <c r="N17" s="4" t="s">
        <v>33</v>
      </c>
      <c r="O17" s="3" t="s">
        <v>33</v>
      </c>
      <c r="P17" s="3" t="s">
        <v>33</v>
      </c>
      <c r="Q17" s="3" t="s">
        <v>33</v>
      </c>
      <c r="R17" s="3" t="s">
        <v>33</v>
      </c>
      <c r="S17" s="3" t="s">
        <v>33</v>
      </c>
      <c r="T17" s="11">
        <f t="shared" si="0"/>
        <v>7919.0389132213386</v>
      </c>
      <c r="U17" s="11">
        <f t="shared" si="1"/>
        <v>191.95706964651217</v>
      </c>
      <c r="V17" s="3" t="s">
        <v>33</v>
      </c>
      <c r="W17" s="3" t="s">
        <v>56</v>
      </c>
      <c r="X17" s="12">
        <v>18.515825683893549</v>
      </c>
      <c r="Y17" s="12">
        <v>15.667772606322707</v>
      </c>
      <c r="Z17" s="12">
        <v>38.550240839773011</v>
      </c>
      <c r="AA17" s="13">
        <v>0.846138887027999</v>
      </c>
      <c r="AB17" s="13">
        <v>2.0821163191395917</v>
      </c>
      <c r="AC17" s="5">
        <v>249.65471867348134</v>
      </c>
      <c r="AD17" s="6">
        <v>9.8529034173267842</v>
      </c>
      <c r="AE17" s="6">
        <v>3.9220462450941076</v>
      </c>
    </row>
    <row r="18" spans="1:32" s="3" customFormat="1" x14ac:dyDescent="0.25">
      <c r="A18" s="3" t="s">
        <v>51</v>
      </c>
      <c r="B18" s="2" t="s">
        <v>65</v>
      </c>
      <c r="D18" s="3" t="s">
        <v>59</v>
      </c>
      <c r="E18" s="3" t="s">
        <v>33</v>
      </c>
      <c r="F18" s="2" t="s">
        <v>64</v>
      </c>
      <c r="G18" s="3" t="s">
        <v>55</v>
      </c>
      <c r="H18" s="14">
        <v>94.5</v>
      </c>
      <c r="I18" s="4" t="s">
        <v>33</v>
      </c>
      <c r="J18" s="5">
        <v>6068.1884111717045</v>
      </c>
      <c r="K18" s="5">
        <v>10221.322019300329</v>
      </c>
      <c r="L18" s="5">
        <v>97.734550239740273</v>
      </c>
      <c r="M18" s="4" t="s">
        <v>33</v>
      </c>
      <c r="N18" s="4" t="s">
        <v>33</v>
      </c>
      <c r="O18" s="3" t="s">
        <v>33</v>
      </c>
      <c r="P18" s="3" t="s">
        <v>33</v>
      </c>
      <c r="Q18" s="3" t="s">
        <v>33</v>
      </c>
      <c r="R18" s="3" t="s">
        <v>33</v>
      </c>
      <c r="S18" s="3" t="s">
        <v>33</v>
      </c>
      <c r="T18" s="11">
        <f t="shared" si="0"/>
        <v>10816.213777037385</v>
      </c>
      <c r="U18" s="11">
        <f t="shared" si="1"/>
        <v>103.42280448649763</v>
      </c>
      <c r="V18" s="3" t="s">
        <v>33</v>
      </c>
      <c r="W18" s="3" t="s">
        <v>56</v>
      </c>
      <c r="X18" s="12">
        <v>18.530136073200616</v>
      </c>
      <c r="Y18" s="12">
        <v>15.696315486061712</v>
      </c>
      <c r="Z18" s="12">
        <v>38.644820911792799</v>
      </c>
      <c r="AA18" s="13">
        <v>0.84702553991415985</v>
      </c>
      <c r="AB18" s="13">
        <v>2.0856126576656036</v>
      </c>
      <c r="AC18" s="5">
        <v>292.68903845017036</v>
      </c>
      <c r="AD18" s="6">
        <v>9.9624888340971065</v>
      </c>
      <c r="AE18" s="6">
        <v>3.9718226642577519</v>
      </c>
    </row>
    <row r="19" spans="1:32" s="3" customFormat="1" x14ac:dyDescent="0.25">
      <c r="A19" s="3" t="s">
        <v>51</v>
      </c>
      <c r="B19" s="2" t="s">
        <v>66</v>
      </c>
      <c r="D19" s="3" t="s">
        <v>59</v>
      </c>
      <c r="E19" s="3" t="s">
        <v>43</v>
      </c>
      <c r="F19" s="3" t="s">
        <v>33</v>
      </c>
      <c r="G19" s="3" t="s">
        <v>55</v>
      </c>
      <c r="H19" s="14">
        <v>94.5</v>
      </c>
      <c r="I19" s="4" t="s">
        <v>33</v>
      </c>
      <c r="J19" s="5">
        <v>7251.280883871691</v>
      </c>
      <c r="K19" s="5">
        <v>8835.760222419889</v>
      </c>
      <c r="L19" s="5">
        <v>203.33948457965084</v>
      </c>
      <c r="M19" s="4" t="s">
        <v>33</v>
      </c>
      <c r="N19" s="4" t="s">
        <v>33</v>
      </c>
      <c r="O19" s="3" t="s">
        <v>33</v>
      </c>
      <c r="P19" s="3" t="s">
        <v>33</v>
      </c>
      <c r="Q19" s="3" t="s">
        <v>33</v>
      </c>
      <c r="R19" s="3" t="s">
        <v>33</v>
      </c>
      <c r="S19" s="3" t="s">
        <v>33</v>
      </c>
      <c r="T19" s="11">
        <f t="shared" si="0"/>
        <v>9350.0108173755434</v>
      </c>
      <c r="U19" s="11">
        <f t="shared" si="1"/>
        <v>215.17405775624431</v>
      </c>
      <c r="V19" s="3" t="s">
        <v>33</v>
      </c>
      <c r="W19" s="3" t="s">
        <v>56</v>
      </c>
      <c r="X19" s="12">
        <v>18.538110369935591</v>
      </c>
      <c r="Y19" s="12">
        <v>15.676156620665813</v>
      </c>
      <c r="Z19" s="12">
        <v>38.622270075918848</v>
      </c>
      <c r="AA19" s="13">
        <v>0.84557397172826632</v>
      </c>
      <c r="AB19" s="13">
        <v>2.0834989891532203</v>
      </c>
      <c r="AC19" s="5">
        <v>249.11917223486816</v>
      </c>
      <c r="AD19" s="6">
        <v>9.8809714045660293</v>
      </c>
      <c r="AE19" s="6">
        <v>3.9478567486185931</v>
      </c>
    </row>
    <row r="20" spans="1:32" s="3" customFormat="1" x14ac:dyDescent="0.25">
      <c r="A20" s="3" t="s">
        <v>51</v>
      </c>
      <c r="B20" s="2" t="s">
        <v>67</v>
      </c>
      <c r="D20" s="3" t="s">
        <v>59</v>
      </c>
      <c r="E20" s="3" t="s">
        <v>33</v>
      </c>
      <c r="F20" s="2" t="s">
        <v>54</v>
      </c>
      <c r="G20" s="3" t="s">
        <v>55</v>
      </c>
      <c r="H20" s="14">
        <v>94.5</v>
      </c>
      <c r="I20" s="4" t="s">
        <v>33</v>
      </c>
      <c r="J20" s="5">
        <v>7356.3098764098031</v>
      </c>
      <c r="K20" s="5">
        <v>8706.5399279293815</v>
      </c>
      <c r="L20" s="5">
        <v>163.04778911756071</v>
      </c>
      <c r="M20" s="4" t="s">
        <v>33</v>
      </c>
      <c r="N20" s="4" t="s">
        <v>33</v>
      </c>
      <c r="O20" s="3" t="s">
        <v>33</v>
      </c>
      <c r="P20" s="3" t="s">
        <v>33</v>
      </c>
      <c r="Q20" s="3" t="s">
        <v>33</v>
      </c>
      <c r="R20" s="3" t="s">
        <v>33</v>
      </c>
      <c r="S20" s="3" t="s">
        <v>33</v>
      </c>
      <c r="T20" s="11">
        <f t="shared" si="0"/>
        <v>9213.2697650046375</v>
      </c>
      <c r="U20" s="11">
        <f t="shared" si="1"/>
        <v>172.53734298154572</v>
      </c>
      <c r="V20" s="3" t="s">
        <v>33</v>
      </c>
      <c r="W20" s="3" t="s">
        <v>56</v>
      </c>
      <c r="X20" s="12">
        <v>18.510896871737945</v>
      </c>
      <c r="Y20" s="12">
        <v>15.661263134822537</v>
      </c>
      <c r="Z20" s="12">
        <v>38.515997764572781</v>
      </c>
      <c r="AA20" s="13">
        <v>0.84601249799111611</v>
      </c>
      <c r="AB20" s="13">
        <v>2.0808207551499169</v>
      </c>
      <c r="AC20" s="5">
        <v>240.93323192491007</v>
      </c>
      <c r="AD20" s="6">
        <v>9.8283583116260456</v>
      </c>
      <c r="AE20" s="6">
        <v>3.9051464409081968</v>
      </c>
    </row>
    <row r="21" spans="1:32" s="3" customFormat="1" x14ac:dyDescent="0.25">
      <c r="A21" s="3" t="s">
        <v>51</v>
      </c>
      <c r="B21" s="2" t="s">
        <v>68</v>
      </c>
      <c r="D21" s="3" t="s">
        <v>59</v>
      </c>
      <c r="E21" s="3" t="s">
        <v>33</v>
      </c>
      <c r="F21" s="2" t="s">
        <v>69</v>
      </c>
      <c r="G21" s="3" t="s">
        <v>55</v>
      </c>
      <c r="H21" s="14">
        <v>94.5</v>
      </c>
      <c r="I21" s="4" t="s">
        <v>33</v>
      </c>
      <c r="J21" s="5">
        <v>12784.824008194371</v>
      </c>
      <c r="K21" s="5">
        <v>9088.1016638969941</v>
      </c>
      <c r="L21" s="5">
        <v>204.69304117453888</v>
      </c>
      <c r="M21" s="4" t="s">
        <v>33</v>
      </c>
      <c r="N21" s="4" t="s">
        <v>33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11">
        <f t="shared" si="0"/>
        <v>9617.0387977745977</v>
      </c>
      <c r="U21" s="11">
        <f t="shared" si="1"/>
        <v>216.60639277728984</v>
      </c>
      <c r="V21" s="3" t="s">
        <v>33</v>
      </c>
      <c r="W21" s="3" t="s">
        <v>56</v>
      </c>
      <c r="X21" s="12">
        <v>18.503602128969248</v>
      </c>
      <c r="Y21" s="12">
        <v>15.678459346938265</v>
      </c>
      <c r="Z21" s="12">
        <v>38.604626285607807</v>
      </c>
      <c r="AA21" s="13">
        <v>0.84727527034209493</v>
      </c>
      <c r="AB21" s="13">
        <v>2.0864311144928451</v>
      </c>
      <c r="AC21" s="5">
        <v>278.76601557875483</v>
      </c>
      <c r="AD21" s="6">
        <v>9.8978828839892206</v>
      </c>
      <c r="AE21" s="6">
        <v>3.9622262125618897</v>
      </c>
    </row>
    <row r="22" spans="1:32" s="3" customFormat="1" x14ac:dyDescent="0.25">
      <c r="A22" s="3" t="s">
        <v>51</v>
      </c>
      <c r="B22" s="2" t="s">
        <v>70</v>
      </c>
      <c r="D22" s="3" t="s">
        <v>59</v>
      </c>
      <c r="E22" s="3" t="s">
        <v>43</v>
      </c>
      <c r="F22" s="3" t="s">
        <v>33</v>
      </c>
      <c r="G22" s="3" t="s">
        <v>55</v>
      </c>
      <c r="H22" s="14">
        <v>94.5</v>
      </c>
      <c r="I22" s="4" t="s">
        <v>33</v>
      </c>
      <c r="J22" s="5">
        <v>6819.0853422559276</v>
      </c>
      <c r="K22" s="5">
        <v>10760.090756323543</v>
      </c>
      <c r="L22" s="5">
        <v>108.76491798843183</v>
      </c>
      <c r="M22" s="4" t="s">
        <v>33</v>
      </c>
      <c r="N22" s="4" t="s">
        <v>33</v>
      </c>
      <c r="O22" s="3" t="s">
        <v>33</v>
      </c>
      <c r="P22" s="3" t="s">
        <v>33</v>
      </c>
      <c r="Q22" s="3" t="s">
        <v>33</v>
      </c>
      <c r="R22" s="3" t="s">
        <v>33</v>
      </c>
      <c r="S22" s="3" t="s">
        <v>33</v>
      </c>
      <c r="T22" s="11">
        <f t="shared" si="0"/>
        <v>11386.339424680997</v>
      </c>
      <c r="U22" s="11">
        <f t="shared" si="1"/>
        <v>115.09515131050986</v>
      </c>
      <c r="V22" s="3" t="s">
        <v>33</v>
      </c>
      <c r="W22" s="3" t="s">
        <v>56</v>
      </c>
      <c r="X22" s="12">
        <v>18.501267964439538</v>
      </c>
      <c r="Y22" s="12">
        <v>15.673590148038381</v>
      </c>
      <c r="Z22" s="12">
        <v>38.600356463702632</v>
      </c>
      <c r="AA22" s="13">
        <v>0.84711907616079352</v>
      </c>
      <c r="AB22" s="13">
        <v>2.0864634986214519</v>
      </c>
      <c r="AC22" s="5">
        <v>271.33979703671667</v>
      </c>
      <c r="AD22" s="6">
        <v>9.8791558854186743</v>
      </c>
      <c r="AE22" s="6">
        <v>3.9598535585840429</v>
      </c>
      <c r="AF22" s="4"/>
    </row>
    <row r="23" spans="1:32" s="3" customFormat="1" x14ac:dyDescent="0.25">
      <c r="A23" s="3" t="s">
        <v>51</v>
      </c>
      <c r="B23" s="2" t="s">
        <v>71</v>
      </c>
      <c r="D23" s="3" t="s">
        <v>59</v>
      </c>
      <c r="E23" s="3" t="s">
        <v>72</v>
      </c>
      <c r="F23" s="3" t="s">
        <v>33</v>
      </c>
      <c r="G23" s="3" t="s">
        <v>55</v>
      </c>
      <c r="H23" s="14">
        <v>94.5</v>
      </c>
      <c r="I23" s="4" t="s">
        <v>33</v>
      </c>
      <c r="J23" s="5">
        <v>5770.3065386386734</v>
      </c>
      <c r="K23" s="5">
        <v>10464.267024889903</v>
      </c>
      <c r="L23" s="5">
        <v>121.09162674283438</v>
      </c>
      <c r="M23" s="4" t="s">
        <v>33</v>
      </c>
      <c r="N23" s="4" t="s">
        <v>33</v>
      </c>
      <c r="O23" s="3" t="s">
        <v>33</v>
      </c>
      <c r="P23" s="3" t="s">
        <v>33</v>
      </c>
      <c r="Q23" s="3" t="s">
        <v>33</v>
      </c>
      <c r="R23" s="3" t="s">
        <v>33</v>
      </c>
      <c r="S23" s="3" t="s">
        <v>33</v>
      </c>
      <c r="T23" s="11">
        <f t="shared" si="0"/>
        <v>11073.298439036935</v>
      </c>
      <c r="U23" s="11">
        <f t="shared" si="1"/>
        <v>128.13928755855491</v>
      </c>
      <c r="V23" s="3" t="s">
        <v>33</v>
      </c>
      <c r="W23" s="3" t="s">
        <v>56</v>
      </c>
      <c r="X23" s="12">
        <v>18.4981194821668</v>
      </c>
      <c r="Y23" s="12">
        <v>15.671783377763292</v>
      </c>
      <c r="Z23" s="12">
        <v>38.574633866845829</v>
      </c>
      <c r="AA23" s="13">
        <v>0.84716564356488655</v>
      </c>
      <c r="AB23" s="13">
        <v>2.0854280276730313</v>
      </c>
      <c r="AC23" s="5">
        <v>270.25323867362255</v>
      </c>
      <c r="AD23" s="6">
        <v>9.8727300761001935</v>
      </c>
      <c r="AE23" s="6">
        <v>3.9478413892170141</v>
      </c>
    </row>
    <row r="24" spans="1:32" s="3" customFormat="1" x14ac:dyDescent="0.25">
      <c r="A24" s="3" t="s">
        <v>51</v>
      </c>
      <c r="B24" s="2" t="s">
        <v>73</v>
      </c>
      <c r="C24" s="3" t="s">
        <v>33</v>
      </c>
      <c r="D24" s="3" t="s">
        <v>59</v>
      </c>
      <c r="E24" s="3" t="s">
        <v>61</v>
      </c>
      <c r="F24" s="3" t="s">
        <v>74</v>
      </c>
      <c r="G24" s="3" t="s">
        <v>55</v>
      </c>
      <c r="H24" s="14">
        <v>94.5</v>
      </c>
      <c r="I24" s="15">
        <v>3.41</v>
      </c>
      <c r="J24" s="4">
        <v>6899.9999999999991</v>
      </c>
      <c r="K24" s="4">
        <v>13500</v>
      </c>
      <c r="L24" s="4">
        <v>47</v>
      </c>
      <c r="M24" s="4">
        <v>60</v>
      </c>
      <c r="N24" s="4">
        <v>130</v>
      </c>
      <c r="O24" s="3" t="s">
        <v>33</v>
      </c>
      <c r="P24" s="3" t="s">
        <v>33</v>
      </c>
      <c r="Q24" s="3" t="s">
        <v>33</v>
      </c>
      <c r="R24" s="3" t="s">
        <v>33</v>
      </c>
      <c r="S24" s="3" t="s">
        <v>33</v>
      </c>
      <c r="T24" s="11">
        <f t="shared" si="0"/>
        <v>14285.714285714286</v>
      </c>
      <c r="U24" s="11">
        <f t="shared" si="1"/>
        <v>49.735449735449734</v>
      </c>
      <c r="V24" s="3" t="s">
        <v>33</v>
      </c>
      <c r="W24" s="3" t="s">
        <v>75</v>
      </c>
      <c r="X24" s="16">
        <v>18.475999999999999</v>
      </c>
      <c r="Y24" s="16">
        <v>15.648999999999999</v>
      </c>
      <c r="Z24" s="16">
        <v>38.481999999999999</v>
      </c>
      <c r="AA24" s="17">
        <v>0.84699000000000002</v>
      </c>
      <c r="AB24" s="17">
        <v>2.0827599999999999</v>
      </c>
      <c r="AC24" s="5">
        <v>243.39622006864468</v>
      </c>
      <c r="AD24" s="6">
        <v>9.787814893099231</v>
      </c>
      <c r="AE24" s="6">
        <v>3.9059680721997321</v>
      </c>
    </row>
    <row r="25" spans="1:32" s="3" customFormat="1" x14ac:dyDescent="0.25">
      <c r="B25" s="2"/>
      <c r="H25" s="18"/>
      <c r="I25" s="15"/>
      <c r="J25" s="4"/>
      <c r="K25" s="4"/>
      <c r="L25" s="4"/>
      <c r="M25" s="4"/>
      <c r="N25" s="4"/>
      <c r="T25" s="11"/>
      <c r="U25" s="11"/>
      <c r="X25" s="16"/>
      <c r="Y25" s="16"/>
      <c r="Z25" s="16"/>
      <c r="AA25" s="17"/>
      <c r="AB25" s="17"/>
      <c r="AC25" s="5"/>
      <c r="AD25" s="6"/>
      <c r="AE25" s="6"/>
    </row>
    <row r="26" spans="1:32" s="3" customFormat="1" x14ac:dyDescent="0.25">
      <c r="A26" s="1" t="s">
        <v>76</v>
      </c>
      <c r="B26" s="2"/>
      <c r="H26" s="18"/>
      <c r="I26" s="15"/>
      <c r="J26" s="4"/>
      <c r="K26" s="4"/>
      <c r="L26" s="4"/>
      <c r="M26" s="4"/>
      <c r="N26" s="4"/>
      <c r="T26" s="11"/>
      <c r="U26" s="11"/>
      <c r="X26" s="16"/>
      <c r="Y26" s="16"/>
      <c r="Z26" s="16"/>
      <c r="AA26" s="17"/>
      <c r="AB26" s="17"/>
      <c r="AC26" s="5"/>
      <c r="AD26" s="6"/>
      <c r="AE26" s="6"/>
    </row>
    <row r="27" spans="1:32" s="3" customFormat="1" x14ac:dyDescent="0.25">
      <c r="A27" s="3" t="s">
        <v>32</v>
      </c>
      <c r="B27" s="2">
        <v>42</v>
      </c>
      <c r="C27" s="3" t="s">
        <v>33</v>
      </c>
      <c r="D27" s="3" t="s">
        <v>77</v>
      </c>
      <c r="E27" s="3" t="s">
        <v>78</v>
      </c>
      <c r="F27" s="3" t="s">
        <v>62</v>
      </c>
      <c r="G27" s="3" t="s">
        <v>79</v>
      </c>
      <c r="H27" s="10">
        <v>92.951793103304638</v>
      </c>
      <c r="I27" s="10">
        <v>6.1748888857957747</v>
      </c>
      <c r="J27" s="5">
        <v>8320.6341328230592</v>
      </c>
      <c r="K27" s="5">
        <v>119.1940978927724</v>
      </c>
      <c r="L27" s="5">
        <v>208.47094720775036</v>
      </c>
      <c r="M27" s="5">
        <v>14.482157335600739</v>
      </c>
      <c r="N27" s="5">
        <v>4.5907305640658675</v>
      </c>
      <c r="O27" s="4" t="s">
        <v>33</v>
      </c>
      <c r="P27" s="5">
        <v>6.6142485747349546</v>
      </c>
      <c r="Q27" s="5">
        <v>5.546086369984546</v>
      </c>
      <c r="R27" s="5">
        <v>47.231803303293496</v>
      </c>
      <c r="S27" s="6">
        <v>5.8594128840860675E-2</v>
      </c>
      <c r="T27" s="11">
        <f t="shared" si="0"/>
        <v>128.23216628032407</v>
      </c>
      <c r="U27" s="11">
        <f t="shared" si="1"/>
        <v>224.27856445551319</v>
      </c>
      <c r="V27" s="3" t="s">
        <v>33</v>
      </c>
      <c r="W27" s="2" t="s">
        <v>38</v>
      </c>
      <c r="X27" s="12">
        <v>18.442115040692414</v>
      </c>
      <c r="Y27" s="12">
        <v>15.641281195652331</v>
      </c>
      <c r="Z27" s="12">
        <v>38.361446499543035</v>
      </c>
      <c r="AA27" s="13">
        <v>0.84812961837550371</v>
      </c>
      <c r="AB27" s="13">
        <v>2.0800731631010141</v>
      </c>
      <c r="AC27" s="5">
        <v>253.818365923573</v>
      </c>
      <c r="AD27" s="6">
        <v>9.7649562469782296</v>
      </c>
      <c r="AE27" s="6">
        <v>3.8620650231266302</v>
      </c>
    </row>
    <row r="28" spans="1:32" s="3" customFormat="1" x14ac:dyDescent="0.25">
      <c r="A28" s="3" t="s">
        <v>32</v>
      </c>
      <c r="B28" s="2">
        <v>44</v>
      </c>
      <c r="C28" s="3" t="s">
        <v>33</v>
      </c>
      <c r="D28" s="3" t="s">
        <v>77</v>
      </c>
      <c r="E28" s="3" t="s">
        <v>80</v>
      </c>
      <c r="F28" s="3" t="s">
        <v>50</v>
      </c>
      <c r="G28" s="3" t="s">
        <v>81</v>
      </c>
      <c r="H28" s="10">
        <v>94.957380389429275</v>
      </c>
      <c r="I28" s="10">
        <v>3.7288716764818872</v>
      </c>
      <c r="J28" s="5">
        <v>10370.007804086214</v>
      </c>
      <c r="K28" s="5">
        <v>2362.2346454661861</v>
      </c>
      <c r="L28" s="5">
        <v>190.0705950236306</v>
      </c>
      <c r="M28" s="5">
        <v>67.406481501983251</v>
      </c>
      <c r="N28" s="5">
        <v>122.57213556668883</v>
      </c>
      <c r="O28" s="4" t="s">
        <v>33</v>
      </c>
      <c r="P28" s="5">
        <v>1.8014729387364747</v>
      </c>
      <c r="Q28" s="5">
        <v>9.9256528150892631</v>
      </c>
      <c r="R28" s="5">
        <v>10.69522733091455</v>
      </c>
      <c r="S28" s="6">
        <v>0.46149093937023405</v>
      </c>
      <c r="T28" s="11">
        <f t="shared" si="0"/>
        <v>2487.6788257831427</v>
      </c>
      <c r="U28" s="11">
        <f t="shared" si="1"/>
        <v>200.16410967123667</v>
      </c>
      <c r="V28" s="3" t="s">
        <v>33</v>
      </c>
      <c r="W28" s="2" t="s">
        <v>38</v>
      </c>
      <c r="X28" s="12">
        <v>18.489037699632675</v>
      </c>
      <c r="Y28" s="12">
        <v>15.667790708180675</v>
      </c>
      <c r="Z28" s="12">
        <v>38.563174994828337</v>
      </c>
      <c r="AA28" s="13">
        <v>0.84741096973119978</v>
      </c>
      <c r="AB28" s="13">
        <v>2.085704769037438</v>
      </c>
      <c r="AC28" s="5">
        <v>269.41098229883681</v>
      </c>
      <c r="AD28" s="6">
        <v>9.8590171058182712</v>
      </c>
      <c r="AE28" s="6">
        <v>3.9464602885564974</v>
      </c>
    </row>
    <row r="29" spans="1:32" s="3" customFormat="1" x14ac:dyDescent="0.25">
      <c r="A29" s="3" t="s">
        <v>32</v>
      </c>
      <c r="B29" s="2">
        <v>1</v>
      </c>
      <c r="C29" s="3" t="s">
        <v>33</v>
      </c>
      <c r="D29" s="19" t="s">
        <v>77</v>
      </c>
      <c r="E29" s="19" t="s">
        <v>82</v>
      </c>
      <c r="F29" s="3" t="s">
        <v>83</v>
      </c>
      <c r="G29" s="3" t="s">
        <v>79</v>
      </c>
      <c r="H29" s="20">
        <v>96.9</v>
      </c>
      <c r="I29" s="20">
        <v>0.3</v>
      </c>
      <c r="J29" s="21">
        <v>8000</v>
      </c>
      <c r="K29" s="4"/>
      <c r="L29" s="4" t="s">
        <v>33</v>
      </c>
      <c r="M29" s="3" t="s">
        <v>33</v>
      </c>
      <c r="N29" s="3" t="s">
        <v>33</v>
      </c>
      <c r="O29" s="3" t="s">
        <v>33</v>
      </c>
      <c r="P29" s="3" t="s">
        <v>33</v>
      </c>
      <c r="Q29" s="3" t="s">
        <v>33</v>
      </c>
      <c r="R29" s="3" t="s">
        <v>33</v>
      </c>
      <c r="S29" s="3" t="s">
        <v>33</v>
      </c>
      <c r="T29" s="3" t="s">
        <v>33</v>
      </c>
      <c r="U29" s="3" t="s">
        <v>33</v>
      </c>
      <c r="V29" s="19" t="s">
        <v>84</v>
      </c>
      <c r="W29" s="3" t="s">
        <v>85</v>
      </c>
      <c r="X29" s="22">
        <v>18.364999999999998</v>
      </c>
      <c r="Y29" s="22">
        <v>15.653</v>
      </c>
      <c r="Z29" s="22">
        <v>38.491999999999997</v>
      </c>
      <c r="AA29" s="23">
        <f>Y29/X29</f>
        <v>0.85232779744078424</v>
      </c>
      <c r="AB29" s="23">
        <f>Z29/X29</f>
        <v>2.0959433705417916</v>
      </c>
      <c r="AC29" s="5">
        <v>332.96168998015241</v>
      </c>
      <c r="AD29" s="6">
        <v>9.8294246542739359</v>
      </c>
      <c r="AE29" s="6">
        <v>3.9866837374644386</v>
      </c>
    </row>
    <row r="30" spans="1:32" s="3" customFormat="1" x14ac:dyDescent="0.25">
      <c r="A30" s="3" t="s">
        <v>32</v>
      </c>
      <c r="B30" s="2" t="s">
        <v>86</v>
      </c>
      <c r="C30" s="3" t="s">
        <v>33</v>
      </c>
      <c r="D30" s="3" t="s">
        <v>77</v>
      </c>
      <c r="E30" s="3" t="s">
        <v>87</v>
      </c>
      <c r="F30" s="3" t="s">
        <v>62</v>
      </c>
      <c r="G30" s="3" t="s">
        <v>79</v>
      </c>
      <c r="H30" s="10" t="s">
        <v>33</v>
      </c>
      <c r="I30" s="10" t="s">
        <v>33</v>
      </c>
      <c r="J30" s="4" t="s">
        <v>33</v>
      </c>
      <c r="K30" s="4"/>
      <c r="L30" s="4" t="s">
        <v>33</v>
      </c>
      <c r="M30" s="4" t="s">
        <v>33</v>
      </c>
      <c r="N30" s="4" t="s">
        <v>33</v>
      </c>
      <c r="O30" s="4" t="s">
        <v>33</v>
      </c>
      <c r="P30" s="4" t="s">
        <v>33</v>
      </c>
      <c r="Q30" s="4" t="s">
        <v>33</v>
      </c>
      <c r="R30" s="4" t="s">
        <v>33</v>
      </c>
      <c r="S30" s="4" t="s">
        <v>33</v>
      </c>
      <c r="T30" s="4" t="s">
        <v>33</v>
      </c>
      <c r="U30" s="4" t="s">
        <v>33</v>
      </c>
      <c r="V30" s="4" t="s">
        <v>33</v>
      </c>
      <c r="W30" s="3" t="s">
        <v>88</v>
      </c>
      <c r="X30" s="12">
        <v>18.445</v>
      </c>
      <c r="Y30" s="12">
        <v>15.651999999999999</v>
      </c>
      <c r="Z30" s="12">
        <v>38.514876399999999</v>
      </c>
      <c r="AA30" s="13">
        <v>0.8485768500948766</v>
      </c>
      <c r="AB30" s="13">
        <v>2.0880930550284629</v>
      </c>
      <c r="AC30" s="5">
        <v>272.06216013748951</v>
      </c>
      <c r="AD30" s="6">
        <v>9.8066321738777518</v>
      </c>
      <c r="AE30" s="6">
        <v>3.9447895810403772</v>
      </c>
    </row>
    <row r="31" spans="1:32" s="3" customFormat="1" x14ac:dyDescent="0.25">
      <c r="A31" s="3" t="s">
        <v>32</v>
      </c>
      <c r="B31" s="2" t="s">
        <v>89</v>
      </c>
      <c r="C31" s="3" t="s">
        <v>33</v>
      </c>
      <c r="D31" s="3" t="s">
        <v>77</v>
      </c>
      <c r="E31" s="3" t="s">
        <v>87</v>
      </c>
      <c r="F31" s="3" t="s">
        <v>62</v>
      </c>
      <c r="G31" s="3" t="s">
        <v>79</v>
      </c>
      <c r="H31" s="10" t="s">
        <v>33</v>
      </c>
      <c r="I31" s="10" t="s">
        <v>33</v>
      </c>
      <c r="J31" s="4" t="s">
        <v>33</v>
      </c>
      <c r="K31" s="4"/>
      <c r="L31" s="4" t="s">
        <v>33</v>
      </c>
      <c r="M31" s="4" t="s">
        <v>33</v>
      </c>
      <c r="N31" s="4" t="s">
        <v>33</v>
      </c>
      <c r="O31" s="4" t="s">
        <v>33</v>
      </c>
      <c r="P31" s="4" t="s">
        <v>33</v>
      </c>
      <c r="Q31" s="4" t="s">
        <v>33</v>
      </c>
      <c r="R31" s="4" t="s">
        <v>33</v>
      </c>
      <c r="S31" s="4" t="s">
        <v>33</v>
      </c>
      <c r="T31" s="4" t="s">
        <v>33</v>
      </c>
      <c r="U31" s="4" t="s">
        <v>33</v>
      </c>
      <c r="V31" s="4" t="s">
        <v>33</v>
      </c>
      <c r="W31" s="3" t="s">
        <v>88</v>
      </c>
      <c r="X31" s="12">
        <v>18.486999999999998</v>
      </c>
      <c r="Y31" s="12">
        <v>15.686999999999999</v>
      </c>
      <c r="Z31" s="12">
        <v>38.643355800000002</v>
      </c>
      <c r="AA31" s="13">
        <v>0.84854221885649384</v>
      </c>
      <c r="AB31" s="13">
        <v>2.0902989019310869</v>
      </c>
      <c r="AC31" s="5">
        <v>306.81679292035119</v>
      </c>
      <c r="AD31" s="6">
        <v>9.9356248561643365</v>
      </c>
      <c r="AE31" s="6">
        <v>3.9965418958074914</v>
      </c>
    </row>
    <row r="32" spans="1:32" s="3" customFormat="1" x14ac:dyDescent="0.25">
      <c r="A32" s="3" t="s">
        <v>32</v>
      </c>
      <c r="B32" s="2" t="s">
        <v>90</v>
      </c>
      <c r="C32" s="3" t="s">
        <v>33</v>
      </c>
      <c r="D32" s="3" t="s">
        <v>77</v>
      </c>
      <c r="E32" s="3" t="s">
        <v>91</v>
      </c>
      <c r="F32" s="3" t="s">
        <v>50</v>
      </c>
      <c r="G32" s="3" t="s">
        <v>81</v>
      </c>
      <c r="H32" s="10" t="s">
        <v>33</v>
      </c>
      <c r="I32" s="10" t="s">
        <v>33</v>
      </c>
      <c r="J32" s="4" t="s">
        <v>33</v>
      </c>
      <c r="K32" s="4"/>
      <c r="L32" s="4" t="s">
        <v>33</v>
      </c>
      <c r="M32" s="4" t="s">
        <v>33</v>
      </c>
      <c r="N32" s="4" t="s">
        <v>33</v>
      </c>
      <c r="O32" s="4" t="s">
        <v>33</v>
      </c>
      <c r="P32" s="4" t="s">
        <v>33</v>
      </c>
      <c r="Q32" s="4" t="s">
        <v>33</v>
      </c>
      <c r="R32" s="4" t="s">
        <v>33</v>
      </c>
      <c r="S32" s="4" t="s">
        <v>33</v>
      </c>
      <c r="T32" s="4" t="s">
        <v>33</v>
      </c>
      <c r="U32" s="4" t="s">
        <v>33</v>
      </c>
      <c r="V32" s="4" t="s">
        <v>33</v>
      </c>
      <c r="W32" s="3" t="s">
        <v>88</v>
      </c>
      <c r="X32" s="12">
        <v>18.457999999999998</v>
      </c>
      <c r="Y32" s="12">
        <v>15.676</v>
      </c>
      <c r="Z32" s="12">
        <v>38.589609199999998</v>
      </c>
      <c r="AA32" s="13">
        <v>0.84927944522700194</v>
      </c>
      <c r="AB32" s="13">
        <v>2.0906712103153104</v>
      </c>
      <c r="AC32" s="5">
        <v>307.55619775845372</v>
      </c>
      <c r="AD32" s="6">
        <v>9.8987570949090724</v>
      </c>
      <c r="AE32" s="6">
        <v>3.9838528065803782</v>
      </c>
    </row>
    <row r="33" spans="1:31" s="3" customFormat="1" x14ac:dyDescent="0.25">
      <c r="A33" s="3" t="s">
        <v>32</v>
      </c>
      <c r="B33" s="2">
        <v>51</v>
      </c>
      <c r="C33" s="3" t="s">
        <v>33</v>
      </c>
      <c r="D33" s="3" t="s">
        <v>92</v>
      </c>
      <c r="E33" s="3" t="s">
        <v>93</v>
      </c>
      <c r="F33" s="3" t="s">
        <v>50</v>
      </c>
      <c r="G33" s="3" t="s">
        <v>94</v>
      </c>
      <c r="H33" s="10">
        <v>94.375523559331512</v>
      </c>
      <c r="I33" s="10">
        <v>4.562547143737441</v>
      </c>
      <c r="J33" s="5">
        <v>7294.8338276322775</v>
      </c>
      <c r="K33" s="5">
        <v>2158.5502261410697</v>
      </c>
      <c r="L33" s="5">
        <v>379.10390709197191</v>
      </c>
      <c r="M33" s="5">
        <v>253.82535408206172</v>
      </c>
      <c r="N33" s="5">
        <v>465.37467219527957</v>
      </c>
      <c r="O33" s="4" t="s">
        <v>33</v>
      </c>
      <c r="P33" s="5">
        <v>3.6005293205001219</v>
      </c>
      <c r="Q33" s="5">
        <v>23.389363962544255</v>
      </c>
      <c r="R33" s="5">
        <v>35.301313817623928</v>
      </c>
      <c r="S33" s="6">
        <v>0.29007913789854722</v>
      </c>
      <c r="T33" s="11">
        <f>K33/H33*100</f>
        <v>2287.1928490908385</v>
      </c>
      <c r="U33" s="11">
        <f>L33/H33*100</f>
        <v>401.69727572810638</v>
      </c>
      <c r="V33" s="3" t="s">
        <v>33</v>
      </c>
      <c r="W33" s="2" t="s">
        <v>38</v>
      </c>
      <c r="X33" s="12">
        <v>18.503533848507399</v>
      </c>
      <c r="Y33" s="12">
        <v>15.661462345558856</v>
      </c>
      <c r="Z33" s="12">
        <v>38.584369972056741</v>
      </c>
      <c r="AA33" s="13">
        <v>0.84640507867089987</v>
      </c>
      <c r="AB33" s="13">
        <v>2.0852162165843615</v>
      </c>
      <c r="AC33" s="5">
        <v>246.75118175504576</v>
      </c>
      <c r="AD33" s="6">
        <v>9.8307785472189657</v>
      </c>
      <c r="AE33" s="6">
        <v>3.945778793495645</v>
      </c>
    </row>
    <row r="34" spans="1:31" s="3" customFormat="1" x14ac:dyDescent="0.25">
      <c r="A34" s="3" t="s">
        <v>32</v>
      </c>
      <c r="B34" s="2">
        <v>46</v>
      </c>
      <c r="C34" s="3" t="s">
        <v>33</v>
      </c>
      <c r="D34" s="3" t="s">
        <v>92</v>
      </c>
      <c r="E34" s="3" t="s">
        <v>93</v>
      </c>
      <c r="F34" s="3" t="s">
        <v>95</v>
      </c>
      <c r="G34" t="s">
        <v>96</v>
      </c>
      <c r="H34" s="10">
        <v>93.485214361743473</v>
      </c>
      <c r="I34" s="10">
        <v>5.1206609708626019</v>
      </c>
      <c r="J34" s="5">
        <v>11071.469489502546</v>
      </c>
      <c r="K34" s="5">
        <v>1788.9350204775092</v>
      </c>
      <c r="L34" s="5">
        <v>381.96398826979106</v>
      </c>
      <c r="M34" s="5">
        <v>236.09605421059368</v>
      </c>
      <c r="N34" s="5">
        <v>301.67724321820691</v>
      </c>
      <c r="O34" s="4" t="s">
        <v>33</v>
      </c>
      <c r="P34" s="5">
        <v>4.8303913276362573</v>
      </c>
      <c r="Q34" s="5">
        <v>133.60773217407151</v>
      </c>
      <c r="R34" s="5">
        <v>16.288965687243508</v>
      </c>
      <c r="S34" s="6">
        <v>0.50614728980590018</v>
      </c>
      <c r="T34" s="11">
        <f t="shared" si="0"/>
        <v>1913.6020949314811</v>
      </c>
      <c r="U34" s="11">
        <f t="shared" si="1"/>
        <v>408.58224573542878</v>
      </c>
      <c r="V34" s="3" t="s">
        <v>33</v>
      </c>
      <c r="W34" s="2" t="s">
        <v>38</v>
      </c>
      <c r="X34" s="12">
        <v>18.543669642529814</v>
      </c>
      <c r="Y34" s="12">
        <v>15.658427011351103</v>
      </c>
      <c r="Z34" s="12">
        <v>38.621179959619212</v>
      </c>
      <c r="AA34" s="13">
        <v>0.84440943366691523</v>
      </c>
      <c r="AB34" s="13">
        <v>2.082687978631407</v>
      </c>
      <c r="AC34" s="5">
        <v>211.25869482193775</v>
      </c>
      <c r="AD34" s="6">
        <v>9.8100599623257612</v>
      </c>
      <c r="AE34" s="6">
        <v>3.9374555900378634</v>
      </c>
    </row>
    <row r="35" spans="1:31" s="3" customFormat="1" x14ac:dyDescent="0.25">
      <c r="A35" s="3" t="s">
        <v>32</v>
      </c>
      <c r="B35" s="2">
        <v>47</v>
      </c>
      <c r="C35" s="3" t="s">
        <v>33</v>
      </c>
      <c r="D35" s="3" t="s">
        <v>92</v>
      </c>
      <c r="E35" s="3" t="s">
        <v>93</v>
      </c>
      <c r="F35" s="3" t="s">
        <v>95</v>
      </c>
      <c r="G35" t="s">
        <v>96</v>
      </c>
      <c r="H35" s="10">
        <v>95.163041348335</v>
      </c>
      <c r="I35" s="10">
        <v>3.8280878472036886</v>
      </c>
      <c r="J35" s="5">
        <v>8499.1686731505888</v>
      </c>
      <c r="K35" s="5">
        <v>1320.2509622790124</v>
      </c>
      <c r="L35" s="5">
        <v>231.02542868370833</v>
      </c>
      <c r="M35" s="5">
        <v>8.4596062504155416</v>
      </c>
      <c r="N35" s="5">
        <v>10.185309126852536</v>
      </c>
      <c r="O35" s="4" t="s">
        <v>33</v>
      </c>
      <c r="P35" s="5">
        <v>1.528712647594352</v>
      </c>
      <c r="Q35" s="5">
        <v>7.1644322679459895</v>
      </c>
      <c r="R35" s="5">
        <v>5.8610596415083505</v>
      </c>
      <c r="S35" s="6">
        <v>0.35169298836611279</v>
      </c>
      <c r="T35" s="11">
        <f t="shared" si="0"/>
        <v>1387.3568389290576</v>
      </c>
      <c r="U35" s="11">
        <f t="shared" si="1"/>
        <v>242.76801729997507</v>
      </c>
      <c r="V35" s="3" t="s">
        <v>33</v>
      </c>
      <c r="W35" s="2" t="s">
        <v>38</v>
      </c>
      <c r="X35" s="12">
        <v>18.483925834404516</v>
      </c>
      <c r="Y35" s="12">
        <v>15.643164841814171</v>
      </c>
      <c r="Z35" s="12">
        <v>38.482464258440174</v>
      </c>
      <c r="AA35" s="13">
        <v>0.84631304564472976</v>
      </c>
      <c r="AB35" s="13">
        <v>2.0819151134493756</v>
      </c>
      <c r="AC35" s="5">
        <v>226.32750424482811</v>
      </c>
      <c r="AD35" s="6">
        <v>9.7631158365622586</v>
      </c>
      <c r="AE35" s="6">
        <v>3.8989871202542483</v>
      </c>
    </row>
    <row r="36" spans="1:31" s="3" customFormat="1" x14ac:dyDescent="0.25">
      <c r="A36" s="3" t="s">
        <v>32</v>
      </c>
      <c r="B36" s="2">
        <v>48</v>
      </c>
      <c r="C36" s="3" t="s">
        <v>33</v>
      </c>
      <c r="D36" s="3" t="s">
        <v>92</v>
      </c>
      <c r="E36" s="3" t="s">
        <v>97</v>
      </c>
      <c r="F36" s="3" t="s">
        <v>95</v>
      </c>
      <c r="G36" t="s">
        <v>96</v>
      </c>
      <c r="H36" s="10">
        <v>92.051881305053413</v>
      </c>
      <c r="I36" s="10">
        <v>6.7867365149387515</v>
      </c>
      <c r="J36" s="5">
        <v>8614.2108493249052</v>
      </c>
      <c r="K36" s="5">
        <v>1686.1618423780135</v>
      </c>
      <c r="L36" s="5">
        <v>113.11525502878486</v>
      </c>
      <c r="M36" s="5">
        <v>611.1410878510336</v>
      </c>
      <c r="N36" s="5">
        <v>438.76018201783222</v>
      </c>
      <c r="O36" s="4" t="s">
        <v>33</v>
      </c>
      <c r="P36" s="5">
        <v>16.4711528587695</v>
      </c>
      <c r="Q36" s="5">
        <v>79.94520252211322</v>
      </c>
      <c r="R36" s="5">
        <v>47.832419362809482</v>
      </c>
      <c r="S36" s="6">
        <v>0.40922670921903498</v>
      </c>
      <c r="T36" s="11">
        <f t="shared" si="0"/>
        <v>1831.7516366560642</v>
      </c>
      <c r="U36" s="11">
        <f t="shared" si="1"/>
        <v>122.88206761785662</v>
      </c>
      <c r="V36" s="3" t="s">
        <v>33</v>
      </c>
      <c r="W36" s="2" t="s">
        <v>38</v>
      </c>
      <c r="X36" s="12">
        <v>18.455034551967813</v>
      </c>
      <c r="Y36" s="12">
        <v>15.665589617385525</v>
      </c>
      <c r="Z36" s="12">
        <v>38.546300465742156</v>
      </c>
      <c r="AA36" s="13">
        <v>0.84885305195892369</v>
      </c>
      <c r="AB36" s="13">
        <v>2.0886333165098301</v>
      </c>
      <c r="AC36" s="5">
        <v>290.27800375996367</v>
      </c>
      <c r="AD36" s="6">
        <v>9.8581272323666429</v>
      </c>
      <c r="AE36" s="6">
        <v>3.9593948474999445</v>
      </c>
    </row>
    <row r="37" spans="1:31" s="3" customFormat="1" x14ac:dyDescent="0.25">
      <c r="A37" s="3" t="s">
        <v>32</v>
      </c>
      <c r="B37" s="2">
        <v>49</v>
      </c>
      <c r="C37" s="3" t="s">
        <v>33</v>
      </c>
      <c r="D37" s="3" t="s">
        <v>92</v>
      </c>
      <c r="E37" s="3" t="s">
        <v>98</v>
      </c>
      <c r="F37" s="3" t="s">
        <v>95</v>
      </c>
      <c r="G37" t="s">
        <v>96</v>
      </c>
      <c r="H37" s="10">
        <v>94.863783441349128</v>
      </c>
      <c r="I37" s="10">
        <v>4.2496862631044507</v>
      </c>
      <c r="J37" s="5">
        <v>7944.540538158416</v>
      </c>
      <c r="K37" s="5">
        <v>739.12042337659875</v>
      </c>
      <c r="L37" s="5">
        <v>76.948097476713244</v>
      </c>
      <c r="M37" s="5">
        <v>12.156281739425253</v>
      </c>
      <c r="N37" s="5">
        <v>38.513835389766939</v>
      </c>
      <c r="O37" s="4" t="s">
        <v>33</v>
      </c>
      <c r="P37" s="5">
        <v>4.5847098298103752</v>
      </c>
      <c r="Q37" s="5">
        <v>22.85504014377771</v>
      </c>
      <c r="R37" s="5">
        <v>22.564889440923519</v>
      </c>
      <c r="S37" s="6">
        <v>0.18166995784235382</v>
      </c>
      <c r="T37" s="11">
        <f t="shared" si="0"/>
        <v>779.1386729094254</v>
      </c>
      <c r="U37" s="11">
        <f t="shared" si="1"/>
        <v>81.114303778836188</v>
      </c>
      <c r="V37" s="3" t="s">
        <v>33</v>
      </c>
      <c r="W37" s="2" t="s">
        <v>38</v>
      </c>
      <c r="X37" s="12">
        <v>18.472210857788021</v>
      </c>
      <c r="Y37" s="12">
        <v>15.671890591396457</v>
      </c>
      <c r="Z37" s="12">
        <v>38.573387577991426</v>
      </c>
      <c r="AA37" s="13">
        <v>0.84840485465308435</v>
      </c>
      <c r="AB37" s="13">
        <v>2.0881575563818426</v>
      </c>
      <c r="AC37" s="5">
        <v>289.4741547995086</v>
      </c>
      <c r="AD37" s="6">
        <v>9.8791154848817566</v>
      </c>
      <c r="AE37" s="6">
        <v>3.9644043721265936</v>
      </c>
    </row>
    <row r="38" spans="1:31" s="3" customFormat="1" x14ac:dyDescent="0.25">
      <c r="A38" s="3" t="s">
        <v>32</v>
      </c>
      <c r="B38" s="2">
        <v>50</v>
      </c>
      <c r="C38" s="3" t="s">
        <v>33</v>
      </c>
      <c r="D38" s="3" t="s">
        <v>92</v>
      </c>
      <c r="E38" s="3" t="s">
        <v>99</v>
      </c>
      <c r="F38" s="3" t="s">
        <v>95</v>
      </c>
      <c r="G38" t="s">
        <v>96</v>
      </c>
      <c r="H38" s="10">
        <v>95.873437179389157</v>
      </c>
      <c r="I38" s="10">
        <v>3.4915168200816153</v>
      </c>
      <c r="J38" s="5">
        <v>3781.1946019468496</v>
      </c>
      <c r="K38" s="5">
        <v>2313.5349400271375</v>
      </c>
      <c r="L38" s="5">
        <v>188.99783458214415</v>
      </c>
      <c r="M38" s="5">
        <v>41.66414151557661</v>
      </c>
      <c r="N38" s="5">
        <v>11.998785380993558</v>
      </c>
      <c r="O38" s="4" t="s">
        <v>33</v>
      </c>
      <c r="P38" s="5">
        <v>0.80352950740679996</v>
      </c>
      <c r="Q38" s="5">
        <v>2.3992949484198824</v>
      </c>
      <c r="R38" s="5">
        <v>4.7084431497398684</v>
      </c>
      <c r="S38" s="6">
        <v>0.53636862515621742</v>
      </c>
      <c r="T38" s="11">
        <f t="shared" si="0"/>
        <v>2413.1135881759128</v>
      </c>
      <c r="U38" s="11">
        <f t="shared" si="1"/>
        <v>197.13263667444153</v>
      </c>
      <c r="V38" s="3" t="s">
        <v>33</v>
      </c>
      <c r="W38" s="2" t="s">
        <v>38</v>
      </c>
      <c r="X38" s="12">
        <v>18.454802174554086</v>
      </c>
      <c r="Y38" s="12">
        <v>15.660114192248971</v>
      </c>
      <c r="Z38" s="12">
        <v>38.52959731934574</v>
      </c>
      <c r="AA38" s="13">
        <v>0.8485670396418038</v>
      </c>
      <c r="AB38" s="13">
        <v>2.0877545326484266</v>
      </c>
      <c r="AC38" s="5">
        <v>280.15366246457796</v>
      </c>
      <c r="AD38" s="6">
        <v>9.8364889414343057</v>
      </c>
      <c r="AE38" s="6">
        <v>3.9488496870727792</v>
      </c>
    </row>
    <row r="39" spans="1:31" s="3" customFormat="1" x14ac:dyDescent="0.25">
      <c r="A39" s="3" t="s">
        <v>32</v>
      </c>
      <c r="B39" s="24" t="s">
        <v>100</v>
      </c>
      <c r="C39" s="19" t="s">
        <v>33</v>
      </c>
      <c r="D39" t="s">
        <v>92</v>
      </c>
      <c r="E39" s="19" t="s">
        <v>101</v>
      </c>
      <c r="F39" t="s">
        <v>95</v>
      </c>
      <c r="G39" t="s">
        <v>96</v>
      </c>
      <c r="H39" s="20">
        <v>87.7</v>
      </c>
      <c r="I39" s="20">
        <v>11.3</v>
      </c>
      <c r="J39" s="25">
        <v>7710</v>
      </c>
      <c r="K39" s="25">
        <v>317</v>
      </c>
      <c r="L39" s="11">
        <v>1580</v>
      </c>
      <c r="M39" s="25">
        <v>14</v>
      </c>
      <c r="N39" s="25">
        <v>37</v>
      </c>
      <c r="O39" s="21" t="s">
        <v>33</v>
      </c>
      <c r="P39" s="25">
        <v>14</v>
      </c>
      <c r="Q39" s="25">
        <v>63</v>
      </c>
      <c r="R39" s="25">
        <v>115</v>
      </c>
      <c r="S39" s="25">
        <v>0.21</v>
      </c>
      <c r="T39" s="11">
        <f>K39/H39*100</f>
        <v>361.45952109464076</v>
      </c>
      <c r="U39" s="11">
        <f>L39/H39*100</f>
        <v>1801.5963511972632</v>
      </c>
      <c r="V39" s="25" t="s">
        <v>33</v>
      </c>
      <c r="W39" s="26" t="s">
        <v>102</v>
      </c>
      <c r="X39" s="27">
        <v>18.5002</v>
      </c>
      <c r="Y39" s="27">
        <v>15.680899999999999</v>
      </c>
      <c r="Z39" s="27">
        <v>38.694200000000002</v>
      </c>
      <c r="AA39" s="28">
        <v>0.84760000000000002</v>
      </c>
      <c r="AB39" s="28">
        <v>2.0916000000000001</v>
      </c>
      <c r="AC39" s="5">
        <v>285.82290474923707</v>
      </c>
      <c r="AD39" s="6">
        <v>9.9083329968504348</v>
      </c>
      <c r="AE39" s="6">
        <v>4.0122617472202826</v>
      </c>
    </row>
    <row r="40" spans="1:31" s="3" customFormat="1" x14ac:dyDescent="0.25">
      <c r="A40" s="3" t="s">
        <v>32</v>
      </c>
      <c r="B40" s="24" t="s">
        <v>103</v>
      </c>
      <c r="C40" s="19" t="s">
        <v>33</v>
      </c>
      <c r="D40" t="s">
        <v>92</v>
      </c>
      <c r="E40" s="19" t="s">
        <v>101</v>
      </c>
      <c r="F40" t="s">
        <v>95</v>
      </c>
      <c r="G40" t="s">
        <v>96</v>
      </c>
      <c r="H40" s="20">
        <v>84.9</v>
      </c>
      <c r="I40" s="20">
        <v>14</v>
      </c>
      <c r="J40" s="25">
        <v>8921</v>
      </c>
      <c r="K40" s="25">
        <v>398</v>
      </c>
      <c r="L40" s="11">
        <v>1410</v>
      </c>
      <c r="M40" s="25">
        <v>14</v>
      </c>
      <c r="N40" s="25">
        <v>18</v>
      </c>
      <c r="O40" s="21">
        <v>25</v>
      </c>
      <c r="P40" s="25">
        <v>7.6</v>
      </c>
      <c r="Q40" s="25">
        <v>12</v>
      </c>
      <c r="R40" s="25">
        <v>7.4</v>
      </c>
      <c r="S40" s="25">
        <v>0.24</v>
      </c>
      <c r="T40" s="11">
        <f>K40/H40*100</f>
        <v>468.78680800942283</v>
      </c>
      <c r="U40" s="11">
        <f>L40/H40*100</f>
        <v>1660.7773851590102</v>
      </c>
      <c r="V40" s="25" t="s">
        <v>33</v>
      </c>
      <c r="W40" s="26" t="s">
        <v>102</v>
      </c>
      <c r="X40" s="27">
        <v>18.479600000000001</v>
      </c>
      <c r="Y40" s="27">
        <v>15.674099999999999</v>
      </c>
      <c r="Z40" s="27">
        <v>38.5916</v>
      </c>
      <c r="AA40" s="28">
        <v>0.84819999999999995</v>
      </c>
      <c r="AB40" s="28">
        <v>2.0882999999999998</v>
      </c>
      <c r="AC40" s="5">
        <v>288.19172360585782</v>
      </c>
      <c r="AD40" s="6">
        <v>9.8861584121758117</v>
      </c>
      <c r="AE40" s="6">
        <v>3.9698264217841737</v>
      </c>
    </row>
    <row r="41" spans="1:31" s="3" customFormat="1" x14ac:dyDescent="0.25">
      <c r="A41" s="3" t="s">
        <v>104</v>
      </c>
      <c r="B41" s="2">
        <v>16</v>
      </c>
      <c r="C41" s="3" t="s">
        <v>105</v>
      </c>
      <c r="D41" s="3" t="s">
        <v>106</v>
      </c>
      <c r="E41" s="3" t="s">
        <v>93</v>
      </c>
      <c r="F41" s="3" t="s">
        <v>33</v>
      </c>
      <c r="G41" s="3" t="s">
        <v>107</v>
      </c>
      <c r="H41" s="10">
        <v>91.942044599061134</v>
      </c>
      <c r="I41" s="10">
        <v>5.2251644363072893</v>
      </c>
      <c r="J41" s="5">
        <v>11100</v>
      </c>
      <c r="K41" s="5">
        <v>3977.2306945290784</v>
      </c>
      <c r="L41" s="5">
        <v>552.06923530566678</v>
      </c>
      <c r="M41" s="5">
        <v>8085.574855960248</v>
      </c>
      <c r="N41" s="5">
        <v>2582.8144331483818</v>
      </c>
      <c r="O41" s="18">
        <v>36</v>
      </c>
      <c r="P41" s="18">
        <v>2</v>
      </c>
      <c r="Q41" s="18">
        <v>326</v>
      </c>
      <c r="R41" s="5">
        <v>173.40634605570807</v>
      </c>
      <c r="S41" s="10">
        <v>1.2387403857773263</v>
      </c>
      <c r="T41" s="11">
        <f t="shared" si="0"/>
        <v>4325.8018808183997</v>
      </c>
      <c r="U41" s="11">
        <f t="shared" si="1"/>
        <v>600.45351146270264</v>
      </c>
      <c r="V41" s="3" t="s">
        <v>108</v>
      </c>
      <c r="W41" s="3" t="s">
        <v>109</v>
      </c>
      <c r="X41" s="12">
        <v>18.509264474588033</v>
      </c>
      <c r="Y41" s="12">
        <v>15.663041525837126</v>
      </c>
      <c r="Z41" s="12">
        <v>38.602216359714483</v>
      </c>
      <c r="AA41" s="13">
        <v>0.84622711763297898</v>
      </c>
      <c r="AB41" s="13">
        <v>2.0855618770109809</v>
      </c>
      <c r="AC41" s="5">
        <v>245.51984336011014</v>
      </c>
      <c r="AD41" s="6">
        <v>9.8357244375389605</v>
      </c>
      <c r="AE41" s="6">
        <v>3.9518681227812826</v>
      </c>
    </row>
    <row r="42" spans="1:31" s="3" customFormat="1" x14ac:dyDescent="0.25">
      <c r="A42" s="3" t="s">
        <v>104</v>
      </c>
      <c r="B42" s="2">
        <v>18</v>
      </c>
      <c r="C42" s="3" t="s">
        <v>105</v>
      </c>
      <c r="D42" s="3" t="s">
        <v>106</v>
      </c>
      <c r="E42" s="3" t="s">
        <v>93</v>
      </c>
      <c r="F42" s="3" t="s">
        <v>33</v>
      </c>
      <c r="G42" s="3" t="s">
        <v>107</v>
      </c>
      <c r="H42" s="10">
        <v>91.883327380680498</v>
      </c>
      <c r="I42" s="10">
        <v>4.3883228021553533</v>
      </c>
      <c r="J42" s="5">
        <v>13100</v>
      </c>
      <c r="K42" s="5">
        <v>4057.7331101399968</v>
      </c>
      <c r="L42" s="5">
        <v>418.5282864593583</v>
      </c>
      <c r="M42" s="5">
        <v>13040.736943108137</v>
      </c>
      <c r="N42" s="5">
        <v>5251.3020711257323</v>
      </c>
      <c r="O42" s="18">
        <v>67</v>
      </c>
      <c r="P42" s="18">
        <v>5</v>
      </c>
      <c r="Q42" s="18">
        <v>420</v>
      </c>
      <c r="R42" s="5">
        <v>209.54021251380226</v>
      </c>
      <c r="S42" s="10">
        <v>1.0751695031062145</v>
      </c>
      <c r="T42" s="11">
        <f t="shared" si="0"/>
        <v>4416.179981519891</v>
      </c>
      <c r="U42" s="11">
        <f t="shared" si="1"/>
        <v>455.49970641067421</v>
      </c>
      <c r="V42" s="3" t="s">
        <v>110</v>
      </c>
      <c r="W42" s="3" t="s">
        <v>109</v>
      </c>
      <c r="X42" s="12">
        <v>18.49113065435402</v>
      </c>
      <c r="Y42" s="12">
        <v>15.660245078534979</v>
      </c>
      <c r="Z42" s="12">
        <v>38.57484945839149</v>
      </c>
      <c r="AA42" s="13">
        <v>0.84690576099777515</v>
      </c>
      <c r="AB42" s="13">
        <v>2.0861271373531967</v>
      </c>
      <c r="AC42" s="5">
        <v>253.59990033413325</v>
      </c>
      <c r="AD42" s="6">
        <v>9.8287526329124635</v>
      </c>
      <c r="AE42" s="6">
        <v>3.9485758987061108</v>
      </c>
    </row>
    <row r="43" spans="1:31" s="3" customFormat="1" x14ac:dyDescent="0.25">
      <c r="A43" s="3" t="s">
        <v>104</v>
      </c>
      <c r="B43" s="2">
        <v>21</v>
      </c>
      <c r="C43" s="3" t="s">
        <v>105</v>
      </c>
      <c r="D43" s="3" t="s">
        <v>106</v>
      </c>
      <c r="E43" s="3" t="s">
        <v>93</v>
      </c>
      <c r="F43" s="3" t="s">
        <v>33</v>
      </c>
      <c r="G43" s="3" t="s">
        <v>107</v>
      </c>
      <c r="H43" s="10">
        <v>91.466092020966713</v>
      </c>
      <c r="I43" s="10">
        <v>4.7778343393206999</v>
      </c>
      <c r="J43" s="5">
        <v>7800</v>
      </c>
      <c r="K43" s="5">
        <v>4537.6094298682992</v>
      </c>
      <c r="L43" s="5">
        <v>369.62389972186367</v>
      </c>
      <c r="M43" s="5">
        <v>18394.941760962938</v>
      </c>
      <c r="N43" s="5">
        <v>3765.4051839379822</v>
      </c>
      <c r="O43" s="18">
        <v>68</v>
      </c>
      <c r="P43" s="18">
        <v>2</v>
      </c>
      <c r="Q43" s="18">
        <v>483</v>
      </c>
      <c r="R43" s="5">
        <v>181.82140837671949</v>
      </c>
      <c r="S43" s="10">
        <v>1.116007076103166</v>
      </c>
      <c r="T43" s="11">
        <f t="shared" si="0"/>
        <v>4960.9744218963087</v>
      </c>
      <c r="U43" s="11">
        <f t="shared" si="1"/>
        <v>404.11030093767977</v>
      </c>
      <c r="V43" s="3" t="s">
        <v>111</v>
      </c>
      <c r="W43" s="3" t="s">
        <v>109</v>
      </c>
      <c r="X43" s="12">
        <v>18.484815824019243</v>
      </c>
      <c r="Y43" s="12">
        <v>15.655367105793534</v>
      </c>
      <c r="Z43" s="12">
        <v>38.558333402366657</v>
      </c>
      <c r="AA43" s="13">
        <v>0.8469311923276448</v>
      </c>
      <c r="AB43" s="13">
        <v>2.0859463123383573</v>
      </c>
      <c r="AC43" s="5">
        <v>249.00000039044204</v>
      </c>
      <c r="AD43" s="6">
        <v>9.8109344467547217</v>
      </c>
      <c r="AE43" s="6">
        <v>3.9424016695337563</v>
      </c>
    </row>
    <row r="44" spans="1:31" s="3" customFormat="1" x14ac:dyDescent="0.25">
      <c r="A44" s="3" t="s">
        <v>104</v>
      </c>
      <c r="B44" s="2">
        <v>22</v>
      </c>
      <c r="C44" s="3" t="s">
        <v>105</v>
      </c>
      <c r="D44" s="3" t="s">
        <v>106</v>
      </c>
      <c r="E44" s="3" t="s">
        <v>93</v>
      </c>
      <c r="F44" s="3" t="s">
        <v>33</v>
      </c>
      <c r="G44" s="3" t="s">
        <v>107</v>
      </c>
      <c r="H44" s="10">
        <v>89.937512758248033</v>
      </c>
      <c r="I44" s="10">
        <v>5.7927114063276228</v>
      </c>
      <c r="J44" s="5">
        <v>9500</v>
      </c>
      <c r="K44" s="5">
        <v>3692.8122257854548</v>
      </c>
      <c r="L44" s="5">
        <v>396.15792960660747</v>
      </c>
      <c r="M44" s="5">
        <v>25738.508493987571</v>
      </c>
      <c r="N44" s="5">
        <v>1403.7269738180569</v>
      </c>
      <c r="O44" s="18">
        <v>309</v>
      </c>
      <c r="P44" s="18">
        <v>24</v>
      </c>
      <c r="Q44" s="18">
        <v>937</v>
      </c>
      <c r="R44" s="5">
        <v>127.01090235080754</v>
      </c>
      <c r="S44" s="10">
        <v>1.41136171856562</v>
      </c>
      <c r="T44" s="11">
        <f t="shared" si="0"/>
        <v>4105.9754851256903</v>
      </c>
      <c r="U44" s="11">
        <f t="shared" si="1"/>
        <v>440.48130469371517</v>
      </c>
      <c r="V44" s="3" t="s">
        <v>112</v>
      </c>
      <c r="W44" s="3" t="s">
        <v>109</v>
      </c>
      <c r="X44" s="12">
        <v>18.475986913485347</v>
      </c>
      <c r="Y44" s="12">
        <v>15.653873986825966</v>
      </c>
      <c r="Z44" s="12">
        <v>38.575288864437191</v>
      </c>
      <c r="AA44" s="13">
        <v>0.84725509171044266</v>
      </c>
      <c r="AB44" s="13">
        <v>2.0878608025145149</v>
      </c>
      <c r="AC44" s="5">
        <v>252.69443957561188</v>
      </c>
      <c r="AD44" s="6">
        <v>9.8070249966775513</v>
      </c>
      <c r="AE44" s="6">
        <v>3.9566305929601411</v>
      </c>
    </row>
    <row r="45" spans="1:31" s="3" customFormat="1" x14ac:dyDescent="0.25">
      <c r="A45" s="3" t="s">
        <v>104</v>
      </c>
      <c r="B45" s="2">
        <v>26</v>
      </c>
      <c r="C45" s="3" t="s">
        <v>105</v>
      </c>
      <c r="D45" s="3" t="s">
        <v>106</v>
      </c>
      <c r="E45" s="3" t="s">
        <v>93</v>
      </c>
      <c r="F45" s="3" t="s">
        <v>33</v>
      </c>
      <c r="G45" s="3" t="s">
        <v>107</v>
      </c>
      <c r="H45" s="10">
        <v>90.463414797093364</v>
      </c>
      <c r="I45" s="10">
        <v>5.4631425714513142</v>
      </c>
      <c r="J45" s="5">
        <v>11200</v>
      </c>
      <c r="K45" s="5">
        <v>6099.3737752374382</v>
      </c>
      <c r="L45" s="5">
        <v>368.80944140278802</v>
      </c>
      <c r="M45" s="5">
        <v>15364.736864345596</v>
      </c>
      <c r="N45" s="5">
        <v>5153.0202669206192</v>
      </c>
      <c r="O45" s="18">
        <v>157</v>
      </c>
      <c r="P45" s="18">
        <v>7</v>
      </c>
      <c r="Q45" s="18">
        <v>799</v>
      </c>
      <c r="R45" s="5">
        <v>189.62081940440785</v>
      </c>
      <c r="S45" s="10">
        <v>1.1365878149227353</v>
      </c>
      <c r="T45" s="11">
        <f t="shared" si="0"/>
        <v>6742.3651748258071</v>
      </c>
      <c r="U45" s="11">
        <f t="shared" si="1"/>
        <v>407.68905554805349</v>
      </c>
      <c r="V45" s="3" t="s">
        <v>113</v>
      </c>
      <c r="W45" s="3" t="s">
        <v>109</v>
      </c>
      <c r="X45" s="12">
        <v>18.505242784321624</v>
      </c>
      <c r="Y45" s="12">
        <v>15.659600909507986</v>
      </c>
      <c r="Z45" s="12">
        <v>38.598970246863196</v>
      </c>
      <c r="AA45" s="13">
        <v>0.84622509912571486</v>
      </c>
      <c r="AB45" s="13">
        <v>2.0858397102234063</v>
      </c>
      <c r="AC45" s="5">
        <v>241.94887720282105</v>
      </c>
      <c r="AD45" s="6">
        <v>9.8230673394645205</v>
      </c>
      <c r="AE45" s="6">
        <v>3.9516313648291987</v>
      </c>
    </row>
    <row r="46" spans="1:31" s="3" customFormat="1" x14ac:dyDescent="0.25">
      <c r="A46" s="3" t="s">
        <v>104</v>
      </c>
      <c r="B46" s="2">
        <v>27</v>
      </c>
      <c r="C46" s="3" t="s">
        <v>105</v>
      </c>
      <c r="D46" s="3" t="s">
        <v>106</v>
      </c>
      <c r="E46" s="3" t="s">
        <v>93</v>
      </c>
      <c r="F46" s="3" t="s">
        <v>33</v>
      </c>
      <c r="G46" s="3" t="s">
        <v>107</v>
      </c>
      <c r="H46" s="10">
        <v>89.449896138606661</v>
      </c>
      <c r="I46" s="10">
        <v>6.4250470144950658</v>
      </c>
      <c r="J46" s="5">
        <v>12000</v>
      </c>
      <c r="K46" s="5">
        <v>3658.7537760089017</v>
      </c>
      <c r="L46" s="5">
        <v>539.85278535503687</v>
      </c>
      <c r="M46" s="5">
        <v>19560.690016615892</v>
      </c>
      <c r="N46" s="5">
        <v>4102.5652240201089</v>
      </c>
      <c r="O46" s="18">
        <v>46</v>
      </c>
      <c r="P46" s="18">
        <v>3</v>
      </c>
      <c r="Q46" s="18">
        <v>509</v>
      </c>
      <c r="R46" s="5">
        <v>226.19686898398552</v>
      </c>
      <c r="S46" s="10">
        <v>1.1613815926436428</v>
      </c>
      <c r="T46" s="11">
        <f t="shared" si="0"/>
        <v>4090.2828666670521</v>
      </c>
      <c r="U46" s="11">
        <f t="shared" si="1"/>
        <v>603.52533503058578</v>
      </c>
      <c r="V46" s="3" t="s">
        <v>114</v>
      </c>
      <c r="W46" s="3" t="s">
        <v>109</v>
      </c>
      <c r="X46" s="12">
        <v>18.503393977927249</v>
      </c>
      <c r="Y46" s="12">
        <v>15.656136463433104</v>
      </c>
      <c r="Z46" s="12">
        <v>38.588238924517093</v>
      </c>
      <c r="AA46" s="13">
        <v>0.84612241852004844</v>
      </c>
      <c r="AB46" s="13">
        <v>2.0854681563041413</v>
      </c>
      <c r="AC46" s="5">
        <v>236.7144238210264</v>
      </c>
      <c r="AD46" s="6">
        <v>9.8098407622932626</v>
      </c>
      <c r="AE46" s="6">
        <v>3.9460350029710347</v>
      </c>
    </row>
    <row r="47" spans="1:31" s="3" customFormat="1" x14ac:dyDescent="0.25">
      <c r="A47" s="3" t="s">
        <v>115</v>
      </c>
      <c r="B47" s="29">
        <v>96</v>
      </c>
      <c r="C47" s="30" t="s">
        <v>116</v>
      </c>
      <c r="D47" s="2" t="s">
        <v>117</v>
      </c>
      <c r="E47" s="3" t="s">
        <v>118</v>
      </c>
      <c r="F47" s="2" t="s">
        <v>62</v>
      </c>
      <c r="G47" s="3" t="s">
        <v>119</v>
      </c>
      <c r="H47" s="15">
        <v>97.2</v>
      </c>
      <c r="I47" s="15">
        <v>1.9</v>
      </c>
      <c r="J47" s="18">
        <v>3972</v>
      </c>
      <c r="K47" s="18">
        <v>4337</v>
      </c>
      <c r="L47" s="18">
        <v>61</v>
      </c>
      <c r="M47" s="18">
        <v>69</v>
      </c>
      <c r="N47" s="18">
        <v>462</v>
      </c>
      <c r="O47" s="18" t="s">
        <v>33</v>
      </c>
      <c r="P47" s="18">
        <v>1.2</v>
      </c>
      <c r="Q47" s="18">
        <v>5.0999999999999996</v>
      </c>
      <c r="R47" s="18">
        <v>23</v>
      </c>
      <c r="S47" s="18">
        <v>0.7</v>
      </c>
      <c r="T47" s="11">
        <f t="shared" si="0"/>
        <v>4461.9341563786011</v>
      </c>
      <c r="U47" s="11">
        <f t="shared" si="1"/>
        <v>62.757201646090536</v>
      </c>
      <c r="V47" s="18" t="s">
        <v>33</v>
      </c>
      <c r="W47" s="3" t="s">
        <v>120</v>
      </c>
      <c r="X47" s="12">
        <v>18.501574346999998</v>
      </c>
      <c r="Y47" s="12">
        <v>15.666957766600001</v>
      </c>
      <c r="Z47" s="12">
        <v>38.593564363200002</v>
      </c>
      <c r="AA47" s="13">
        <v>0.84679039830000002</v>
      </c>
      <c r="AB47" s="13">
        <v>2.0859644429999999</v>
      </c>
      <c r="AC47" s="5">
        <v>258.61037273241288</v>
      </c>
      <c r="AD47" s="6">
        <v>9.8528865741485063</v>
      </c>
      <c r="AE47" s="6">
        <v>3.9537952202709028</v>
      </c>
    </row>
    <row r="48" spans="1:31" s="3" customFormat="1" x14ac:dyDescent="0.25">
      <c r="A48" s="3" t="s">
        <v>115</v>
      </c>
      <c r="B48" s="29">
        <v>97</v>
      </c>
      <c r="C48" s="30" t="s">
        <v>116</v>
      </c>
      <c r="D48" s="2" t="s">
        <v>117</v>
      </c>
      <c r="E48" s="3" t="s">
        <v>118</v>
      </c>
      <c r="F48" s="2" t="s">
        <v>62</v>
      </c>
      <c r="G48" s="3" t="s">
        <v>119</v>
      </c>
      <c r="H48" s="15">
        <v>95.4</v>
      </c>
      <c r="I48" s="15">
        <v>2.6</v>
      </c>
      <c r="J48" s="18">
        <v>16166</v>
      </c>
      <c r="K48" s="18">
        <v>3570</v>
      </c>
      <c r="L48" s="18">
        <v>134</v>
      </c>
      <c r="M48" s="18">
        <v>119</v>
      </c>
      <c r="N48" s="18">
        <v>116</v>
      </c>
      <c r="O48" s="18" t="s">
        <v>33</v>
      </c>
      <c r="P48" s="18">
        <v>1.7</v>
      </c>
      <c r="Q48" s="18">
        <v>1.4</v>
      </c>
      <c r="R48" s="18">
        <v>11</v>
      </c>
      <c r="S48" s="18">
        <v>0.59</v>
      </c>
      <c r="T48" s="11">
        <f t="shared" si="0"/>
        <v>3742.1383647798743</v>
      </c>
      <c r="U48" s="11">
        <f t="shared" si="1"/>
        <v>140.46121593291403</v>
      </c>
      <c r="V48" s="18" t="s">
        <v>33</v>
      </c>
      <c r="W48" s="3" t="s">
        <v>121</v>
      </c>
      <c r="X48" s="12">
        <v>18.399449511</v>
      </c>
      <c r="Y48" s="12">
        <v>15.6433390113</v>
      </c>
      <c r="Z48" s="12">
        <v>38.515064274400004</v>
      </c>
      <c r="AA48" s="13">
        <v>0.85021184040000009</v>
      </c>
      <c r="AB48" s="13">
        <v>2.0933074854</v>
      </c>
      <c r="AC48" s="5">
        <v>289.38785767005311</v>
      </c>
      <c r="AD48" s="6">
        <v>9.7828309382227321</v>
      </c>
      <c r="AE48" s="6">
        <v>3.9723492849928679</v>
      </c>
    </row>
    <row r="49" spans="1:31" s="3" customFormat="1" x14ac:dyDescent="0.25">
      <c r="A49" s="3" t="s">
        <v>115</v>
      </c>
      <c r="B49" s="2" t="s">
        <v>122</v>
      </c>
      <c r="C49" s="30" t="s">
        <v>33</v>
      </c>
      <c r="D49" s="3" t="s">
        <v>117</v>
      </c>
      <c r="E49" s="3" t="s">
        <v>123</v>
      </c>
      <c r="F49" s="3" t="s">
        <v>62</v>
      </c>
      <c r="G49" s="30" t="s">
        <v>119</v>
      </c>
      <c r="H49" s="10">
        <v>93.8</v>
      </c>
      <c r="I49" s="10">
        <v>4.3</v>
      </c>
      <c r="J49" s="5">
        <v>9400</v>
      </c>
      <c r="K49" s="4">
        <v>5077</v>
      </c>
      <c r="L49" s="4">
        <v>224</v>
      </c>
      <c r="M49" s="4">
        <v>915</v>
      </c>
      <c r="N49" s="4">
        <v>3330</v>
      </c>
      <c r="O49" s="18" t="s">
        <v>33</v>
      </c>
      <c r="P49" s="4">
        <v>2.6</v>
      </c>
      <c r="Q49" s="4">
        <v>47</v>
      </c>
      <c r="R49" s="4">
        <v>25</v>
      </c>
      <c r="S49" s="4">
        <v>0.6</v>
      </c>
      <c r="T49" s="11">
        <f t="shared" si="0"/>
        <v>5412.5799573560771</v>
      </c>
      <c r="U49" s="11">
        <f t="shared" si="1"/>
        <v>238.80597014925377</v>
      </c>
      <c r="V49" s="18" t="s">
        <v>33</v>
      </c>
      <c r="W49" s="3" t="s">
        <v>124</v>
      </c>
      <c r="X49" s="12">
        <v>18.487496840399999</v>
      </c>
      <c r="Y49" s="12">
        <v>15.650822081900001</v>
      </c>
      <c r="Z49" s="12">
        <v>38.557969226000004</v>
      </c>
      <c r="AA49" s="13">
        <v>0.84656210190000003</v>
      </c>
      <c r="AB49" s="13">
        <v>2.0856335850000001</v>
      </c>
      <c r="AC49" s="5">
        <v>238.34853189224214</v>
      </c>
      <c r="AD49" s="6">
        <v>9.7924413415853166</v>
      </c>
      <c r="AE49" s="6">
        <v>3.9388511358599643</v>
      </c>
    </row>
    <row r="50" spans="1:31" s="3" customFormat="1" x14ac:dyDescent="0.25">
      <c r="A50" s="3" t="s">
        <v>115</v>
      </c>
      <c r="B50" s="2" t="s">
        <v>125</v>
      </c>
      <c r="C50" s="30" t="s">
        <v>33</v>
      </c>
      <c r="D50" s="30" t="s">
        <v>126</v>
      </c>
      <c r="E50" s="3" t="s">
        <v>123</v>
      </c>
      <c r="F50" s="3" t="s">
        <v>62</v>
      </c>
      <c r="G50" s="30" t="s">
        <v>119</v>
      </c>
      <c r="H50" s="10">
        <v>94.5</v>
      </c>
      <c r="I50" s="10">
        <v>3.8</v>
      </c>
      <c r="J50" s="5">
        <v>8800</v>
      </c>
      <c r="K50" s="4">
        <v>6872</v>
      </c>
      <c r="L50" s="4">
        <v>217</v>
      </c>
      <c r="M50" s="4">
        <v>534</v>
      </c>
      <c r="N50" s="4">
        <v>495</v>
      </c>
      <c r="O50" s="18" t="s">
        <v>33</v>
      </c>
      <c r="P50" s="4">
        <v>0.65</v>
      </c>
      <c r="Q50" s="4">
        <v>38</v>
      </c>
      <c r="R50" s="4">
        <v>15</v>
      </c>
      <c r="S50" s="4">
        <v>0.56999999999999995</v>
      </c>
      <c r="T50" s="11">
        <f t="shared" si="0"/>
        <v>7271.9576719576726</v>
      </c>
      <c r="U50" s="11">
        <f t="shared" si="1"/>
        <v>229.62962962962962</v>
      </c>
      <c r="V50" s="18" t="s">
        <v>33</v>
      </c>
      <c r="W50" s="3" t="s">
        <v>124</v>
      </c>
      <c r="X50" s="12">
        <v>18.487175005800001</v>
      </c>
      <c r="Y50" s="12">
        <v>15.669296853599999</v>
      </c>
      <c r="Z50" s="12">
        <v>38.587329107599999</v>
      </c>
      <c r="AA50" s="13">
        <v>0.84758643180000004</v>
      </c>
      <c r="AB50" s="13">
        <v>2.0872567943999996</v>
      </c>
      <c r="AC50" s="5">
        <v>273.61717983804931</v>
      </c>
      <c r="AD50" s="6">
        <v>9.8653972817548645</v>
      </c>
      <c r="AE50" s="6">
        <v>3.9608853796112573</v>
      </c>
    </row>
    <row r="51" spans="1:31" s="3" customFormat="1" x14ac:dyDescent="0.25">
      <c r="A51" s="3" t="s">
        <v>115</v>
      </c>
      <c r="B51" s="2" t="s">
        <v>127</v>
      </c>
      <c r="C51" s="30" t="s">
        <v>33</v>
      </c>
      <c r="D51" s="3" t="s">
        <v>117</v>
      </c>
      <c r="E51" s="3" t="s">
        <v>123</v>
      </c>
      <c r="F51" s="3" t="s">
        <v>62</v>
      </c>
      <c r="G51" s="30" t="s">
        <v>119</v>
      </c>
      <c r="H51" s="10">
        <v>91.5</v>
      </c>
      <c r="I51" s="10">
        <v>6.3</v>
      </c>
      <c r="J51" s="5">
        <v>11000</v>
      </c>
      <c r="K51" s="4">
        <v>7661</v>
      </c>
      <c r="L51" s="4">
        <v>235</v>
      </c>
      <c r="M51" s="4">
        <v>974</v>
      </c>
      <c r="N51" s="4">
        <v>1424</v>
      </c>
      <c r="O51" s="18" t="s">
        <v>33</v>
      </c>
      <c r="P51" s="4">
        <v>13</v>
      </c>
      <c r="Q51" s="4">
        <v>64</v>
      </c>
      <c r="R51" s="4">
        <v>26</v>
      </c>
      <c r="S51" s="4">
        <v>1</v>
      </c>
      <c r="T51" s="11">
        <f t="shared" si="0"/>
        <v>8372.6775956284164</v>
      </c>
      <c r="U51" s="11">
        <f t="shared" si="1"/>
        <v>256.83060109289619</v>
      </c>
      <c r="V51" s="18" t="s">
        <v>33</v>
      </c>
      <c r="W51" s="3" t="s">
        <v>124</v>
      </c>
      <c r="X51" s="12">
        <v>18.4704055182</v>
      </c>
      <c r="Y51" s="12">
        <v>15.649807139</v>
      </c>
      <c r="Z51" s="12">
        <v>38.536414722400004</v>
      </c>
      <c r="AA51" s="13">
        <v>0.84729805740000008</v>
      </c>
      <c r="AB51" s="13">
        <v>2.0863865376000001</v>
      </c>
      <c r="AC51" s="5">
        <v>249.08497439870862</v>
      </c>
      <c r="AD51" s="6">
        <v>9.7922400685769411</v>
      </c>
      <c r="AE51" s="6">
        <v>3.9385026729002139</v>
      </c>
    </row>
    <row r="52" spans="1:31" s="3" customFormat="1" x14ac:dyDescent="0.25">
      <c r="A52" s="3" t="s">
        <v>115</v>
      </c>
      <c r="B52" s="29" t="s">
        <v>128</v>
      </c>
      <c r="C52" s="30" t="s">
        <v>33</v>
      </c>
      <c r="D52" s="3" t="s">
        <v>117</v>
      </c>
      <c r="E52" s="30" t="s">
        <v>129</v>
      </c>
      <c r="F52" s="30" t="s">
        <v>83</v>
      </c>
      <c r="G52" s="30" t="s">
        <v>119</v>
      </c>
      <c r="H52" s="15">
        <v>97</v>
      </c>
      <c r="I52" s="15">
        <v>1.3</v>
      </c>
      <c r="J52" s="5">
        <v>17000</v>
      </c>
      <c r="K52" s="18">
        <v>6019</v>
      </c>
      <c r="L52" s="18">
        <v>23</v>
      </c>
      <c r="M52" s="18">
        <v>12</v>
      </c>
      <c r="N52" s="18">
        <v>41</v>
      </c>
      <c r="O52" s="18" t="s">
        <v>33</v>
      </c>
      <c r="P52" s="18">
        <v>5.23</v>
      </c>
      <c r="Q52" s="18">
        <v>1.17</v>
      </c>
      <c r="R52" s="18">
        <v>4.6100000000000003</v>
      </c>
      <c r="S52" s="18">
        <v>0.82</v>
      </c>
      <c r="T52" s="11">
        <f t="shared" si="0"/>
        <v>6205.1546391752581</v>
      </c>
      <c r="U52" s="11">
        <f t="shared" si="1"/>
        <v>23.711340206185564</v>
      </c>
      <c r="V52" s="18" t="s">
        <v>33</v>
      </c>
      <c r="W52" s="3" t="s">
        <v>124</v>
      </c>
      <c r="X52" s="12">
        <v>18.493989677999998</v>
      </c>
      <c r="Y52" s="12">
        <v>15.670569798800001</v>
      </c>
      <c r="Z52" s="12">
        <v>38.579241268400004</v>
      </c>
      <c r="AA52" s="13">
        <v>0.84732709510000004</v>
      </c>
      <c r="AB52" s="13">
        <v>2.0860426458000001</v>
      </c>
      <c r="AC52" s="5">
        <v>271.00379350717475</v>
      </c>
      <c r="AD52" s="6">
        <v>9.8688739818525093</v>
      </c>
      <c r="AE52" s="6">
        <v>3.9525673985803391</v>
      </c>
    </row>
    <row r="53" spans="1:31" s="3" customFormat="1" x14ac:dyDescent="0.25">
      <c r="A53" s="3" t="s">
        <v>115</v>
      </c>
      <c r="B53" s="29" t="s">
        <v>130</v>
      </c>
      <c r="C53" s="30" t="s">
        <v>33</v>
      </c>
      <c r="D53" s="30" t="s">
        <v>126</v>
      </c>
      <c r="E53" s="30" t="s">
        <v>129</v>
      </c>
      <c r="F53" s="30" t="s">
        <v>83</v>
      </c>
      <c r="G53" s="30" t="s">
        <v>119</v>
      </c>
      <c r="H53" s="15">
        <v>94</v>
      </c>
      <c r="I53" s="15">
        <v>3.8</v>
      </c>
      <c r="J53" s="5">
        <v>12000</v>
      </c>
      <c r="K53" s="18">
        <v>8773</v>
      </c>
      <c r="L53" s="18">
        <v>303</v>
      </c>
      <c r="M53" s="18">
        <v>245</v>
      </c>
      <c r="N53" s="18">
        <v>507</v>
      </c>
      <c r="O53" s="18" t="s">
        <v>33</v>
      </c>
      <c r="P53" s="18">
        <v>0.37</v>
      </c>
      <c r="Q53" s="18">
        <v>36</v>
      </c>
      <c r="R53" s="18">
        <v>11</v>
      </c>
      <c r="S53" s="18">
        <v>1.1000000000000001</v>
      </c>
      <c r="T53" s="11">
        <f t="shared" si="0"/>
        <v>9332.978723404256</v>
      </c>
      <c r="U53" s="11">
        <f t="shared" si="1"/>
        <v>322.34042553191489</v>
      </c>
      <c r="V53" s="18" t="s">
        <v>33</v>
      </c>
      <c r="W53" s="3" t="s">
        <v>124</v>
      </c>
      <c r="X53" s="12">
        <v>18.488714999399999</v>
      </c>
      <c r="Y53" s="12">
        <v>15.679672160100001</v>
      </c>
      <c r="Z53" s="12">
        <v>38.598113898400008</v>
      </c>
      <c r="AA53" s="13">
        <v>0.84807306360000001</v>
      </c>
      <c r="AB53" s="13">
        <v>2.0877019487999999</v>
      </c>
      <c r="AC53" s="5">
        <v>291.93109531794704</v>
      </c>
      <c r="AD53" s="6">
        <v>9.9061310553999515</v>
      </c>
      <c r="AE53" s="6">
        <v>3.969108912053696</v>
      </c>
    </row>
    <row r="54" spans="1:31" s="3" customFormat="1" x14ac:dyDescent="0.25">
      <c r="A54" s="3" t="s">
        <v>115</v>
      </c>
      <c r="B54" s="29" t="s">
        <v>131</v>
      </c>
      <c r="C54" s="30" t="s">
        <v>33</v>
      </c>
      <c r="D54" s="30" t="s">
        <v>126</v>
      </c>
      <c r="E54" s="30" t="s">
        <v>129</v>
      </c>
      <c r="F54" s="30" t="s">
        <v>83</v>
      </c>
      <c r="G54" s="30" t="s">
        <v>119</v>
      </c>
      <c r="H54" s="15">
        <v>94.9</v>
      </c>
      <c r="I54" s="15">
        <v>3.7</v>
      </c>
      <c r="J54" s="5">
        <v>7400</v>
      </c>
      <c r="K54" s="18">
        <v>6327</v>
      </c>
      <c r="L54" s="18">
        <v>86</v>
      </c>
      <c r="M54" s="18">
        <v>49</v>
      </c>
      <c r="N54" s="18">
        <v>19</v>
      </c>
      <c r="O54" s="18" t="s">
        <v>33</v>
      </c>
      <c r="P54" s="18" t="s">
        <v>132</v>
      </c>
      <c r="Q54" s="18">
        <v>2.7</v>
      </c>
      <c r="R54" s="18">
        <v>0.01</v>
      </c>
      <c r="S54" s="18">
        <v>0.95</v>
      </c>
      <c r="T54" s="11">
        <f t="shared" si="0"/>
        <v>6667.0179135932558</v>
      </c>
      <c r="U54" s="11">
        <f t="shared" si="1"/>
        <v>90.621707060063216</v>
      </c>
      <c r="V54" s="18" t="s">
        <v>33</v>
      </c>
      <c r="W54" s="3" t="s">
        <v>124</v>
      </c>
      <c r="X54" s="12">
        <v>18.491954399999997</v>
      </c>
      <c r="Y54" s="12">
        <v>15.667264960000001</v>
      </c>
      <c r="Z54" s="12">
        <v>38.568820360000004</v>
      </c>
      <c r="AA54" s="13">
        <v>0.84726000800000012</v>
      </c>
      <c r="AB54" s="13">
        <v>2.0857087799999996</v>
      </c>
      <c r="AC54" s="5">
        <v>266.27414125979061</v>
      </c>
      <c r="AD54" s="6">
        <v>9.8562778116146745</v>
      </c>
      <c r="AE54" s="6">
        <v>3.9473089050067203</v>
      </c>
    </row>
    <row r="55" spans="1:31" s="3" customFormat="1" x14ac:dyDescent="0.25">
      <c r="A55" s="3" t="s">
        <v>115</v>
      </c>
      <c r="B55" s="29" t="s">
        <v>133</v>
      </c>
      <c r="C55" s="30" t="s">
        <v>33</v>
      </c>
      <c r="D55" s="30" t="s">
        <v>126</v>
      </c>
      <c r="E55" s="30" t="s">
        <v>134</v>
      </c>
      <c r="F55" s="30" t="s">
        <v>83</v>
      </c>
      <c r="G55" s="30" t="s">
        <v>119</v>
      </c>
      <c r="H55" s="15">
        <v>90.8</v>
      </c>
      <c r="I55" s="15">
        <v>7.5</v>
      </c>
      <c r="J55" s="5">
        <v>9300</v>
      </c>
      <c r="K55" s="18">
        <v>6101</v>
      </c>
      <c r="L55" s="18">
        <v>197</v>
      </c>
      <c r="M55" s="18">
        <v>569</v>
      </c>
      <c r="N55" s="18">
        <v>1291</v>
      </c>
      <c r="O55" s="18" t="s">
        <v>33</v>
      </c>
      <c r="P55" s="18" t="s">
        <v>132</v>
      </c>
      <c r="Q55" s="18">
        <v>52</v>
      </c>
      <c r="R55" s="18">
        <v>28</v>
      </c>
      <c r="S55" s="18">
        <v>1.1000000000000001</v>
      </c>
      <c r="T55" s="11">
        <f t="shared" si="0"/>
        <v>6719.1629955947137</v>
      </c>
      <c r="U55" s="11">
        <f t="shared" si="1"/>
        <v>216.96035242290748</v>
      </c>
      <c r="V55" s="18" t="s">
        <v>33</v>
      </c>
      <c r="W55" s="3" t="s">
        <v>124</v>
      </c>
      <c r="X55" s="12">
        <v>18.48361772414</v>
      </c>
      <c r="Y55" s="12">
        <v>15.672808580270001</v>
      </c>
      <c r="Z55" s="12">
        <v>38.585366389079994</v>
      </c>
      <c r="AA55" s="13">
        <v>0.84792106257000011</v>
      </c>
      <c r="AB55" s="13">
        <v>2.0875472498200001</v>
      </c>
      <c r="AC55" s="5">
        <v>282.82596111053601</v>
      </c>
      <c r="AD55" s="6">
        <v>9.8801127071624464</v>
      </c>
      <c r="AE55" s="6">
        <v>3.9634334840714667</v>
      </c>
    </row>
    <row r="56" spans="1:31" s="3" customFormat="1" x14ac:dyDescent="0.25">
      <c r="A56" s="3" t="s">
        <v>115</v>
      </c>
      <c r="B56" s="29" t="s">
        <v>135</v>
      </c>
      <c r="C56" s="30" t="s">
        <v>33</v>
      </c>
      <c r="D56" s="30" t="s">
        <v>126</v>
      </c>
      <c r="E56" s="30" t="s">
        <v>134</v>
      </c>
      <c r="F56" s="30" t="s">
        <v>83</v>
      </c>
      <c r="G56" s="30" t="s">
        <v>119</v>
      </c>
      <c r="H56" s="15">
        <v>92.7</v>
      </c>
      <c r="I56" s="15">
        <v>5.9</v>
      </c>
      <c r="J56" s="5">
        <v>5400</v>
      </c>
      <c r="K56" s="18">
        <v>7227</v>
      </c>
      <c r="L56" s="18">
        <v>216</v>
      </c>
      <c r="M56" s="18">
        <v>427</v>
      </c>
      <c r="N56" s="18">
        <v>498</v>
      </c>
      <c r="O56" s="18" t="s">
        <v>33</v>
      </c>
      <c r="P56" s="18" t="s">
        <v>132</v>
      </c>
      <c r="Q56" s="18">
        <v>39</v>
      </c>
      <c r="R56" s="18">
        <v>13</v>
      </c>
      <c r="S56" s="18">
        <v>1.2</v>
      </c>
      <c r="T56" s="11">
        <f t="shared" si="0"/>
        <v>7796.1165048543689</v>
      </c>
      <c r="U56" s="11">
        <f t="shared" si="1"/>
        <v>233.00970873786406</v>
      </c>
      <c r="V56" s="18" t="s">
        <v>33</v>
      </c>
      <c r="W56" s="3" t="s">
        <v>124</v>
      </c>
      <c r="X56" s="12">
        <v>18.500738506899999</v>
      </c>
      <c r="Y56" s="12">
        <v>15.65991179143</v>
      </c>
      <c r="Z56" s="12">
        <v>38.572028696879997</v>
      </c>
      <c r="AA56" s="13">
        <v>0.84644504319000013</v>
      </c>
      <c r="AB56" s="13">
        <v>2.0849220764999998</v>
      </c>
      <c r="AC56" s="5">
        <v>245.86949226699207</v>
      </c>
      <c r="AD56" s="6">
        <v>9.825292441568136</v>
      </c>
      <c r="AE56" s="6">
        <v>3.9406315470077171</v>
      </c>
    </row>
    <row r="57" spans="1:31" s="3" customFormat="1" x14ac:dyDescent="0.25">
      <c r="A57" s="3" t="s">
        <v>115</v>
      </c>
      <c r="B57" s="29" t="s">
        <v>136</v>
      </c>
      <c r="C57" s="30" t="s">
        <v>33</v>
      </c>
      <c r="D57" s="30" t="s">
        <v>126</v>
      </c>
      <c r="E57" s="30" t="s">
        <v>134</v>
      </c>
      <c r="F57" s="30" t="s">
        <v>83</v>
      </c>
      <c r="G57" s="30" t="s">
        <v>119</v>
      </c>
      <c r="H57" s="15">
        <v>90.6</v>
      </c>
      <c r="I57" s="15">
        <v>7.6</v>
      </c>
      <c r="J57" s="5">
        <v>5800</v>
      </c>
      <c r="K57" s="18">
        <v>6710</v>
      </c>
      <c r="L57" s="18">
        <v>120</v>
      </c>
      <c r="M57" s="18">
        <v>758</v>
      </c>
      <c r="N57" s="18">
        <v>513</v>
      </c>
      <c r="O57" s="18" t="s">
        <v>33</v>
      </c>
      <c r="P57" s="18" t="s">
        <v>132</v>
      </c>
      <c r="Q57" s="18">
        <v>40</v>
      </c>
      <c r="R57" s="18">
        <v>20</v>
      </c>
      <c r="S57" s="18">
        <v>1</v>
      </c>
      <c r="T57" s="11">
        <f t="shared" si="0"/>
        <v>7406.1810154525392</v>
      </c>
      <c r="U57" s="11">
        <f t="shared" si="1"/>
        <v>132.45033112582783</v>
      </c>
      <c r="V57" s="18" t="s">
        <v>33</v>
      </c>
      <c r="W57" s="3" t="s">
        <v>124</v>
      </c>
      <c r="X57" s="12">
        <v>18.501059383699999</v>
      </c>
      <c r="Y57" s="12">
        <v>15.668862427970002</v>
      </c>
      <c r="Z57" s="12">
        <v>38.592826045199992</v>
      </c>
      <c r="AA57" s="13">
        <v>0.84691268298000011</v>
      </c>
      <c r="AB57" s="13">
        <v>2.0859839781599998</v>
      </c>
      <c r="AC57" s="5">
        <v>262.587389658299</v>
      </c>
      <c r="AD57" s="6">
        <v>9.8605223496530883</v>
      </c>
      <c r="AE57" s="6">
        <v>3.9544110107533226</v>
      </c>
    </row>
    <row r="58" spans="1:31" s="3" customFormat="1" x14ac:dyDescent="0.25">
      <c r="A58" s="3" t="s">
        <v>115</v>
      </c>
      <c r="B58" s="29" t="s">
        <v>137</v>
      </c>
      <c r="C58" s="30" t="s">
        <v>33</v>
      </c>
      <c r="D58" s="30" t="s">
        <v>126</v>
      </c>
      <c r="E58" s="30" t="s">
        <v>134</v>
      </c>
      <c r="F58" s="30" t="s">
        <v>83</v>
      </c>
      <c r="G58" s="30" t="s">
        <v>119</v>
      </c>
      <c r="H58" s="15">
        <v>90.6</v>
      </c>
      <c r="I58" s="15">
        <v>6.8</v>
      </c>
      <c r="J58" s="5">
        <v>15000</v>
      </c>
      <c r="K58" s="18">
        <v>8054</v>
      </c>
      <c r="L58" s="18">
        <v>1</v>
      </c>
      <c r="M58" s="18">
        <v>0</v>
      </c>
      <c r="N58" s="18">
        <v>1179</v>
      </c>
      <c r="O58" s="18" t="s">
        <v>33</v>
      </c>
      <c r="P58" s="18" t="s">
        <v>132</v>
      </c>
      <c r="Q58" s="18" t="s">
        <v>132</v>
      </c>
      <c r="R58" s="18" t="s">
        <v>132</v>
      </c>
      <c r="S58" s="18" t="s">
        <v>132</v>
      </c>
      <c r="T58" s="11">
        <f t="shared" si="0"/>
        <v>8889.6247240618104</v>
      </c>
      <c r="U58" s="11">
        <f t="shared" si="1"/>
        <v>1.1037527593818985</v>
      </c>
      <c r="V58" s="18" t="s">
        <v>33</v>
      </c>
      <c r="W58" s="3" t="s">
        <v>124</v>
      </c>
      <c r="X58" s="12">
        <v>18.49956931206</v>
      </c>
      <c r="Y58" s="12">
        <v>15.658473905910002</v>
      </c>
      <c r="Z58" s="12">
        <v>38.567730269880002</v>
      </c>
      <c r="AA58" s="13">
        <v>0.84642201168000009</v>
      </c>
      <c r="AB58" s="13">
        <v>2.0847836983799999</v>
      </c>
      <c r="AC58" s="5">
        <v>243.99889125069703</v>
      </c>
      <c r="AD58" s="6">
        <v>9.8198890858910151</v>
      </c>
      <c r="AE58" s="6">
        <v>3.9386545317956383</v>
      </c>
    </row>
    <row r="59" spans="1:31" s="3" customFormat="1" x14ac:dyDescent="0.25">
      <c r="A59" s="3" t="s">
        <v>115</v>
      </c>
      <c r="B59" s="29" t="s">
        <v>138</v>
      </c>
      <c r="C59" s="30" t="s">
        <v>33</v>
      </c>
      <c r="D59" s="3" t="s">
        <v>117</v>
      </c>
      <c r="E59" s="30" t="s">
        <v>134</v>
      </c>
      <c r="F59" s="30" t="s">
        <v>83</v>
      </c>
      <c r="G59" s="30" t="s">
        <v>119</v>
      </c>
      <c r="H59" s="15">
        <v>92</v>
      </c>
      <c r="I59" s="15">
        <v>6.4</v>
      </c>
      <c r="J59" s="5">
        <v>6600</v>
      </c>
      <c r="K59" s="18">
        <v>8300</v>
      </c>
      <c r="L59" s="18">
        <v>91</v>
      </c>
      <c r="M59" s="18">
        <v>464</v>
      </c>
      <c r="N59" s="18">
        <v>465</v>
      </c>
      <c r="O59" s="18" t="s">
        <v>33</v>
      </c>
      <c r="P59" s="18" t="s">
        <v>132</v>
      </c>
      <c r="Q59" s="18">
        <v>57</v>
      </c>
      <c r="R59" s="18">
        <v>21</v>
      </c>
      <c r="S59" s="18">
        <v>1.8</v>
      </c>
      <c r="T59" s="11">
        <f t="shared" si="0"/>
        <v>9021.7391304347821</v>
      </c>
      <c r="U59" s="11">
        <f t="shared" si="1"/>
        <v>98.91304347826086</v>
      </c>
      <c r="V59" s="18" t="s">
        <v>33</v>
      </c>
      <c r="W59" s="3" t="s">
        <v>124</v>
      </c>
      <c r="X59" s="12">
        <v>18.481755635959999</v>
      </c>
      <c r="Y59" s="12">
        <v>15.666392317370001</v>
      </c>
      <c r="Z59" s="12">
        <v>38.563630927919995</v>
      </c>
      <c r="AA59" s="13">
        <v>0.84766971870000007</v>
      </c>
      <c r="AB59" s="13">
        <v>2.0866136988799999</v>
      </c>
      <c r="AC59" s="5">
        <v>272.1338921831732</v>
      </c>
      <c r="AD59" s="6">
        <v>9.8551495355912202</v>
      </c>
      <c r="AE59" s="6">
        <v>3.951037200148682</v>
      </c>
    </row>
    <row r="60" spans="1:31" s="3" customFormat="1" x14ac:dyDescent="0.25">
      <c r="A60" s="3" t="s">
        <v>115</v>
      </c>
      <c r="B60" s="2" t="s">
        <v>139</v>
      </c>
      <c r="C60" s="30" t="s">
        <v>33</v>
      </c>
      <c r="D60" s="3" t="s">
        <v>117</v>
      </c>
      <c r="E60" s="3" t="s">
        <v>140</v>
      </c>
      <c r="F60" s="3" t="s">
        <v>62</v>
      </c>
      <c r="G60" s="30" t="s">
        <v>119</v>
      </c>
      <c r="H60" s="10">
        <v>95.2</v>
      </c>
      <c r="I60" s="10">
        <v>3</v>
      </c>
      <c r="J60" s="5">
        <v>9800</v>
      </c>
      <c r="K60" s="4">
        <v>8059</v>
      </c>
      <c r="L60" s="4">
        <v>128</v>
      </c>
      <c r="M60" s="4">
        <v>63</v>
      </c>
      <c r="N60" s="4">
        <v>99</v>
      </c>
      <c r="O60" s="18" t="s">
        <v>33</v>
      </c>
      <c r="P60" s="4">
        <v>12</v>
      </c>
      <c r="Q60" s="4">
        <v>13</v>
      </c>
      <c r="R60" s="4">
        <v>2.8</v>
      </c>
      <c r="S60" s="4">
        <v>1.1000000000000001</v>
      </c>
      <c r="T60" s="11">
        <f t="shared" si="0"/>
        <v>8465.3361344537807</v>
      </c>
      <c r="U60" s="11">
        <f t="shared" si="1"/>
        <v>134.45378151260502</v>
      </c>
      <c r="V60" s="18" t="s">
        <v>33</v>
      </c>
      <c r="W60" s="3" t="s">
        <v>124</v>
      </c>
      <c r="X60" s="12">
        <v>18.505178693999998</v>
      </c>
      <c r="Y60" s="12">
        <v>15.65401348</v>
      </c>
      <c r="Z60" s="12">
        <v>38.565814811999999</v>
      </c>
      <c r="AA60" s="13">
        <v>0.84593829200000015</v>
      </c>
      <c r="AB60" s="13">
        <v>2.0840945939999997</v>
      </c>
      <c r="AC60" s="5">
        <v>231.33721038838721</v>
      </c>
      <c r="AD60" s="6">
        <v>9.8010990084623462</v>
      </c>
      <c r="AE60" s="6">
        <v>3.9323993989761861</v>
      </c>
    </row>
    <row r="61" spans="1:31" s="3" customFormat="1" x14ac:dyDescent="0.25">
      <c r="A61" s="3" t="s">
        <v>115</v>
      </c>
      <c r="B61" s="29" t="s">
        <v>141</v>
      </c>
      <c r="C61" s="30" t="s">
        <v>33</v>
      </c>
      <c r="D61" s="3" t="s">
        <v>117</v>
      </c>
      <c r="E61" s="30" t="s">
        <v>142</v>
      </c>
      <c r="F61" s="30" t="s">
        <v>83</v>
      </c>
      <c r="G61" s="30" t="s">
        <v>119</v>
      </c>
      <c r="H61" s="15">
        <v>94.5</v>
      </c>
      <c r="I61" s="15">
        <v>3.4</v>
      </c>
      <c r="J61" s="5">
        <v>6700</v>
      </c>
      <c r="K61" s="18">
        <v>7897</v>
      </c>
      <c r="L61" s="18">
        <v>333</v>
      </c>
      <c r="M61" s="18">
        <v>4594</v>
      </c>
      <c r="N61" s="18">
        <v>1560</v>
      </c>
      <c r="O61" s="18" t="s">
        <v>33</v>
      </c>
      <c r="P61" s="18">
        <v>17</v>
      </c>
      <c r="Q61" s="18">
        <v>193</v>
      </c>
      <c r="R61" s="18">
        <v>20</v>
      </c>
      <c r="S61" s="18">
        <v>0.96</v>
      </c>
      <c r="T61" s="11">
        <f t="shared" si="0"/>
        <v>8356.6137566137568</v>
      </c>
      <c r="U61" s="11">
        <f t="shared" si="1"/>
        <v>352.38095238095235</v>
      </c>
      <c r="V61" s="18" t="s">
        <v>33</v>
      </c>
      <c r="W61" s="3" t="s">
        <v>124</v>
      </c>
      <c r="X61" s="12">
        <v>18.535667759999999</v>
      </c>
      <c r="Y61" s="12">
        <v>15.665397706</v>
      </c>
      <c r="Z61" s="12">
        <v>38.665631172000005</v>
      </c>
      <c r="AA61" s="13">
        <v>0.84514826630000006</v>
      </c>
      <c r="AB61" s="13">
        <v>2.0860596899999999</v>
      </c>
      <c r="AC61" s="5">
        <v>230.5071696480336</v>
      </c>
      <c r="AD61" s="6">
        <v>9.8391627120062441</v>
      </c>
      <c r="AE61" s="6">
        <v>3.9682798265609764</v>
      </c>
    </row>
    <row r="62" spans="1:31" s="3" customFormat="1" x14ac:dyDescent="0.25">
      <c r="A62" s="3" t="s">
        <v>115</v>
      </c>
      <c r="B62" s="29" t="s">
        <v>143</v>
      </c>
      <c r="C62" s="30" t="s">
        <v>33</v>
      </c>
      <c r="D62" s="30" t="s">
        <v>126</v>
      </c>
      <c r="E62" s="30" t="s">
        <v>142</v>
      </c>
      <c r="F62" s="30" t="s">
        <v>83</v>
      </c>
      <c r="G62" s="30" t="s">
        <v>119</v>
      </c>
      <c r="H62" s="15">
        <v>93.9</v>
      </c>
      <c r="I62" s="15">
        <v>3.7</v>
      </c>
      <c r="J62" s="5">
        <v>6600</v>
      </c>
      <c r="K62" s="18">
        <v>17761</v>
      </c>
      <c r="L62" s="18">
        <v>35</v>
      </c>
      <c r="M62" s="18">
        <v>5.7</v>
      </c>
      <c r="N62" s="18">
        <v>8.6</v>
      </c>
      <c r="O62" s="18" t="s">
        <v>33</v>
      </c>
      <c r="P62" s="18">
        <v>4.8</v>
      </c>
      <c r="Q62" s="18">
        <v>3.6</v>
      </c>
      <c r="R62" s="18">
        <v>0.85</v>
      </c>
      <c r="S62" s="18">
        <v>1.6</v>
      </c>
      <c r="T62" s="11">
        <f t="shared" si="0"/>
        <v>18914.802981895635</v>
      </c>
      <c r="U62" s="11">
        <f t="shared" si="1"/>
        <v>37.273695420660275</v>
      </c>
      <c r="V62" s="18" t="s">
        <v>33</v>
      </c>
      <c r="W62" s="3" t="s">
        <v>124</v>
      </c>
      <c r="X62" s="12">
        <v>18.476724905999998</v>
      </c>
      <c r="Y62" s="12">
        <v>15.674061363</v>
      </c>
      <c r="Z62" s="12">
        <v>38.573142720000007</v>
      </c>
      <c r="AA62" s="13">
        <v>0.84832138600000007</v>
      </c>
      <c r="AB62" s="13">
        <v>2.0876839019999998</v>
      </c>
      <c r="AC62" s="5">
        <v>290.22694191504098</v>
      </c>
      <c r="AD62" s="6">
        <v>9.8866727028679016</v>
      </c>
      <c r="AE62" s="6">
        <v>3.9620233024755294</v>
      </c>
    </row>
    <row r="63" spans="1:31" s="3" customFormat="1" x14ac:dyDescent="0.25">
      <c r="A63" s="3" t="s">
        <v>115</v>
      </c>
      <c r="B63" s="24" t="s">
        <v>144</v>
      </c>
      <c r="C63" s="19" t="s">
        <v>33</v>
      </c>
      <c r="D63" s="19" t="s">
        <v>126</v>
      </c>
      <c r="E63" s="19" t="s">
        <v>134</v>
      </c>
      <c r="F63" s="19" t="s">
        <v>83</v>
      </c>
      <c r="G63" s="19" t="s">
        <v>119</v>
      </c>
      <c r="H63" s="20">
        <v>89.3</v>
      </c>
      <c r="I63" s="20">
        <v>8.9</v>
      </c>
      <c r="J63" s="31">
        <v>17000</v>
      </c>
      <c r="K63" s="21">
        <v>5.2</v>
      </c>
      <c r="L63" s="31">
        <v>0</v>
      </c>
      <c r="M63" s="21">
        <v>8</v>
      </c>
      <c r="N63" s="21">
        <v>312</v>
      </c>
      <c r="O63" s="25" t="s">
        <v>33</v>
      </c>
      <c r="P63" s="21" t="s">
        <v>132</v>
      </c>
      <c r="Q63" s="21">
        <v>18</v>
      </c>
      <c r="R63" s="21">
        <v>186</v>
      </c>
      <c r="S63" s="21" t="s">
        <v>132</v>
      </c>
      <c r="T63" s="11">
        <f t="shared" si="0"/>
        <v>5.8230683090705488</v>
      </c>
      <c r="U63" s="11">
        <f t="shared" si="1"/>
        <v>0</v>
      </c>
      <c r="V63" s="25" t="s">
        <v>33</v>
      </c>
      <c r="W63" s="26" t="s">
        <v>124</v>
      </c>
      <c r="X63" s="27">
        <v>18.479399999999998</v>
      </c>
      <c r="Y63" s="27">
        <v>15.674799999999999</v>
      </c>
      <c r="Z63" s="27">
        <v>38.578699999999998</v>
      </c>
      <c r="AA63" s="28">
        <v>0.84819999999999995</v>
      </c>
      <c r="AB63" s="28">
        <v>2.0876999999999999</v>
      </c>
      <c r="AC63" s="5">
        <v>289.64803513139032</v>
      </c>
      <c r="AD63" s="6">
        <v>9.8889794416800019</v>
      </c>
      <c r="AE63" s="6">
        <v>3.9634216759938594</v>
      </c>
    </row>
    <row r="64" spans="1:31" s="3" customFormat="1" x14ac:dyDescent="0.25">
      <c r="A64" s="3" t="s">
        <v>115</v>
      </c>
      <c r="B64" s="24" t="s">
        <v>145</v>
      </c>
      <c r="C64" s="19" t="s">
        <v>33</v>
      </c>
      <c r="D64" s="19" t="s">
        <v>126</v>
      </c>
      <c r="E64" s="19" t="s">
        <v>134</v>
      </c>
      <c r="F64" s="19" t="s">
        <v>83</v>
      </c>
      <c r="G64" s="19" t="s">
        <v>119</v>
      </c>
      <c r="H64" s="20">
        <v>92.8</v>
      </c>
      <c r="I64" s="20">
        <v>6.1</v>
      </c>
      <c r="J64" s="31">
        <v>11000</v>
      </c>
      <c r="K64" s="21">
        <v>3.9</v>
      </c>
      <c r="L64" s="31">
        <v>2</v>
      </c>
      <c r="M64" s="21">
        <v>1.4</v>
      </c>
      <c r="N64" s="21">
        <v>87</v>
      </c>
      <c r="O64" s="25" t="s">
        <v>33</v>
      </c>
      <c r="P64" s="21">
        <v>12</v>
      </c>
      <c r="Q64" s="21">
        <v>6.9</v>
      </c>
      <c r="R64" s="21">
        <v>5.0999999999999996</v>
      </c>
      <c r="S64" s="21" t="s">
        <v>132</v>
      </c>
      <c r="T64" s="11">
        <f t="shared" si="0"/>
        <v>4.2025862068965516</v>
      </c>
      <c r="U64" s="11">
        <f t="shared" si="1"/>
        <v>2.1551724137931036</v>
      </c>
      <c r="V64" s="25" t="s">
        <v>33</v>
      </c>
      <c r="W64" s="26" t="s">
        <v>124</v>
      </c>
      <c r="X64" s="27">
        <v>18.490500000000001</v>
      </c>
      <c r="Y64" s="27">
        <v>15.680199999999999</v>
      </c>
      <c r="Z64" s="27">
        <v>38.596699999999998</v>
      </c>
      <c r="AA64" s="28">
        <v>0.84799999999999998</v>
      </c>
      <c r="AB64" s="28">
        <v>2.0874000000000001</v>
      </c>
      <c r="AC64" s="5">
        <v>291.61041850887113</v>
      </c>
      <c r="AD64" s="6">
        <v>9.907808460046267</v>
      </c>
      <c r="AE64" s="6">
        <v>3.9673627091049908</v>
      </c>
    </row>
    <row r="65" spans="1:31" s="3" customFormat="1" x14ac:dyDescent="0.25">
      <c r="A65" s="3" t="s">
        <v>115</v>
      </c>
      <c r="B65" s="24" t="s">
        <v>146</v>
      </c>
      <c r="C65" s="19" t="s">
        <v>33</v>
      </c>
      <c r="D65" s="19" t="s">
        <v>126</v>
      </c>
      <c r="E65" s="19" t="s">
        <v>134</v>
      </c>
      <c r="F65" s="19" t="s">
        <v>83</v>
      </c>
      <c r="G65" s="19" t="s">
        <v>119</v>
      </c>
      <c r="H65" s="20">
        <v>93.2</v>
      </c>
      <c r="I65" s="20">
        <v>5.5</v>
      </c>
      <c r="J65" s="31">
        <v>9100</v>
      </c>
      <c r="K65" s="21">
        <v>2594</v>
      </c>
      <c r="L65" s="31">
        <v>42</v>
      </c>
      <c r="M65" s="21">
        <v>24</v>
      </c>
      <c r="N65" s="21">
        <v>301</v>
      </c>
      <c r="O65" s="25" t="s">
        <v>33</v>
      </c>
      <c r="P65" s="21" t="s">
        <v>132</v>
      </c>
      <c r="Q65" s="21">
        <v>3.5</v>
      </c>
      <c r="R65" s="21">
        <v>4.2</v>
      </c>
      <c r="S65" s="21">
        <v>0.41</v>
      </c>
      <c r="T65" s="11">
        <f t="shared" si="0"/>
        <v>2783.2618025751071</v>
      </c>
      <c r="U65" s="11">
        <f t="shared" si="1"/>
        <v>45.064377682403432</v>
      </c>
      <c r="V65" s="25" t="s">
        <v>33</v>
      </c>
      <c r="W65" s="26" t="s">
        <v>124</v>
      </c>
      <c r="X65" s="27">
        <v>18.489000000000001</v>
      </c>
      <c r="Y65" s="27">
        <v>15.676</v>
      </c>
      <c r="Z65" s="27">
        <v>38.5914</v>
      </c>
      <c r="AA65" s="28">
        <v>0.84789999999999999</v>
      </c>
      <c r="AB65" s="28">
        <v>2.0872999999999999</v>
      </c>
      <c r="AC65" s="5">
        <v>284.85884877767182</v>
      </c>
      <c r="AD65" s="6">
        <v>9.8915108766821032</v>
      </c>
      <c r="AE65" s="6">
        <v>3.9641287405466392</v>
      </c>
    </row>
    <row r="66" spans="1:31" s="3" customFormat="1" x14ac:dyDescent="0.25">
      <c r="A66" s="3" t="s">
        <v>115</v>
      </c>
      <c r="B66" s="24" t="s">
        <v>147</v>
      </c>
      <c r="C66" s="19" t="s">
        <v>33</v>
      </c>
      <c r="D66" s="19" t="s">
        <v>126</v>
      </c>
      <c r="E66" s="19" t="s">
        <v>134</v>
      </c>
      <c r="F66" s="19" t="s">
        <v>83</v>
      </c>
      <c r="G66" s="19" t="s">
        <v>119</v>
      </c>
      <c r="H66" s="20">
        <v>93.6</v>
      </c>
      <c r="I66" s="20">
        <v>5.2</v>
      </c>
      <c r="J66" s="31">
        <v>11000</v>
      </c>
      <c r="K66" s="21">
        <v>21</v>
      </c>
      <c r="L66" s="31">
        <v>4.0999999999999996</v>
      </c>
      <c r="M66" s="21">
        <v>162</v>
      </c>
      <c r="N66" s="21">
        <v>90</v>
      </c>
      <c r="O66" s="25" t="s">
        <v>33</v>
      </c>
      <c r="P66" s="21" t="s">
        <v>132</v>
      </c>
      <c r="Q66" s="21">
        <v>21</v>
      </c>
      <c r="R66" s="21">
        <v>37</v>
      </c>
      <c r="S66" s="21">
        <v>0.06</v>
      </c>
      <c r="T66" s="11">
        <f t="shared" si="0"/>
        <v>22.435897435897438</v>
      </c>
      <c r="U66" s="11">
        <f t="shared" si="1"/>
        <v>4.3803418803418799</v>
      </c>
      <c r="V66" s="25" t="s">
        <v>33</v>
      </c>
      <c r="W66" s="26" t="s">
        <v>124</v>
      </c>
      <c r="X66" s="27">
        <v>18.485700000000001</v>
      </c>
      <c r="Y66" s="27">
        <v>15.6836</v>
      </c>
      <c r="Z66" s="27">
        <v>38.6021</v>
      </c>
      <c r="AA66" s="28">
        <v>0.84840000000000004</v>
      </c>
      <c r="AB66" s="28">
        <v>2.0882000000000001</v>
      </c>
      <c r="AC66" s="5">
        <v>301.45131816165662</v>
      </c>
      <c r="AD66" s="6">
        <v>9.9224236766900411</v>
      </c>
      <c r="AE66" s="6">
        <v>3.9745603347721095</v>
      </c>
    </row>
    <row r="67" spans="1:31" s="3" customFormat="1" x14ac:dyDescent="0.25">
      <c r="A67" s="3" t="s">
        <v>115</v>
      </c>
      <c r="B67" s="24" t="s">
        <v>148</v>
      </c>
      <c r="C67" s="19" t="s">
        <v>33</v>
      </c>
      <c r="D67" s="19" t="s">
        <v>126</v>
      </c>
      <c r="E67" s="19" t="s">
        <v>134</v>
      </c>
      <c r="F67" s="19" t="s">
        <v>83</v>
      </c>
      <c r="G67" s="19" t="s">
        <v>119</v>
      </c>
      <c r="H67" s="20">
        <v>92.7</v>
      </c>
      <c r="I67" s="20">
        <v>6.5</v>
      </c>
      <c r="J67" s="31">
        <v>6800.0000000000009</v>
      </c>
      <c r="K67" s="21">
        <v>12</v>
      </c>
      <c r="L67" s="31">
        <v>3.9</v>
      </c>
      <c r="M67" s="21">
        <v>16</v>
      </c>
      <c r="N67" s="21">
        <v>111</v>
      </c>
      <c r="O67" s="25" t="s">
        <v>33</v>
      </c>
      <c r="P67" s="21" t="s">
        <v>132</v>
      </c>
      <c r="Q67" s="21">
        <v>70</v>
      </c>
      <c r="R67" s="21">
        <v>53</v>
      </c>
      <c r="S67" s="21">
        <v>0.08</v>
      </c>
      <c r="T67" s="11">
        <f t="shared" ref="T67:T68" si="2">K67/H67*100</f>
        <v>12.944983818770226</v>
      </c>
      <c r="U67" s="11">
        <f t="shared" ref="U67:U68" si="3">L67/H67*100</f>
        <v>4.2071197411003238</v>
      </c>
      <c r="V67" s="25" t="s">
        <v>33</v>
      </c>
      <c r="W67" s="26" t="s">
        <v>124</v>
      </c>
      <c r="X67" s="27">
        <v>18.4815</v>
      </c>
      <c r="Y67" s="27">
        <v>15.683</v>
      </c>
      <c r="Z67" s="27">
        <v>38.6038</v>
      </c>
      <c r="AA67" s="28">
        <v>0.84860000000000002</v>
      </c>
      <c r="AB67" s="28">
        <v>2.0888</v>
      </c>
      <c r="AC67" s="5">
        <v>303.40175005366683</v>
      </c>
      <c r="AD67" s="6">
        <v>9.9210278173744904</v>
      </c>
      <c r="AE67" s="6">
        <v>3.9780443220807187</v>
      </c>
    </row>
    <row r="68" spans="1:31" s="3" customFormat="1" x14ac:dyDescent="0.25">
      <c r="A68" s="3" t="s">
        <v>115</v>
      </c>
      <c r="B68" s="24" t="s">
        <v>149</v>
      </c>
      <c r="C68" s="19" t="s">
        <v>33</v>
      </c>
      <c r="D68" s="19" t="s">
        <v>126</v>
      </c>
      <c r="E68" s="19" t="s">
        <v>134</v>
      </c>
      <c r="F68" s="19" t="s">
        <v>83</v>
      </c>
      <c r="G68" s="19" t="s">
        <v>119</v>
      </c>
      <c r="H68" s="20">
        <v>94.5</v>
      </c>
      <c r="I68" s="20">
        <v>4.4000000000000004</v>
      </c>
      <c r="J68" s="31">
        <v>4100</v>
      </c>
      <c r="K68" s="21">
        <v>6049</v>
      </c>
      <c r="L68" s="31">
        <v>73</v>
      </c>
      <c r="M68" s="21">
        <v>91</v>
      </c>
      <c r="N68" s="21">
        <v>891</v>
      </c>
      <c r="O68" s="25" t="s">
        <v>33</v>
      </c>
      <c r="P68" s="21" t="s">
        <v>132</v>
      </c>
      <c r="Q68" s="21">
        <v>32</v>
      </c>
      <c r="R68" s="21">
        <v>5.5</v>
      </c>
      <c r="S68" s="21">
        <v>1</v>
      </c>
      <c r="T68" s="11">
        <f t="shared" si="2"/>
        <v>6401.0582010582011</v>
      </c>
      <c r="U68" s="11">
        <f t="shared" si="3"/>
        <v>77.24867724867724</v>
      </c>
      <c r="V68" s="25" t="s">
        <v>33</v>
      </c>
      <c r="W68" s="26" t="s">
        <v>124</v>
      </c>
      <c r="X68" s="27">
        <v>18.461099999999998</v>
      </c>
      <c r="Y68" s="27">
        <v>15.641299999999999</v>
      </c>
      <c r="Z68" s="27">
        <v>38.497</v>
      </c>
      <c r="AA68" s="28">
        <v>0.84730000000000005</v>
      </c>
      <c r="AB68" s="28">
        <v>2.0853000000000002</v>
      </c>
      <c r="AC68" s="5">
        <v>239.73583741148232</v>
      </c>
      <c r="AD68" s="6">
        <v>9.760800796398625</v>
      </c>
      <c r="AE68" s="6">
        <v>3.9209798042829171</v>
      </c>
    </row>
    <row r="69" spans="1:31" s="3" customFormat="1" x14ac:dyDescent="0.25">
      <c r="A69" s="3" t="s">
        <v>115</v>
      </c>
      <c r="B69" s="2">
        <v>6</v>
      </c>
      <c r="C69" s="3" t="s">
        <v>33</v>
      </c>
      <c r="D69" s="19" t="s">
        <v>126</v>
      </c>
      <c r="E69" s="19" t="s">
        <v>87</v>
      </c>
      <c r="F69" s="3" t="s">
        <v>83</v>
      </c>
      <c r="G69" s="19" t="s">
        <v>150</v>
      </c>
      <c r="H69" s="20">
        <v>98.1</v>
      </c>
      <c r="I69" s="20">
        <v>1.2</v>
      </c>
      <c r="J69" s="21">
        <v>3000</v>
      </c>
      <c r="K69" s="4" t="s">
        <v>33</v>
      </c>
      <c r="L69" s="4" t="s">
        <v>33</v>
      </c>
      <c r="M69" s="4" t="s">
        <v>33</v>
      </c>
      <c r="N69" s="4" t="s">
        <v>33</v>
      </c>
      <c r="O69" s="3" t="s">
        <v>33</v>
      </c>
      <c r="P69" s="3" t="s">
        <v>33</v>
      </c>
      <c r="Q69" s="3" t="s">
        <v>33</v>
      </c>
      <c r="R69" s="3" t="s">
        <v>33</v>
      </c>
      <c r="S69" s="3" t="s">
        <v>33</v>
      </c>
      <c r="T69" s="3" t="s">
        <v>33</v>
      </c>
      <c r="U69" s="3" t="s">
        <v>33</v>
      </c>
      <c r="V69" s="19" t="s">
        <v>151</v>
      </c>
      <c r="W69" s="3" t="s">
        <v>85</v>
      </c>
      <c r="X69" s="22">
        <v>18.483000000000001</v>
      </c>
      <c r="Y69" s="22">
        <v>15.672000000000001</v>
      </c>
      <c r="Z69" s="22">
        <v>38.572000000000003</v>
      </c>
      <c r="AA69" s="23">
        <f>Y69/X69</f>
        <v>0.84791429962668396</v>
      </c>
      <c r="AB69" s="23">
        <f>Z69/X69</f>
        <v>2.0868906562787428</v>
      </c>
      <c r="AC69" s="5">
        <v>281.7624084504701</v>
      </c>
      <c r="AD69" s="6">
        <v>9.8770525029429894</v>
      </c>
      <c r="AE69" s="6">
        <v>3.9565452146654927</v>
      </c>
    </row>
    <row r="70" spans="1:31" s="3" customFormat="1" x14ac:dyDescent="0.25">
      <c r="A70" s="3" t="s">
        <v>115</v>
      </c>
      <c r="B70" s="2">
        <v>7</v>
      </c>
      <c r="C70" s="3" t="s">
        <v>33</v>
      </c>
      <c r="D70" s="19" t="s">
        <v>126</v>
      </c>
      <c r="E70" s="19" t="s">
        <v>152</v>
      </c>
      <c r="F70" s="3" t="s">
        <v>83</v>
      </c>
      <c r="G70" s="19" t="s">
        <v>153</v>
      </c>
      <c r="H70" s="20">
        <v>97.6</v>
      </c>
      <c r="I70" s="20">
        <v>1.2</v>
      </c>
      <c r="J70" s="21">
        <v>2000</v>
      </c>
      <c r="K70" s="4" t="s">
        <v>33</v>
      </c>
      <c r="L70" s="4" t="s">
        <v>33</v>
      </c>
      <c r="M70" s="4" t="s">
        <v>33</v>
      </c>
      <c r="N70" s="4" t="s">
        <v>33</v>
      </c>
      <c r="O70" s="3" t="s">
        <v>33</v>
      </c>
      <c r="P70" s="3" t="s">
        <v>33</v>
      </c>
      <c r="Q70" s="3" t="s">
        <v>33</v>
      </c>
      <c r="R70" s="3" t="s">
        <v>33</v>
      </c>
      <c r="S70" s="3" t="s">
        <v>33</v>
      </c>
      <c r="T70" s="3" t="s">
        <v>33</v>
      </c>
      <c r="U70" s="3" t="s">
        <v>33</v>
      </c>
      <c r="V70" s="19" t="s">
        <v>154</v>
      </c>
      <c r="W70" s="3" t="s">
        <v>85</v>
      </c>
      <c r="X70" s="22">
        <v>18.486999999999998</v>
      </c>
      <c r="Y70" s="22">
        <v>15.669</v>
      </c>
      <c r="Z70" s="22">
        <v>38.573999999999998</v>
      </c>
      <c r="AA70" s="23">
        <f>Y70/X70</f>
        <v>0.8475685616919999</v>
      </c>
      <c r="AB70" s="23">
        <f>Z70/X70</f>
        <v>2.0865473035105753</v>
      </c>
      <c r="AC70" s="5">
        <v>273.1873186827417</v>
      </c>
      <c r="AD70" s="6">
        <v>9.8642635539202939</v>
      </c>
      <c r="AE70" s="6">
        <v>3.9539057810055893</v>
      </c>
    </row>
    <row r="71" spans="1:31" s="3" customFormat="1" x14ac:dyDescent="0.25">
      <c r="A71" s="3" t="s">
        <v>115</v>
      </c>
      <c r="B71" s="2">
        <v>9</v>
      </c>
      <c r="C71" s="3" t="s">
        <v>33</v>
      </c>
      <c r="D71" s="19" t="s">
        <v>126</v>
      </c>
      <c r="E71" s="19" t="s">
        <v>155</v>
      </c>
      <c r="F71" s="3" t="s">
        <v>83</v>
      </c>
      <c r="G71" s="19" t="s">
        <v>153</v>
      </c>
      <c r="H71" s="20">
        <v>97</v>
      </c>
      <c r="I71" s="20">
        <v>1.5</v>
      </c>
      <c r="J71" s="21">
        <v>4000</v>
      </c>
      <c r="K71" s="4" t="s">
        <v>33</v>
      </c>
      <c r="L71" s="4" t="s">
        <v>33</v>
      </c>
      <c r="M71" s="4" t="s">
        <v>33</v>
      </c>
      <c r="N71" s="4" t="s">
        <v>33</v>
      </c>
      <c r="O71" s="3" t="s">
        <v>33</v>
      </c>
      <c r="P71" s="3" t="s">
        <v>33</v>
      </c>
      <c r="Q71" s="3" t="s">
        <v>33</v>
      </c>
      <c r="R71" s="3" t="s">
        <v>33</v>
      </c>
      <c r="S71" s="3" t="s">
        <v>33</v>
      </c>
      <c r="T71" s="3" t="s">
        <v>33</v>
      </c>
      <c r="U71" s="3" t="s">
        <v>33</v>
      </c>
      <c r="V71" s="19" t="s">
        <v>156</v>
      </c>
      <c r="W71" s="3" t="s">
        <v>85</v>
      </c>
      <c r="X71" s="22">
        <v>18.492000000000001</v>
      </c>
      <c r="Y71" s="22">
        <v>15.664999999999999</v>
      </c>
      <c r="Z71" s="22">
        <v>38.573</v>
      </c>
      <c r="AA71" s="23">
        <f>Y71/X71</f>
        <v>0.8471230802509192</v>
      </c>
      <c r="AB71" s="23">
        <f>Z71/X71</f>
        <v>2.0859290504001731</v>
      </c>
      <c r="AC71" s="5">
        <v>261.96295760477773</v>
      </c>
      <c r="AD71" s="6">
        <v>9.8473203893063221</v>
      </c>
      <c r="AE71" s="6">
        <v>3.9486840065738007</v>
      </c>
    </row>
    <row r="72" spans="1:31" s="3" customFormat="1" x14ac:dyDescent="0.25">
      <c r="A72" s="3" t="s">
        <v>115</v>
      </c>
      <c r="B72" s="32" t="s">
        <v>157</v>
      </c>
      <c r="C72" s="33" t="s">
        <v>158</v>
      </c>
      <c r="D72" s="30" t="s">
        <v>126</v>
      </c>
      <c r="E72" s="34" t="s">
        <v>159</v>
      </c>
      <c r="F72" s="3" t="s">
        <v>160</v>
      </c>
      <c r="G72" s="3" t="s">
        <v>119</v>
      </c>
      <c r="H72" s="15">
        <v>93.7</v>
      </c>
      <c r="I72" s="15">
        <v>4.1000000000000005</v>
      </c>
      <c r="J72" s="18">
        <v>9016</v>
      </c>
      <c r="K72" s="18">
        <v>9461</v>
      </c>
      <c r="L72" s="18">
        <v>124</v>
      </c>
      <c r="M72" s="18">
        <v>2519</v>
      </c>
      <c r="N72" s="18">
        <v>1289</v>
      </c>
      <c r="O72" s="18" t="s">
        <v>33</v>
      </c>
      <c r="P72" s="18">
        <v>2.2999999999999998</v>
      </c>
      <c r="Q72" s="18">
        <v>27</v>
      </c>
      <c r="R72" s="18">
        <v>34</v>
      </c>
      <c r="S72" s="18">
        <v>0.65</v>
      </c>
      <c r="T72" s="11">
        <f t="shared" ref="T72:T75" si="4">K72/H72*100</f>
        <v>10097.118463180363</v>
      </c>
      <c r="U72" s="11">
        <f t="shared" ref="U72:U75" si="5">L72/H72*100</f>
        <v>132.33724653148343</v>
      </c>
      <c r="V72" s="30" t="s">
        <v>161</v>
      </c>
      <c r="W72" s="35" t="s">
        <v>162</v>
      </c>
      <c r="X72" s="12">
        <v>18.470211328218525</v>
      </c>
      <c r="Y72" s="12">
        <v>15.641363136422655</v>
      </c>
      <c r="Z72" s="12">
        <v>38.499385708964049</v>
      </c>
      <c r="AA72" s="13">
        <v>0.84685340803481657</v>
      </c>
      <c r="AB72" s="13">
        <v>2.0844086054683024</v>
      </c>
      <c r="AC72" s="5">
        <v>233.07684935869352</v>
      </c>
      <c r="AD72" s="6">
        <v>9.7590415703204059</v>
      </c>
      <c r="AE72" s="6">
        <v>3.9162433504413525</v>
      </c>
    </row>
    <row r="73" spans="1:31" s="3" customFormat="1" x14ac:dyDescent="0.25">
      <c r="A73" s="3" t="s">
        <v>115</v>
      </c>
      <c r="B73" s="29" t="s">
        <v>163</v>
      </c>
      <c r="C73" s="4"/>
      <c r="D73" s="30" t="s">
        <v>126</v>
      </c>
      <c r="E73" s="3" t="s">
        <v>164</v>
      </c>
      <c r="F73" s="3" t="s">
        <v>165</v>
      </c>
      <c r="G73" s="3" t="s">
        <v>166</v>
      </c>
      <c r="H73" s="15">
        <v>89.7</v>
      </c>
      <c r="I73" s="15">
        <v>8.5</v>
      </c>
      <c r="J73" s="4">
        <v>9058</v>
      </c>
      <c r="K73" s="4">
        <v>7400</v>
      </c>
      <c r="L73" s="4">
        <v>230</v>
      </c>
      <c r="M73" s="4">
        <v>367</v>
      </c>
      <c r="N73" s="4">
        <v>449</v>
      </c>
      <c r="O73" s="18" t="s">
        <v>33</v>
      </c>
      <c r="P73" s="4">
        <v>2.9</v>
      </c>
      <c r="Q73" s="4">
        <v>53</v>
      </c>
      <c r="R73" s="4">
        <v>18</v>
      </c>
      <c r="S73" s="4">
        <v>1</v>
      </c>
      <c r="T73" s="11">
        <f t="shared" si="4"/>
        <v>8249.7212931995527</v>
      </c>
      <c r="U73" s="11">
        <f t="shared" si="5"/>
        <v>256.41025641025641</v>
      </c>
      <c r="V73" s="18" t="s">
        <v>33</v>
      </c>
      <c r="W73" s="3" t="s">
        <v>167</v>
      </c>
      <c r="X73" s="12">
        <v>18.485924763599996</v>
      </c>
      <c r="Y73" s="12">
        <v>15.6660512449</v>
      </c>
      <c r="Z73" s="12">
        <v>38.572901472000005</v>
      </c>
      <c r="AA73" s="13">
        <v>0.84746427320000006</v>
      </c>
      <c r="AB73" s="13">
        <v>2.0866181382</v>
      </c>
      <c r="AC73" s="5">
        <v>268.42209077323747</v>
      </c>
      <c r="AD73" s="6">
        <v>9.852850627572856</v>
      </c>
      <c r="AE73" s="6">
        <v>3.9530206626266846</v>
      </c>
    </row>
    <row r="74" spans="1:31" s="3" customFormat="1" x14ac:dyDescent="0.25">
      <c r="A74" s="3" t="s">
        <v>115</v>
      </c>
      <c r="B74" s="29" t="s">
        <v>168</v>
      </c>
      <c r="C74" s="4"/>
      <c r="D74" s="30" t="s">
        <v>126</v>
      </c>
      <c r="E74" s="3" t="s">
        <v>164</v>
      </c>
      <c r="F74" s="3" t="s">
        <v>165</v>
      </c>
      <c r="G74" s="3" t="s">
        <v>166</v>
      </c>
      <c r="H74" s="15">
        <v>89</v>
      </c>
      <c r="I74" s="15">
        <v>8.9</v>
      </c>
      <c r="J74" s="4">
        <v>7826</v>
      </c>
      <c r="K74" s="4">
        <v>6192</v>
      </c>
      <c r="L74" s="4">
        <v>251</v>
      </c>
      <c r="M74" s="4">
        <v>3951</v>
      </c>
      <c r="N74" s="4">
        <v>1442</v>
      </c>
      <c r="O74" s="18" t="s">
        <v>33</v>
      </c>
      <c r="P74" s="4">
        <v>18</v>
      </c>
      <c r="Q74" s="4">
        <v>151</v>
      </c>
      <c r="R74" s="4">
        <v>54</v>
      </c>
      <c r="S74" s="4">
        <v>1</v>
      </c>
      <c r="T74" s="11">
        <f t="shared" si="4"/>
        <v>6957.3033707865161</v>
      </c>
      <c r="U74" s="11">
        <f t="shared" si="5"/>
        <v>282.02247191011236</v>
      </c>
      <c r="V74" s="18" t="s">
        <v>33</v>
      </c>
      <c r="W74" s="3" t="s">
        <v>167</v>
      </c>
      <c r="X74" s="12">
        <v>18.473946701399999</v>
      </c>
      <c r="Y74" s="12">
        <v>15.654847720899999</v>
      </c>
      <c r="Z74" s="12">
        <v>38.535647754800003</v>
      </c>
      <c r="AA74" s="13">
        <v>0.84740219260000005</v>
      </c>
      <c r="AB74" s="13">
        <v>2.0859403805999999</v>
      </c>
      <c r="AC74" s="5">
        <v>256.05387245642663</v>
      </c>
      <c r="AD74" s="6">
        <v>9.8113215870409611</v>
      </c>
      <c r="AE74" s="6">
        <v>3.937510753876492</v>
      </c>
    </row>
    <row r="75" spans="1:31" s="3" customFormat="1" x14ac:dyDescent="0.25">
      <c r="A75" s="3" t="s">
        <v>51</v>
      </c>
      <c r="B75" s="32" t="s">
        <v>169</v>
      </c>
      <c r="C75" s="33" t="s">
        <v>158</v>
      </c>
      <c r="D75" s="33" t="s">
        <v>170</v>
      </c>
      <c r="E75" s="36" t="s">
        <v>171</v>
      </c>
      <c r="F75" s="3" t="s">
        <v>33</v>
      </c>
      <c r="G75" s="3" t="s">
        <v>172</v>
      </c>
      <c r="H75" s="15">
        <v>93.600000000000009</v>
      </c>
      <c r="I75" s="15">
        <v>4.3</v>
      </c>
      <c r="J75" s="18">
        <v>8795</v>
      </c>
      <c r="K75" s="18">
        <v>11617</v>
      </c>
      <c r="L75" s="18">
        <v>76</v>
      </c>
      <c r="M75" s="18">
        <v>608</v>
      </c>
      <c r="N75" s="18">
        <v>580</v>
      </c>
      <c r="O75" s="18" t="s">
        <v>33</v>
      </c>
      <c r="P75" s="18">
        <v>2</v>
      </c>
      <c r="Q75" s="18">
        <v>39</v>
      </c>
      <c r="R75" s="18">
        <v>25</v>
      </c>
      <c r="S75" s="18">
        <v>1</v>
      </c>
      <c r="T75" s="11">
        <f t="shared" si="4"/>
        <v>12411.324786324785</v>
      </c>
      <c r="U75" s="11">
        <f t="shared" si="5"/>
        <v>81.196581196581192</v>
      </c>
      <c r="V75" s="30" t="s">
        <v>173</v>
      </c>
      <c r="W75" s="35" t="s">
        <v>162</v>
      </c>
      <c r="X75" s="12">
        <v>18.465180207813699</v>
      </c>
      <c r="Y75" s="12">
        <v>15.640419037749746</v>
      </c>
      <c r="Z75" s="12">
        <v>38.490861244116587</v>
      </c>
      <c r="AA75" s="13">
        <v>0.84702578921572236</v>
      </c>
      <c r="AB75" s="13">
        <v>2.0845097097575001</v>
      </c>
      <c r="AC75" s="5">
        <v>235.00968143844369</v>
      </c>
      <c r="AD75" s="6">
        <v>9.7564343866472392</v>
      </c>
      <c r="AE75" s="6">
        <v>3.9147544924608062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A49A-DD45-49DE-A938-AD4E6D989B4A}">
  <dimension ref="A1:T18"/>
  <sheetViews>
    <sheetView tabSelected="1" workbookViewId="0">
      <selection activeCell="J26" sqref="J26"/>
    </sheetView>
  </sheetViews>
  <sheetFormatPr defaultRowHeight="15" x14ac:dyDescent="0.25"/>
  <cols>
    <col min="2" max="2" width="26.42578125" customWidth="1"/>
  </cols>
  <sheetData>
    <row r="1" spans="1:20" x14ac:dyDescent="0.25">
      <c r="A1" s="56" t="s">
        <v>353</v>
      </c>
      <c r="B1" s="56" t="s">
        <v>176</v>
      </c>
      <c r="C1" s="57" t="s">
        <v>195</v>
      </c>
      <c r="D1" s="56" t="s">
        <v>196</v>
      </c>
      <c r="E1" s="57" t="s">
        <v>197</v>
      </c>
      <c r="F1" s="57" t="s">
        <v>198</v>
      </c>
      <c r="G1" t="s">
        <v>244</v>
      </c>
      <c r="H1" s="57" t="s">
        <v>199</v>
      </c>
      <c r="I1" t="s">
        <v>243</v>
      </c>
      <c r="J1" s="57" t="s">
        <v>199</v>
      </c>
      <c r="K1" t="s">
        <v>242</v>
      </c>
      <c r="L1" s="57" t="s">
        <v>199</v>
      </c>
      <c r="M1" t="s">
        <v>240</v>
      </c>
      <c r="N1" s="57" t="s">
        <v>199</v>
      </c>
      <c r="O1" t="s">
        <v>241</v>
      </c>
      <c r="P1" s="57" t="s">
        <v>199</v>
      </c>
      <c r="Q1" s="57" t="s">
        <v>11</v>
      </c>
      <c r="R1" s="57" t="s">
        <v>199</v>
      </c>
      <c r="S1" s="57" t="s">
        <v>12</v>
      </c>
      <c r="T1" s="57" t="s">
        <v>199</v>
      </c>
    </row>
    <row r="2" spans="1:20" x14ac:dyDescent="0.25">
      <c r="A2" t="s">
        <v>352</v>
      </c>
      <c r="B2" t="s">
        <v>201</v>
      </c>
      <c r="C2" s="25">
        <v>816</v>
      </c>
      <c r="D2" t="s">
        <v>202</v>
      </c>
      <c r="E2" s="25">
        <v>21</v>
      </c>
      <c r="F2" s="25">
        <v>21</v>
      </c>
      <c r="G2" s="58">
        <v>18.561010468807542</v>
      </c>
      <c r="H2" s="58">
        <v>4.4134716944335399E-2</v>
      </c>
      <c r="I2" s="58">
        <v>15.656965069727343</v>
      </c>
      <c r="J2" s="58">
        <v>7.7742566081717788E-3</v>
      </c>
      <c r="K2" s="58">
        <v>38.645857978100089</v>
      </c>
      <c r="L2" s="58">
        <v>6.9575107932147134E-2</v>
      </c>
      <c r="M2" s="58">
        <v>2.082382007748262</v>
      </c>
      <c r="N2" s="58">
        <v>2.0763576093173601E-3</v>
      </c>
      <c r="O2" s="58">
        <v>0.84361536512623359</v>
      </c>
      <c r="P2" s="58">
        <v>1.5953331224281791E-3</v>
      </c>
      <c r="Q2" s="11">
        <v>3102.4269739570732</v>
      </c>
      <c r="R2" s="11">
        <v>644.0857099624593</v>
      </c>
      <c r="S2" s="11">
        <v>423.18842791267627</v>
      </c>
      <c r="T2" s="11">
        <v>102.92811248230394</v>
      </c>
    </row>
    <row r="3" spans="1:20" x14ac:dyDescent="0.25">
      <c r="A3" t="s">
        <v>352</v>
      </c>
      <c r="B3" t="s">
        <v>203</v>
      </c>
      <c r="C3" s="25">
        <v>818</v>
      </c>
      <c r="D3" t="s">
        <v>202</v>
      </c>
      <c r="E3" s="25">
        <v>27</v>
      </c>
      <c r="F3" s="25">
        <v>25</v>
      </c>
      <c r="G3" s="58">
        <v>18.555527398394897</v>
      </c>
      <c r="H3" s="58">
        <v>4.0344786508569104E-2</v>
      </c>
      <c r="I3" s="58">
        <v>15.664843211730341</v>
      </c>
      <c r="J3" s="58">
        <v>8.0855007855577376E-3</v>
      </c>
      <c r="K3" s="58">
        <v>38.703158141638376</v>
      </c>
      <c r="L3" s="58">
        <v>5.9037328123807395E-2</v>
      </c>
      <c r="M3" s="58">
        <v>2.0860206176537943</v>
      </c>
      <c r="N3" s="58">
        <v>1.8401785174727108E-3</v>
      </c>
      <c r="O3" s="58">
        <v>0.84426926993657714</v>
      </c>
      <c r="P3" s="58">
        <v>1.521902189380027E-3</v>
      </c>
      <c r="Q3" s="11">
        <v>3635.3369823896282</v>
      </c>
      <c r="R3" s="11">
        <v>556.40754922463304</v>
      </c>
      <c r="S3" s="11">
        <v>352.47010007242585</v>
      </c>
      <c r="T3" s="11">
        <v>87.311483414906149</v>
      </c>
    </row>
    <row r="4" spans="1:20" x14ac:dyDescent="0.25">
      <c r="A4" t="s">
        <v>352</v>
      </c>
      <c r="B4" t="s">
        <v>204</v>
      </c>
      <c r="C4" s="25">
        <v>824</v>
      </c>
      <c r="D4" t="s">
        <v>202</v>
      </c>
      <c r="E4" s="25">
        <v>65</v>
      </c>
      <c r="F4" s="25">
        <v>46</v>
      </c>
      <c r="G4" s="58">
        <v>18.575107774680152</v>
      </c>
      <c r="H4" s="58">
        <v>3.3257303224244812E-2</v>
      </c>
      <c r="I4" s="58">
        <v>15.658517208191205</v>
      </c>
      <c r="J4" s="58">
        <v>5.4660624629510289E-3</v>
      </c>
      <c r="K4" s="58">
        <v>38.720243497903439</v>
      </c>
      <c r="L4" s="58">
        <v>4.7756367171431315E-2</v>
      </c>
      <c r="M4" s="58">
        <v>2.0847465932143279</v>
      </c>
      <c r="N4" s="58">
        <v>1.3901691596046736E-3</v>
      </c>
      <c r="O4" s="58">
        <v>0.84308127525001764</v>
      </c>
      <c r="P4" s="58">
        <v>1.2638665674487195E-3</v>
      </c>
      <c r="Q4" s="11">
        <v>3585.3048170201932</v>
      </c>
      <c r="R4" s="11">
        <v>438.37903055655858</v>
      </c>
      <c r="S4" s="11">
        <v>336.93889901472573</v>
      </c>
      <c r="T4" s="11">
        <v>62.822105130389289</v>
      </c>
    </row>
    <row r="5" spans="1:20" x14ac:dyDescent="0.25">
      <c r="A5" t="s">
        <v>352</v>
      </c>
      <c r="B5" t="s">
        <v>205</v>
      </c>
      <c r="C5" s="25">
        <v>833</v>
      </c>
      <c r="D5" t="s">
        <v>202</v>
      </c>
      <c r="E5" s="25">
        <v>62</v>
      </c>
      <c r="F5" s="25">
        <v>42</v>
      </c>
      <c r="G5" s="58">
        <v>18.56486535308747</v>
      </c>
      <c r="H5" s="58">
        <v>4.0280647562455703E-2</v>
      </c>
      <c r="I5" s="58">
        <v>15.664816638206027</v>
      </c>
      <c r="J5" s="58">
        <v>5.5438676430910319E-3</v>
      </c>
      <c r="K5" s="58">
        <v>38.698004689494873</v>
      </c>
      <c r="L5" s="58">
        <v>5.7034947561426227E-2</v>
      </c>
      <c r="M5" s="58">
        <v>2.0847955182455284</v>
      </c>
      <c r="N5" s="58">
        <v>1.9331730175188246E-3</v>
      </c>
      <c r="O5" s="58">
        <v>0.84393647872391242</v>
      </c>
      <c r="P5" s="58">
        <v>1.5863722217343368E-3</v>
      </c>
      <c r="Q5" s="11">
        <v>2449.2522841925984</v>
      </c>
      <c r="R5" s="11">
        <v>476.47396779252875</v>
      </c>
      <c r="S5" s="11">
        <v>450.77959212488406</v>
      </c>
      <c r="T5" s="11">
        <v>91.836293135116108</v>
      </c>
    </row>
    <row r="6" spans="1:20" x14ac:dyDescent="0.25">
      <c r="A6" t="s">
        <v>352</v>
      </c>
      <c r="B6" t="s">
        <v>206</v>
      </c>
      <c r="C6" s="25">
        <v>834</v>
      </c>
      <c r="D6" t="s">
        <v>202</v>
      </c>
      <c r="E6" s="25">
        <v>140</v>
      </c>
      <c r="F6" s="25">
        <v>93</v>
      </c>
      <c r="G6" s="58">
        <v>18.534375160281858</v>
      </c>
      <c r="H6" s="58">
        <v>2.6345273827224562E-2</v>
      </c>
      <c r="I6" s="58">
        <v>15.654887890025455</v>
      </c>
      <c r="J6" s="58">
        <v>4.2257475582349628E-3</v>
      </c>
      <c r="K6" s="58">
        <v>38.648108742710981</v>
      </c>
      <c r="L6" s="58">
        <v>3.5803210711235503E-2</v>
      </c>
      <c r="M6" s="58">
        <v>2.0856560571149565</v>
      </c>
      <c r="N6" s="58">
        <v>1.3338378308338308E-3</v>
      </c>
      <c r="O6" s="58">
        <v>0.84476471610732307</v>
      </c>
      <c r="P6" s="58">
        <v>1.0189295056872811E-3</v>
      </c>
      <c r="Q6" s="11">
        <v>2771.4616033088278</v>
      </c>
      <c r="R6" s="11">
        <v>335.28809259258156</v>
      </c>
      <c r="S6" s="11">
        <v>647.6706796367198</v>
      </c>
      <c r="T6" s="11">
        <v>104.26695455915655</v>
      </c>
    </row>
    <row r="7" spans="1:20" x14ac:dyDescent="0.25">
      <c r="A7" t="s">
        <v>352</v>
      </c>
      <c r="B7" t="s">
        <v>207</v>
      </c>
      <c r="C7" s="25">
        <v>835</v>
      </c>
      <c r="D7" t="s">
        <v>202</v>
      </c>
      <c r="E7" s="25">
        <v>30</v>
      </c>
      <c r="F7" s="25">
        <v>29</v>
      </c>
      <c r="G7" s="58">
        <v>18.547188950922241</v>
      </c>
      <c r="H7" s="58">
        <v>3.5404593827029679E-2</v>
      </c>
      <c r="I7" s="58">
        <v>15.658593836586045</v>
      </c>
      <c r="J7" s="58">
        <v>6.0179718357523566E-3</v>
      </c>
      <c r="K7" s="58">
        <v>38.678408357612497</v>
      </c>
      <c r="L7" s="58">
        <v>4.8028244972100689E-2</v>
      </c>
      <c r="M7" s="58">
        <v>2.0855212863644268</v>
      </c>
      <c r="N7" s="58">
        <v>1.8318261401094188E-3</v>
      </c>
      <c r="O7" s="58">
        <v>0.84431796262966552</v>
      </c>
      <c r="P7" s="58">
        <v>1.3574848071050351E-3</v>
      </c>
      <c r="Q7" s="11">
        <v>3238.6905913308615</v>
      </c>
      <c r="R7" s="11">
        <v>574.36485262615997</v>
      </c>
      <c r="S7" s="11">
        <v>508.26818016857715</v>
      </c>
      <c r="T7" s="11">
        <v>118.76548636826625</v>
      </c>
    </row>
    <row r="8" spans="1:20" x14ac:dyDescent="0.25">
      <c r="A8" t="s">
        <v>352</v>
      </c>
      <c r="B8" t="s">
        <v>208</v>
      </c>
      <c r="C8" s="25" t="s">
        <v>209</v>
      </c>
      <c r="D8" t="s">
        <v>202</v>
      </c>
      <c r="E8" s="25">
        <v>127</v>
      </c>
      <c r="F8" s="25">
        <v>35</v>
      </c>
      <c r="G8" s="58">
        <v>18.5329021788245</v>
      </c>
      <c r="H8" s="58">
        <v>3.4246878987063051E-2</v>
      </c>
      <c r="I8" s="58">
        <v>15.658969930937214</v>
      </c>
      <c r="J8" s="58">
        <v>5.2926782632156995E-3</v>
      </c>
      <c r="K8" s="58">
        <v>38.635232826818047</v>
      </c>
      <c r="L8" s="58">
        <v>4.7060985642072235E-2</v>
      </c>
      <c r="M8" s="58">
        <v>2.0849502449388173</v>
      </c>
      <c r="N8" s="58">
        <v>1.8171165229225639E-3</v>
      </c>
      <c r="O8" s="58">
        <v>0.84502741160382699</v>
      </c>
      <c r="P8" s="58">
        <v>1.3450904498129176E-3</v>
      </c>
      <c r="Q8" s="11">
        <v>3234.6731716272197</v>
      </c>
      <c r="R8" s="11">
        <v>641.07932159962434</v>
      </c>
      <c r="S8" s="11">
        <v>775.63639226624923</v>
      </c>
      <c r="T8" s="11">
        <v>211.45141758829584</v>
      </c>
    </row>
    <row r="9" spans="1:20" x14ac:dyDescent="0.25">
      <c r="A9" t="s">
        <v>352</v>
      </c>
      <c r="B9" t="s">
        <v>210</v>
      </c>
      <c r="C9" s="25">
        <v>840</v>
      </c>
      <c r="D9" t="s">
        <v>202</v>
      </c>
      <c r="E9" s="25">
        <v>441</v>
      </c>
      <c r="F9" s="25">
        <v>309</v>
      </c>
      <c r="G9" s="58">
        <v>18.598231566759896</v>
      </c>
      <c r="H9" s="58">
        <v>1.4399962196335912E-2</v>
      </c>
      <c r="I9" s="58">
        <v>15.668594701276566</v>
      </c>
      <c r="J9" s="58">
        <v>2.2531985012552522E-3</v>
      </c>
      <c r="K9" s="58">
        <v>38.74836254437114</v>
      </c>
      <c r="L9" s="58">
        <v>2.0280250085087239E-2</v>
      </c>
      <c r="M9" s="58">
        <v>2.0836732050109039</v>
      </c>
      <c r="N9" s="58">
        <v>6.493279066097197E-4</v>
      </c>
      <c r="O9" s="58">
        <v>0.84260204602051636</v>
      </c>
      <c r="P9" s="58">
        <v>5.5205780648373711E-4</v>
      </c>
      <c r="Q9" s="11">
        <v>3399.2057827122608</v>
      </c>
      <c r="R9" s="11">
        <v>161.39163347563436</v>
      </c>
      <c r="S9" s="11">
        <v>506.51842567211924</v>
      </c>
      <c r="T9" s="11">
        <v>37.33695114657931</v>
      </c>
    </row>
    <row r="10" spans="1:20" x14ac:dyDescent="0.25">
      <c r="A10" t="s">
        <v>351</v>
      </c>
      <c r="B10" t="s">
        <v>212</v>
      </c>
      <c r="C10" s="25">
        <v>856</v>
      </c>
      <c r="D10" t="s">
        <v>202</v>
      </c>
      <c r="E10" s="25">
        <v>277</v>
      </c>
      <c r="F10" s="25">
        <v>189</v>
      </c>
      <c r="G10" s="58">
        <v>18.652004662671722</v>
      </c>
      <c r="H10" s="58">
        <v>2.2722313040213722E-2</v>
      </c>
      <c r="I10" s="58">
        <v>15.68059924314373</v>
      </c>
      <c r="J10" s="58">
        <v>3.4046074724008342E-3</v>
      </c>
      <c r="K10" s="58">
        <v>38.85740036875363</v>
      </c>
      <c r="L10" s="58">
        <v>2.9639292989380436E-2</v>
      </c>
      <c r="M10" s="58">
        <v>2.0835706191652177</v>
      </c>
      <c r="N10" s="58">
        <v>1.0676512899086168E-3</v>
      </c>
      <c r="O10" s="58">
        <v>0.8408699319502998</v>
      </c>
      <c r="P10" s="58">
        <v>8.7925467659215849E-4</v>
      </c>
      <c r="Q10" s="11">
        <v>2738.6914686469199</v>
      </c>
      <c r="R10" s="11">
        <v>185.09322929127751</v>
      </c>
      <c r="S10" s="11">
        <v>511.77660286002231</v>
      </c>
      <c r="T10" s="11">
        <v>62.338311514439532</v>
      </c>
    </row>
    <row r="11" spans="1:20" x14ac:dyDescent="0.25">
      <c r="A11" t="s">
        <v>351</v>
      </c>
      <c r="B11" t="s">
        <v>213</v>
      </c>
      <c r="C11" s="25">
        <v>857</v>
      </c>
      <c r="D11" t="s">
        <v>214</v>
      </c>
      <c r="E11" s="25">
        <v>180</v>
      </c>
      <c r="F11" s="25">
        <v>148</v>
      </c>
      <c r="G11" s="58">
        <v>18.587168900716417</v>
      </c>
      <c r="H11" s="58">
        <v>2.4063285065821751E-2</v>
      </c>
      <c r="I11" s="58">
        <v>15.668772136086284</v>
      </c>
      <c r="J11" s="58">
        <v>3.4907195804466857E-3</v>
      </c>
      <c r="K11" s="58">
        <v>38.750726545626762</v>
      </c>
      <c r="L11" s="58">
        <v>3.1889735109107864E-2</v>
      </c>
      <c r="M11" s="58">
        <v>2.0851432934738838</v>
      </c>
      <c r="N11" s="58">
        <v>1.1589416574647102E-3</v>
      </c>
      <c r="O11" s="58">
        <v>0.84314727217738783</v>
      </c>
      <c r="P11" s="58">
        <v>9.4057737239306078E-4</v>
      </c>
      <c r="Q11" s="11">
        <v>2068.124396581271</v>
      </c>
      <c r="R11" s="11">
        <v>181.35776361216276</v>
      </c>
      <c r="S11" s="11">
        <v>664.59692225049275</v>
      </c>
      <c r="T11" s="11">
        <v>68.258567496026799</v>
      </c>
    </row>
    <row r="12" spans="1:20" x14ac:dyDescent="0.25">
      <c r="A12" t="s">
        <v>351</v>
      </c>
      <c r="B12" t="s">
        <v>215</v>
      </c>
      <c r="C12" s="25">
        <v>869</v>
      </c>
      <c r="D12" t="s">
        <v>202</v>
      </c>
      <c r="E12" s="25">
        <v>456</v>
      </c>
      <c r="F12" s="25">
        <v>361</v>
      </c>
      <c r="G12" s="58">
        <v>18.591387756954024</v>
      </c>
      <c r="H12" s="58">
        <v>1.8703072992350647E-2</v>
      </c>
      <c r="I12" s="58">
        <v>15.668518427404075</v>
      </c>
      <c r="J12" s="58">
        <v>2.725699170853304E-3</v>
      </c>
      <c r="K12" s="58">
        <v>38.777566257695078</v>
      </c>
      <c r="L12" s="58">
        <v>2.3815151322978689E-2</v>
      </c>
      <c r="M12" s="58">
        <v>2.0860809466969887</v>
      </c>
      <c r="N12" s="58">
        <v>8.8363870262362666E-4</v>
      </c>
      <c r="O12" s="58">
        <v>0.84302522845926187</v>
      </c>
      <c r="P12" s="58">
        <v>7.1657398717834848E-4</v>
      </c>
      <c r="Q12" s="11">
        <v>2566.9066355895579</v>
      </c>
      <c r="R12" s="11">
        <v>151.80675713900783</v>
      </c>
      <c r="S12" s="11">
        <v>906.99969646962302</v>
      </c>
      <c r="T12" s="11">
        <v>55.592762749109639</v>
      </c>
    </row>
    <row r="13" spans="1:20" x14ac:dyDescent="0.25">
      <c r="A13" t="s">
        <v>351</v>
      </c>
      <c r="B13" t="s">
        <v>216</v>
      </c>
      <c r="C13" s="25">
        <v>876</v>
      </c>
      <c r="D13" t="s">
        <v>202</v>
      </c>
      <c r="E13" s="25">
        <v>182</v>
      </c>
      <c r="F13" s="25">
        <v>86</v>
      </c>
      <c r="G13" s="58">
        <v>18.622463029001651</v>
      </c>
      <c r="H13" s="58">
        <v>3.6536321171119129E-2</v>
      </c>
      <c r="I13" s="58">
        <v>15.669044072641556</v>
      </c>
      <c r="J13" s="58">
        <v>5.4882155972824061E-3</v>
      </c>
      <c r="K13" s="58">
        <v>38.807812155349247</v>
      </c>
      <c r="L13" s="58">
        <v>4.6662814378352006E-2</v>
      </c>
      <c r="M13" s="58">
        <v>2.0844468849425826</v>
      </c>
      <c r="N13" s="58">
        <v>1.7502341423025303E-3</v>
      </c>
      <c r="O13" s="58">
        <v>0.84165720542588396</v>
      </c>
      <c r="P13" s="58">
        <v>1.3927508695243868E-3</v>
      </c>
      <c r="Q13" s="11">
        <v>2712.9525309684714</v>
      </c>
      <c r="R13" s="11">
        <v>312.17438508775768</v>
      </c>
      <c r="S13" s="11">
        <v>827.86118039973655</v>
      </c>
      <c r="T13" s="11">
        <v>127.91150034900421</v>
      </c>
    </row>
    <row r="14" spans="1:20" x14ac:dyDescent="0.25">
      <c r="A14" t="s">
        <v>351</v>
      </c>
      <c r="B14" t="s">
        <v>217</v>
      </c>
      <c r="C14" s="25">
        <v>885</v>
      </c>
      <c r="D14" t="s">
        <v>202</v>
      </c>
      <c r="E14" s="25">
        <v>130</v>
      </c>
      <c r="F14" s="25">
        <v>76</v>
      </c>
      <c r="G14" s="58">
        <v>18.706082968974851</v>
      </c>
      <c r="H14" s="58">
        <v>3.4856979188051467E-2</v>
      </c>
      <c r="I14" s="58">
        <v>15.686427774257455</v>
      </c>
      <c r="J14" s="58">
        <v>5.244673855719922E-3</v>
      </c>
      <c r="K14" s="58">
        <v>38.92279259913883</v>
      </c>
      <c r="L14" s="58">
        <v>4.6341890518638296E-2</v>
      </c>
      <c r="M14" s="58">
        <v>2.0811012753815432</v>
      </c>
      <c r="N14" s="58">
        <v>1.5779504405401823E-3</v>
      </c>
      <c r="O14" s="58">
        <v>0.83873574131703987</v>
      </c>
      <c r="P14" s="58">
        <v>1.3360498738502018E-3</v>
      </c>
      <c r="Q14" s="11">
        <v>2820.2021631522903</v>
      </c>
      <c r="R14" s="11">
        <v>269.96419839377745</v>
      </c>
      <c r="S14" s="11">
        <v>612.17672457670426</v>
      </c>
      <c r="T14" s="11">
        <v>167.28140118374603</v>
      </c>
    </row>
    <row r="15" spans="1:20" x14ac:dyDescent="0.25">
      <c r="A15" t="s">
        <v>351</v>
      </c>
      <c r="B15" s="19" t="s">
        <v>218</v>
      </c>
      <c r="C15" s="21">
        <v>870</v>
      </c>
      <c r="D15" t="s">
        <v>202</v>
      </c>
      <c r="E15" s="25">
        <v>306</v>
      </c>
      <c r="F15" s="25">
        <v>218</v>
      </c>
      <c r="G15" s="58">
        <v>18.707017535220807</v>
      </c>
      <c r="H15" s="58">
        <v>2.1005608410679652E-2</v>
      </c>
      <c r="I15" s="58">
        <v>15.682003023257485</v>
      </c>
      <c r="J15" s="58">
        <v>3.0652846551713149E-3</v>
      </c>
      <c r="K15" s="58">
        <v>38.908022768116005</v>
      </c>
      <c r="L15" s="58">
        <v>2.6295907899162758E-2</v>
      </c>
      <c r="M15" s="58">
        <v>2.0801987345981456</v>
      </c>
      <c r="N15" s="58">
        <v>1.0587932062715462E-3</v>
      </c>
      <c r="O15" s="58">
        <v>0.83847261412609109</v>
      </c>
      <c r="P15" s="58">
        <v>8.0842765461490744E-4</v>
      </c>
      <c r="Q15" s="11">
        <v>3010.3628366963021</v>
      </c>
      <c r="R15" s="11">
        <v>183.4122858019027</v>
      </c>
      <c r="S15" s="11">
        <v>685.91000956226696</v>
      </c>
      <c r="T15" s="11">
        <v>100.31460918324626</v>
      </c>
    </row>
    <row r="16" spans="1:20" x14ac:dyDescent="0.25">
      <c r="A16" t="s">
        <v>351</v>
      </c>
      <c r="B16" s="19" t="s">
        <v>219</v>
      </c>
      <c r="C16" s="21">
        <v>876</v>
      </c>
      <c r="D16" t="s">
        <v>202</v>
      </c>
      <c r="E16" s="25">
        <v>114</v>
      </c>
      <c r="F16" s="25">
        <v>114</v>
      </c>
      <c r="G16" s="58">
        <v>18.70260867179206</v>
      </c>
      <c r="H16" s="58">
        <v>2.9628676558139222E-2</v>
      </c>
      <c r="I16" s="58">
        <v>15.680297779671031</v>
      </c>
      <c r="J16" s="58">
        <v>4.3591027387549228E-3</v>
      </c>
      <c r="K16" s="58">
        <v>38.904224990120376</v>
      </c>
      <c r="L16" s="58">
        <v>3.7956058430624717E-2</v>
      </c>
      <c r="M16" s="58">
        <v>2.0805451551125005</v>
      </c>
      <c r="N16" s="58">
        <v>1.4321533079121242E-3</v>
      </c>
      <c r="O16" s="58">
        <v>0.83858466316663971</v>
      </c>
      <c r="P16" s="58">
        <v>1.1316640575180946E-3</v>
      </c>
      <c r="Q16" s="11">
        <v>2679.0870235238676</v>
      </c>
      <c r="R16" s="11">
        <v>190.15972461870527</v>
      </c>
      <c r="S16" s="11">
        <v>1188.9797225652685</v>
      </c>
      <c r="T16" s="11">
        <v>195.56776695566415</v>
      </c>
    </row>
    <row r="17" spans="1:20" x14ac:dyDescent="0.25">
      <c r="A17" t="s">
        <v>351</v>
      </c>
      <c r="B17" s="19" t="s">
        <v>220</v>
      </c>
      <c r="C17" s="21">
        <v>880</v>
      </c>
      <c r="D17" t="s">
        <v>202</v>
      </c>
      <c r="E17" s="25">
        <v>51</v>
      </c>
      <c r="F17" s="25">
        <v>45</v>
      </c>
      <c r="G17" s="58">
        <v>18.724554919484838</v>
      </c>
      <c r="H17" s="58">
        <v>5.7013646368717467E-2</v>
      </c>
      <c r="I17" s="58">
        <v>15.682823051113731</v>
      </c>
      <c r="J17" s="58">
        <v>8.2213226718877135E-3</v>
      </c>
      <c r="K17" s="58">
        <v>38.964764643870581</v>
      </c>
      <c r="L17" s="58">
        <v>7.1947324394080442E-2</v>
      </c>
      <c r="M17" s="58">
        <v>2.0815219091277175</v>
      </c>
      <c r="N17" s="58">
        <v>2.7257842413890955E-3</v>
      </c>
      <c r="O17" s="58">
        <v>0.83783483596741359</v>
      </c>
      <c r="P17" s="58">
        <v>2.1693526515022023E-3</v>
      </c>
      <c r="Q17" s="11">
        <v>3252.6540627688501</v>
      </c>
      <c r="R17" s="11">
        <v>333.31826805385032</v>
      </c>
      <c r="S17" s="11">
        <v>1734.528711407221</v>
      </c>
      <c r="T17" s="11">
        <v>359.20306881879816</v>
      </c>
    </row>
    <row r="18" spans="1:20" x14ac:dyDescent="0.25">
      <c r="A18" t="s">
        <v>351</v>
      </c>
      <c r="B18" s="19" t="s">
        <v>221</v>
      </c>
      <c r="C18" s="21">
        <v>896</v>
      </c>
      <c r="D18" t="s">
        <v>202</v>
      </c>
      <c r="E18" s="25">
        <v>234</v>
      </c>
      <c r="F18" s="25">
        <v>234</v>
      </c>
      <c r="G18" s="58">
        <v>18.668197683820736</v>
      </c>
      <c r="H18" s="58">
        <v>2.2998305344791518E-2</v>
      </c>
      <c r="I18" s="58">
        <v>15.676133396088485</v>
      </c>
      <c r="J18" s="58">
        <v>3.2852047544751034E-3</v>
      </c>
      <c r="K18" s="58">
        <v>38.860519576588381</v>
      </c>
      <c r="L18" s="58">
        <v>2.8189882592107991E-2</v>
      </c>
      <c r="M18" s="58">
        <v>2.0820819974218945</v>
      </c>
      <c r="N18" s="58">
        <v>1.1869431724426513E-3</v>
      </c>
      <c r="O18" s="58">
        <v>0.83995929227890154</v>
      </c>
      <c r="P18" s="58">
        <v>8.8697691023416738E-4</v>
      </c>
      <c r="Q18" s="11">
        <v>2788.3747803545525</v>
      </c>
      <c r="R18" s="11">
        <v>150.37532856400225</v>
      </c>
      <c r="S18" s="11">
        <v>1190.486829522918</v>
      </c>
      <c r="T18" s="11">
        <v>133.84841349857865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861A-58CC-446C-96C7-58EA4ED60B40}">
  <dimension ref="A1:AF25"/>
  <sheetViews>
    <sheetView workbookViewId="0">
      <selection activeCell="X14" sqref="X14"/>
    </sheetView>
  </sheetViews>
  <sheetFormatPr defaultRowHeight="15" x14ac:dyDescent="0.25"/>
  <cols>
    <col min="1" max="1" width="12.7109375" customWidth="1"/>
    <col min="24" max="24" width="19.28515625" customWidth="1"/>
  </cols>
  <sheetData>
    <row r="1" spans="1:32" s="3" customFormat="1" x14ac:dyDescent="0.25">
      <c r="A1" s="3" t="s">
        <v>237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t="s">
        <v>244</v>
      </c>
      <c r="Z1" t="s">
        <v>243</v>
      </c>
      <c r="AA1" t="s">
        <v>242</v>
      </c>
      <c r="AB1" t="s">
        <v>241</v>
      </c>
      <c r="AC1" t="s">
        <v>240</v>
      </c>
      <c r="AD1" s="5" t="s">
        <v>29</v>
      </c>
      <c r="AE1" s="6" t="s">
        <v>30</v>
      </c>
      <c r="AF1" s="6" t="s">
        <v>31</v>
      </c>
    </row>
    <row r="2" spans="1:32" s="3" customFormat="1" x14ac:dyDescent="0.25">
      <c r="A2" s="3" t="s">
        <v>238</v>
      </c>
      <c r="B2" s="3" t="s">
        <v>32</v>
      </c>
      <c r="C2" s="2">
        <v>31</v>
      </c>
      <c r="D2" s="3" t="s">
        <v>33</v>
      </c>
      <c r="E2" s="3" t="s">
        <v>34</v>
      </c>
      <c r="F2" s="3" t="s">
        <v>35</v>
      </c>
      <c r="G2" s="3" t="s">
        <v>33</v>
      </c>
      <c r="H2" s="3" t="s">
        <v>36</v>
      </c>
      <c r="I2" s="10">
        <v>92.637537815877593</v>
      </c>
      <c r="J2" s="10">
        <v>3.5314891380330025</v>
      </c>
      <c r="K2" s="5">
        <v>8048.6797706833495</v>
      </c>
      <c r="L2" s="5">
        <v>30070.010705622262</v>
      </c>
      <c r="M2" s="5">
        <v>3.4755312393786788</v>
      </c>
      <c r="N2" s="5">
        <v>16.396806842668791</v>
      </c>
      <c r="O2" s="5">
        <v>14.690895765524473</v>
      </c>
      <c r="P2" s="4"/>
      <c r="Q2" s="5">
        <v>145.56246174366518</v>
      </c>
      <c r="R2" s="5" t="s">
        <v>37</v>
      </c>
      <c r="S2" s="10" t="s">
        <v>37</v>
      </c>
      <c r="T2" s="6">
        <v>3.6967192140852743</v>
      </c>
      <c r="U2" s="11">
        <f t="shared" ref="U2:U11" si="0">L2/I2*100</f>
        <v>32459.85527528606</v>
      </c>
      <c r="V2" s="11">
        <f t="shared" ref="V2:V11" si="1">M2/I2*100</f>
        <v>3.7517526062561117</v>
      </c>
      <c r="X2" s="2" t="s">
        <v>38</v>
      </c>
      <c r="Y2" s="12">
        <v>18.462290459200055</v>
      </c>
      <c r="Z2" s="12">
        <v>15.634789044562313</v>
      </c>
      <c r="AA2" s="12">
        <v>38.42342734279768</v>
      </c>
      <c r="AB2" s="13">
        <v>0.84685114512670079</v>
      </c>
      <c r="AC2" s="13">
        <v>2.0811571858899285</v>
      </c>
      <c r="AD2" s="5">
        <v>226.3354841503982</v>
      </c>
      <c r="AE2" s="6">
        <v>9.7349356689433879</v>
      </c>
      <c r="AF2" s="6">
        <v>3.8792740139977222</v>
      </c>
    </row>
    <row r="3" spans="1:32" s="3" customFormat="1" x14ac:dyDescent="0.25">
      <c r="A3" s="3" t="s">
        <v>238</v>
      </c>
      <c r="B3" s="3" t="s">
        <v>32</v>
      </c>
      <c r="C3" s="2">
        <v>32</v>
      </c>
      <c r="D3" s="3" t="s">
        <v>33</v>
      </c>
      <c r="E3" s="3" t="s">
        <v>34</v>
      </c>
      <c r="F3" s="3" t="s">
        <v>35</v>
      </c>
      <c r="G3" s="3" t="s">
        <v>33</v>
      </c>
      <c r="H3" s="3" t="s">
        <v>39</v>
      </c>
      <c r="I3" s="10">
        <v>95.843111248321236</v>
      </c>
      <c r="J3" s="10">
        <v>3.7493618916011981</v>
      </c>
      <c r="K3" s="5">
        <v>3447.1339174309719</v>
      </c>
      <c r="L3" s="5">
        <v>56.883222559631001</v>
      </c>
      <c r="M3" s="5">
        <v>564.89520537023975</v>
      </c>
      <c r="N3" s="5" t="s">
        <v>37</v>
      </c>
      <c r="O3" s="10" t="s">
        <v>37</v>
      </c>
      <c r="P3" s="4"/>
      <c r="Q3" s="5">
        <v>0.73007767437648885</v>
      </c>
      <c r="R3" s="5" t="s">
        <v>37</v>
      </c>
      <c r="S3" s="10" t="s">
        <v>37</v>
      </c>
      <c r="T3" s="6">
        <v>7.8794738408891937E-2</v>
      </c>
      <c r="U3" s="11">
        <f t="shared" si="0"/>
        <v>59.350350608142797</v>
      </c>
      <c r="V3" s="11">
        <f t="shared" si="1"/>
        <v>589.39573018100896</v>
      </c>
      <c r="X3" s="2" t="s">
        <v>38</v>
      </c>
      <c r="Y3" s="12">
        <v>18.439759247327522</v>
      </c>
      <c r="Z3" s="12">
        <v>15.651217992605348</v>
      </c>
      <c r="AA3" s="12">
        <v>38.481854080046162</v>
      </c>
      <c r="AB3" s="13">
        <v>0.84877684699366374</v>
      </c>
      <c r="AC3" s="13">
        <v>2.0868685935521136</v>
      </c>
      <c r="AD3" s="5">
        <v>274.45745296016577</v>
      </c>
      <c r="AE3" s="6">
        <v>9.8047374615095944</v>
      </c>
      <c r="AF3" s="6">
        <v>3.9305698346922089</v>
      </c>
    </row>
    <row r="4" spans="1:32" s="3" customFormat="1" x14ac:dyDescent="0.25">
      <c r="A4" s="3" t="s">
        <v>238</v>
      </c>
      <c r="B4" s="3" t="s">
        <v>32</v>
      </c>
      <c r="C4" s="2">
        <v>33</v>
      </c>
      <c r="D4" s="3" t="s">
        <v>33</v>
      </c>
      <c r="E4" s="3" t="s">
        <v>34</v>
      </c>
      <c r="F4" s="3" t="s">
        <v>35</v>
      </c>
      <c r="G4" s="3" t="s">
        <v>33</v>
      </c>
      <c r="H4" s="3" t="s">
        <v>39</v>
      </c>
      <c r="I4" s="10">
        <v>94.213385656436557</v>
      </c>
      <c r="J4" s="10">
        <v>4.503411842181297</v>
      </c>
      <c r="K4" s="5">
        <v>9707.299331140197</v>
      </c>
      <c r="L4" s="5">
        <v>2791.5334415945385</v>
      </c>
      <c r="M4" s="5">
        <v>176.6717609926468</v>
      </c>
      <c r="N4" s="5">
        <v>54.026143863760204</v>
      </c>
      <c r="O4" s="5">
        <v>79.787506966588055</v>
      </c>
      <c r="P4" s="4"/>
      <c r="Q4" s="5">
        <v>1.9311872145730575</v>
      </c>
      <c r="R4" s="5">
        <v>4.2390099633593552</v>
      </c>
      <c r="S4" s="5">
        <v>11.915069406047186</v>
      </c>
      <c r="T4" s="6">
        <v>0.48836114361670385</v>
      </c>
      <c r="U4" s="11">
        <f t="shared" si="0"/>
        <v>2962.9902610381605</v>
      </c>
      <c r="V4" s="11">
        <f t="shared" si="1"/>
        <v>187.52299342782061</v>
      </c>
      <c r="X4" s="2" t="s">
        <v>38</v>
      </c>
      <c r="Y4" s="12">
        <v>18.431965410756924</v>
      </c>
      <c r="Z4" s="12">
        <v>15.646638525834446</v>
      </c>
      <c r="AA4" s="12">
        <v>38.466275962616997</v>
      </c>
      <c r="AB4" s="13">
        <v>0.84888729388673545</v>
      </c>
      <c r="AC4" s="13">
        <v>2.0869058450118181</v>
      </c>
      <c r="AD4" s="5">
        <v>271.54802912540805</v>
      </c>
      <c r="AE4" s="6">
        <v>9.7884083981856591</v>
      </c>
      <c r="AF4" s="6">
        <v>3.9259226883657541</v>
      </c>
    </row>
    <row r="5" spans="1:32" s="3" customFormat="1" x14ac:dyDescent="0.25">
      <c r="A5" s="3" t="s">
        <v>238</v>
      </c>
      <c r="B5" s="3" t="s">
        <v>32</v>
      </c>
      <c r="C5" s="2">
        <v>34</v>
      </c>
      <c r="D5" s="3" t="s">
        <v>33</v>
      </c>
      <c r="E5" s="3" t="s">
        <v>34</v>
      </c>
      <c r="F5" s="3" t="s">
        <v>40</v>
      </c>
      <c r="G5" s="3" t="s">
        <v>33</v>
      </c>
      <c r="H5" s="3" t="s">
        <v>39</v>
      </c>
      <c r="I5" s="10">
        <v>95.686737727691977</v>
      </c>
      <c r="J5" s="10">
        <v>3.7828134919476217</v>
      </c>
      <c r="K5" s="5">
        <v>4254.6550169228303</v>
      </c>
      <c r="L5" s="5">
        <v>710.83935318443855</v>
      </c>
      <c r="M5" s="5">
        <v>325.19950175136665</v>
      </c>
      <c r="N5" s="5">
        <v>1.6078466365301081</v>
      </c>
      <c r="O5" s="10" t="s">
        <v>37</v>
      </c>
      <c r="P5" s="4"/>
      <c r="Q5" s="5">
        <v>1.6033622258091096</v>
      </c>
      <c r="R5" s="5" t="s">
        <v>37</v>
      </c>
      <c r="S5" s="5">
        <v>5.841560540295359</v>
      </c>
      <c r="T5" s="6">
        <v>0.23959593096910933</v>
      </c>
      <c r="U5" s="11">
        <f t="shared" si="0"/>
        <v>742.88179330281412</v>
      </c>
      <c r="V5" s="11">
        <f t="shared" si="1"/>
        <v>339.85848976984522</v>
      </c>
      <c r="X5" s="2" t="s">
        <v>38</v>
      </c>
      <c r="Y5" s="12">
        <v>18.361091756532819</v>
      </c>
      <c r="Z5" s="12">
        <v>15.647941432553091</v>
      </c>
      <c r="AA5" s="12">
        <v>38.444892741342713</v>
      </c>
      <c r="AB5" s="13">
        <v>0.85223495477093936</v>
      </c>
      <c r="AC5" s="13">
        <v>2.0937967060223364</v>
      </c>
      <c r="AD5" s="5">
        <v>326.39725020163257</v>
      </c>
      <c r="AE5" s="6">
        <v>9.8101958716209534</v>
      </c>
      <c r="AF5" s="6">
        <v>3.9623793729016965</v>
      </c>
    </row>
    <row r="6" spans="1:32" s="3" customFormat="1" x14ac:dyDescent="0.25">
      <c r="A6" s="3" t="s">
        <v>238</v>
      </c>
      <c r="B6" s="3" t="s">
        <v>32</v>
      </c>
      <c r="C6" s="2">
        <v>35</v>
      </c>
      <c r="D6" s="3" t="s">
        <v>33</v>
      </c>
      <c r="E6" s="3" t="s">
        <v>34</v>
      </c>
      <c r="F6" s="3" t="s">
        <v>40</v>
      </c>
      <c r="G6" s="3" t="s">
        <v>33</v>
      </c>
      <c r="H6" s="3" t="s">
        <v>39</v>
      </c>
      <c r="I6" s="10">
        <v>94.629574471140756</v>
      </c>
      <c r="J6" s="10">
        <v>4.5237378066931404</v>
      </c>
      <c r="K6" s="5">
        <v>8093.6870510649651</v>
      </c>
      <c r="L6" s="5">
        <v>171.4168931562906</v>
      </c>
      <c r="M6" s="5">
        <v>173.36649698798922</v>
      </c>
      <c r="N6" s="5" t="s">
        <v>37</v>
      </c>
      <c r="O6" s="10" t="s">
        <v>37</v>
      </c>
      <c r="P6" s="4"/>
      <c r="Q6" s="5">
        <v>2.5139139219119375</v>
      </c>
      <c r="R6" s="5">
        <v>4.9521619846670362</v>
      </c>
      <c r="S6" s="5">
        <v>15.503646724002039</v>
      </c>
      <c r="T6" s="6">
        <v>5.3598392406387009E-2</v>
      </c>
      <c r="U6" s="11">
        <f t="shared" si="0"/>
        <v>181.14515902062703</v>
      </c>
      <c r="V6" s="11">
        <f t="shared" si="1"/>
        <v>183.2054069321224</v>
      </c>
      <c r="X6" s="2" t="s">
        <v>38</v>
      </c>
      <c r="Y6" s="12">
        <v>18.385361491164446</v>
      </c>
      <c r="Z6" s="12">
        <v>15.647525281739458</v>
      </c>
      <c r="AA6" s="12">
        <v>38.479458176311695</v>
      </c>
      <c r="AB6" s="13">
        <v>0.85108735259574098</v>
      </c>
      <c r="AC6" s="13">
        <v>2.0929128548897697</v>
      </c>
      <c r="AD6" s="5">
        <v>307.70161763589203</v>
      </c>
      <c r="AE6" s="6">
        <v>9.8027495102666116</v>
      </c>
      <c r="AF6" s="6">
        <v>3.9643462233920355</v>
      </c>
    </row>
    <row r="7" spans="1:32" s="3" customFormat="1" x14ac:dyDescent="0.25">
      <c r="A7" s="3" t="s">
        <v>238</v>
      </c>
      <c r="B7" s="3" t="s">
        <v>32</v>
      </c>
      <c r="C7" s="2">
        <v>30</v>
      </c>
      <c r="D7" s="3" t="s">
        <v>33</v>
      </c>
      <c r="E7" s="3" t="s">
        <v>41</v>
      </c>
      <c r="F7" s="3" t="s">
        <v>40</v>
      </c>
      <c r="H7" s="3" t="s">
        <v>42</v>
      </c>
      <c r="I7" s="10">
        <v>95.17191334549166</v>
      </c>
      <c r="J7" s="10">
        <v>3.7587494515192446</v>
      </c>
      <c r="K7" s="5">
        <v>7256.0890834493448</v>
      </c>
      <c r="L7" s="5">
        <v>2546.1028631033168</v>
      </c>
      <c r="M7" s="5">
        <v>259.69276186989481</v>
      </c>
      <c r="N7" s="5">
        <v>229.44282492132058</v>
      </c>
      <c r="O7" s="5">
        <v>357.57719367427484</v>
      </c>
      <c r="P7" s="4"/>
      <c r="Q7" s="5">
        <v>1.9033125125782904</v>
      </c>
      <c r="R7" s="5">
        <v>11.708406522769032</v>
      </c>
      <c r="S7" s="5">
        <v>24.68127417211511</v>
      </c>
      <c r="T7" s="6">
        <v>0.29894072699161556</v>
      </c>
      <c r="U7" s="11">
        <f t="shared" si="0"/>
        <v>2675.2670757605683</v>
      </c>
      <c r="V7" s="11">
        <f t="shared" si="1"/>
        <v>272.86701794799694</v>
      </c>
      <c r="X7" s="2" t="s">
        <v>38</v>
      </c>
      <c r="Y7" s="12">
        <v>18.44972922063171</v>
      </c>
      <c r="Z7" s="12">
        <v>15.652085135076316</v>
      </c>
      <c r="AA7" s="12">
        <v>38.50723125822541</v>
      </c>
      <c r="AB7" s="13">
        <v>0.84836519738164906</v>
      </c>
      <c r="AC7" s="13">
        <v>2.0871163682906824</v>
      </c>
      <c r="AD7" s="5">
        <v>268.72568442166215</v>
      </c>
      <c r="AE7" s="6">
        <v>9.8058907547261089</v>
      </c>
      <c r="AF7" s="6">
        <v>3.9376461239361142</v>
      </c>
    </row>
    <row r="8" spans="1:32" s="3" customFormat="1" x14ac:dyDescent="0.25">
      <c r="A8" s="3" t="s">
        <v>238</v>
      </c>
      <c r="B8" s="3" t="s">
        <v>32</v>
      </c>
      <c r="C8" s="2">
        <v>36</v>
      </c>
      <c r="D8" s="3" t="s">
        <v>33</v>
      </c>
      <c r="E8" s="3" t="s">
        <v>41</v>
      </c>
      <c r="F8" s="3" t="s">
        <v>43</v>
      </c>
      <c r="G8" s="3" t="s">
        <v>44</v>
      </c>
      <c r="H8" s="3" t="s">
        <v>45</v>
      </c>
      <c r="I8" s="10">
        <v>92.815842969520759</v>
      </c>
      <c r="J8" s="10">
        <v>5.3195003680539905</v>
      </c>
      <c r="K8" s="5">
        <v>8886.0162991880024</v>
      </c>
      <c r="L8" s="5">
        <v>981.92611659021952</v>
      </c>
      <c r="M8" s="5">
        <v>609.58255089971237</v>
      </c>
      <c r="N8" s="5">
        <v>45.865873193649158</v>
      </c>
      <c r="O8" s="5">
        <v>8034.73973262247</v>
      </c>
      <c r="P8" s="4"/>
      <c r="Q8" s="5">
        <v>25.956722663487596</v>
      </c>
      <c r="R8" s="5">
        <v>22.054010344713834</v>
      </c>
      <c r="S8" s="5">
        <v>36.190230895600692</v>
      </c>
      <c r="T8" s="6">
        <v>0.15927692264504026</v>
      </c>
      <c r="U8" s="11">
        <f t="shared" si="0"/>
        <v>1057.9294279670212</v>
      </c>
      <c r="V8" s="11">
        <f t="shared" si="1"/>
        <v>656.76562470039687</v>
      </c>
      <c r="X8" s="2" t="s">
        <v>38</v>
      </c>
      <c r="Y8" s="12">
        <v>18.486487261184209</v>
      </c>
      <c r="Z8" s="12">
        <v>15.659387737337406</v>
      </c>
      <c r="AA8" s="12">
        <v>38.517512405499886</v>
      </c>
      <c r="AB8" s="13">
        <v>0.84707333670517715</v>
      </c>
      <c r="AC8" s="13">
        <v>2.0835224939625698</v>
      </c>
      <c r="AD8" s="5">
        <v>255.40277399603539</v>
      </c>
      <c r="AE8" s="6">
        <v>9.8264134999521637</v>
      </c>
      <c r="AF8" s="6">
        <v>3.9212954107699129</v>
      </c>
    </row>
    <row r="9" spans="1:32" s="3" customFormat="1" x14ac:dyDescent="0.25">
      <c r="A9" s="3" t="s">
        <v>238</v>
      </c>
      <c r="B9" s="3" t="s">
        <v>32</v>
      </c>
      <c r="C9" s="2">
        <v>37</v>
      </c>
      <c r="D9" s="3" t="s">
        <v>33</v>
      </c>
      <c r="E9" s="3" t="s">
        <v>41</v>
      </c>
      <c r="F9" s="3" t="s">
        <v>43</v>
      </c>
      <c r="G9" s="3" t="s">
        <v>46</v>
      </c>
      <c r="H9" s="3" t="s">
        <v>47</v>
      </c>
      <c r="I9" s="10">
        <v>94.180468196091155</v>
      </c>
      <c r="J9" s="10">
        <v>4.4199706196979633</v>
      </c>
      <c r="K9" s="5">
        <v>7694.4219510071362</v>
      </c>
      <c r="L9" s="5">
        <v>2698.977398545157</v>
      </c>
      <c r="M9" s="5">
        <v>285.64035831850947</v>
      </c>
      <c r="N9" s="5">
        <v>2322.6171972401244</v>
      </c>
      <c r="O9" s="5">
        <v>905.56361598312594</v>
      </c>
      <c r="P9" s="4"/>
      <c r="Q9" s="5">
        <v>6.4478031167717695</v>
      </c>
      <c r="R9" s="5">
        <v>24.481661465607775</v>
      </c>
      <c r="S9" s="5">
        <v>53.282630728099171</v>
      </c>
      <c r="T9" s="6">
        <v>0.34467406847312426</v>
      </c>
      <c r="U9" s="11">
        <f t="shared" si="0"/>
        <v>2865.7506702193</v>
      </c>
      <c r="V9" s="11">
        <f t="shared" si="1"/>
        <v>303.2904420519377</v>
      </c>
      <c r="X9" s="2" t="s">
        <v>38</v>
      </c>
      <c r="Y9" s="12">
        <v>18.458669661049075</v>
      </c>
      <c r="Z9" s="12">
        <v>15.657841731733354</v>
      </c>
      <c r="AA9" s="12">
        <v>38.526728294971662</v>
      </c>
      <c r="AB9" s="13">
        <v>0.84826614236518338</v>
      </c>
      <c r="AC9" s="13">
        <v>2.087161684740523</v>
      </c>
      <c r="AD9" s="5">
        <v>273.01309192765342</v>
      </c>
      <c r="AE9" s="6">
        <v>9.8266099616524905</v>
      </c>
      <c r="AF9" s="6">
        <v>3.9439826382637486</v>
      </c>
    </row>
    <row r="10" spans="1:32" s="3" customFormat="1" x14ac:dyDescent="0.25">
      <c r="A10" s="3" t="s">
        <v>238</v>
      </c>
      <c r="B10" s="3" t="s">
        <v>32</v>
      </c>
      <c r="C10" s="2">
        <v>38</v>
      </c>
      <c r="D10" s="3" t="s">
        <v>33</v>
      </c>
      <c r="E10" s="3" t="s">
        <v>41</v>
      </c>
      <c r="F10" s="3" t="s">
        <v>43</v>
      </c>
      <c r="G10" s="3" t="s">
        <v>48</v>
      </c>
      <c r="H10" s="3" t="s">
        <v>49</v>
      </c>
      <c r="I10" s="10">
        <v>91.477760332354407</v>
      </c>
      <c r="J10" s="10">
        <v>7.34252693552952</v>
      </c>
      <c r="K10" s="5">
        <v>8111.2323882182027</v>
      </c>
      <c r="L10" s="5">
        <v>2037.9702956885358</v>
      </c>
      <c r="M10" s="5">
        <v>428.39468601619154</v>
      </c>
      <c r="N10" s="5">
        <v>404.59746294028838</v>
      </c>
      <c r="O10" s="5">
        <v>649.32438906300206</v>
      </c>
      <c r="P10" s="4"/>
      <c r="Q10" s="5">
        <v>11.88972412217384</v>
      </c>
      <c r="R10" s="5">
        <v>71.394491278311733</v>
      </c>
      <c r="S10" s="5">
        <v>74.948678766769206</v>
      </c>
      <c r="T10" s="6">
        <v>0.35488450775784547</v>
      </c>
      <c r="U10" s="11">
        <f t="shared" si="0"/>
        <v>2227.8314295018154</v>
      </c>
      <c r="V10" s="11">
        <f t="shared" si="1"/>
        <v>468.3047381787224</v>
      </c>
      <c r="X10" s="2" t="s">
        <v>38</v>
      </c>
      <c r="Y10" s="12">
        <v>18.478921897557704</v>
      </c>
      <c r="Z10" s="12">
        <v>15.652939841067578</v>
      </c>
      <c r="AA10" s="12">
        <v>38.501747430455801</v>
      </c>
      <c r="AB10" s="13">
        <v>0.84707119853904944</v>
      </c>
      <c r="AC10" s="13">
        <v>2.0835223840142718</v>
      </c>
      <c r="AD10" s="5">
        <v>248.74330260211673</v>
      </c>
      <c r="AE10" s="6">
        <v>9.8026851758659905</v>
      </c>
      <c r="AF10" s="6">
        <v>3.9157732145262205</v>
      </c>
    </row>
    <row r="11" spans="1:32" s="3" customFormat="1" x14ac:dyDescent="0.25">
      <c r="A11" s="3" t="s">
        <v>238</v>
      </c>
      <c r="B11" s="3" t="s">
        <v>32</v>
      </c>
      <c r="C11" s="2">
        <v>39</v>
      </c>
      <c r="D11" s="3" t="s">
        <v>33</v>
      </c>
      <c r="E11" s="3" t="s">
        <v>41</v>
      </c>
      <c r="F11" s="3" t="s">
        <v>40</v>
      </c>
      <c r="G11" s="3" t="s">
        <v>50</v>
      </c>
      <c r="H11" s="3" t="s">
        <v>42</v>
      </c>
      <c r="I11" s="10">
        <v>95.240937035159433</v>
      </c>
      <c r="J11" s="10">
        <v>3.6799061019951687</v>
      </c>
      <c r="K11" s="5">
        <v>6442.4884922012825</v>
      </c>
      <c r="L11" s="5">
        <v>2957.4071911469509</v>
      </c>
      <c r="M11" s="5">
        <v>145.90739111025403</v>
      </c>
      <c r="N11" s="5">
        <v>857.13301068862472</v>
      </c>
      <c r="O11" s="5">
        <v>336.90525303647831</v>
      </c>
      <c r="P11" s="4"/>
      <c r="Q11" s="5">
        <v>3.041652423382621</v>
      </c>
      <c r="R11" s="5">
        <v>16.68456910925752</v>
      </c>
      <c r="S11" s="5">
        <v>27.28350057874562</v>
      </c>
      <c r="T11" s="6">
        <v>0.39137766812532887</v>
      </c>
      <c r="U11" s="11">
        <f t="shared" si="0"/>
        <v>3105.1848954984403</v>
      </c>
      <c r="V11" s="11">
        <f t="shared" si="1"/>
        <v>153.19818940503538</v>
      </c>
      <c r="X11" s="2" t="s">
        <v>38</v>
      </c>
      <c r="Y11" s="12">
        <v>18.498739132478928</v>
      </c>
      <c r="Z11" s="12">
        <v>15.661605826832627</v>
      </c>
      <c r="AA11" s="12">
        <v>38.574491893265041</v>
      </c>
      <c r="AB11" s="13">
        <v>0.84663221729121529</v>
      </c>
      <c r="AC11" s="13">
        <v>2.0852227073250629</v>
      </c>
      <c r="AD11" s="5">
        <v>250.56382032044121</v>
      </c>
      <c r="AE11" s="6">
        <v>9.8324135998035764</v>
      </c>
      <c r="AF11" s="6">
        <v>3.9438299080382788</v>
      </c>
    </row>
    <row r="12" spans="1:32" s="3" customFormat="1" x14ac:dyDescent="0.25">
      <c r="A12" s="3" t="s">
        <v>239</v>
      </c>
      <c r="B12" s="3" t="s">
        <v>32</v>
      </c>
      <c r="C12" s="2">
        <v>42</v>
      </c>
      <c r="D12" s="3" t="s">
        <v>33</v>
      </c>
      <c r="E12" s="3" t="s">
        <v>77</v>
      </c>
      <c r="F12" s="3" t="s">
        <v>78</v>
      </c>
      <c r="G12" s="3" t="s">
        <v>62</v>
      </c>
      <c r="H12" s="3" t="s">
        <v>79</v>
      </c>
      <c r="I12" s="10">
        <v>92.951793103304638</v>
      </c>
      <c r="J12" s="10">
        <v>6.1748888857957747</v>
      </c>
      <c r="K12" s="5">
        <v>8320.6341328230592</v>
      </c>
      <c r="L12" s="5">
        <v>119.1940978927724</v>
      </c>
      <c r="M12" s="5">
        <v>208.47094720775036</v>
      </c>
      <c r="N12" s="5">
        <v>14.482157335600739</v>
      </c>
      <c r="O12" s="5">
        <v>4.5907305640658675</v>
      </c>
      <c r="P12" s="4"/>
      <c r="Q12" s="5">
        <v>6.6142485747349546</v>
      </c>
      <c r="R12" s="5">
        <v>5.546086369984546</v>
      </c>
      <c r="S12" s="5">
        <v>47.231803303293496</v>
      </c>
      <c r="T12" s="6">
        <v>5.8594128840860675E-2</v>
      </c>
      <c r="U12" s="11">
        <f t="shared" ref="U12:U25" si="2">L12/I12*100</f>
        <v>128.23216628032407</v>
      </c>
      <c r="V12" s="11">
        <f t="shared" ref="V12:V25" si="3">M12/I12*100</f>
        <v>224.27856445551319</v>
      </c>
      <c r="X12" s="2" t="s">
        <v>38</v>
      </c>
      <c r="Y12" s="12">
        <v>18.442115040692414</v>
      </c>
      <c r="Z12" s="12">
        <v>15.641281195652331</v>
      </c>
      <c r="AA12" s="12">
        <v>38.361446499543035</v>
      </c>
      <c r="AB12" s="13">
        <v>0.84812961837550371</v>
      </c>
      <c r="AC12" s="13">
        <v>2.0800731631010141</v>
      </c>
      <c r="AD12" s="5">
        <v>253.818365923573</v>
      </c>
      <c r="AE12" s="6">
        <v>9.7649562469782296</v>
      </c>
      <c r="AF12" s="6">
        <v>3.8620650231266302</v>
      </c>
    </row>
    <row r="13" spans="1:32" s="3" customFormat="1" x14ac:dyDescent="0.25">
      <c r="A13" s="3" t="s">
        <v>239</v>
      </c>
      <c r="B13" s="3" t="s">
        <v>32</v>
      </c>
      <c r="C13" s="2">
        <v>44</v>
      </c>
      <c r="D13" s="3" t="s">
        <v>33</v>
      </c>
      <c r="E13" s="3" t="s">
        <v>77</v>
      </c>
      <c r="F13" s="3" t="s">
        <v>80</v>
      </c>
      <c r="G13" s="3" t="s">
        <v>50</v>
      </c>
      <c r="H13" s="3" t="s">
        <v>81</v>
      </c>
      <c r="I13" s="10">
        <v>94.957380389429275</v>
      </c>
      <c r="J13" s="10">
        <v>3.7288716764818872</v>
      </c>
      <c r="K13" s="5">
        <v>10370.007804086214</v>
      </c>
      <c r="L13" s="5">
        <v>2362.2346454661861</v>
      </c>
      <c r="M13" s="5">
        <v>190.0705950236306</v>
      </c>
      <c r="N13" s="5">
        <v>67.406481501983251</v>
      </c>
      <c r="O13" s="5">
        <v>122.57213556668883</v>
      </c>
      <c r="P13" s="4"/>
      <c r="Q13" s="5">
        <v>1.8014729387364747</v>
      </c>
      <c r="R13" s="5">
        <v>9.9256528150892631</v>
      </c>
      <c r="S13" s="5">
        <v>10.69522733091455</v>
      </c>
      <c r="T13" s="6">
        <v>0.46149093937023405</v>
      </c>
      <c r="U13" s="11">
        <f t="shared" si="2"/>
        <v>2487.6788257831427</v>
      </c>
      <c r="V13" s="11">
        <f t="shared" si="3"/>
        <v>200.16410967123667</v>
      </c>
      <c r="X13" s="2" t="s">
        <v>38</v>
      </c>
      <c r="Y13" s="12">
        <v>18.489037699632675</v>
      </c>
      <c r="Z13" s="12">
        <v>15.667790708180675</v>
      </c>
      <c r="AA13" s="12">
        <v>38.563174994828337</v>
      </c>
      <c r="AB13" s="13">
        <v>0.84741096973119978</v>
      </c>
      <c r="AC13" s="13">
        <v>2.085704769037438</v>
      </c>
      <c r="AD13" s="5">
        <v>269.41098229883681</v>
      </c>
      <c r="AE13" s="6">
        <v>9.8590171058182712</v>
      </c>
      <c r="AF13" s="6">
        <v>3.9464602885564974</v>
      </c>
    </row>
    <row r="14" spans="1:32" s="3" customFormat="1" x14ac:dyDescent="0.25">
      <c r="A14" s="3" t="s">
        <v>239</v>
      </c>
      <c r="B14" s="3" t="s">
        <v>32</v>
      </c>
      <c r="C14" s="2">
        <v>1</v>
      </c>
      <c r="D14" s="3" t="s">
        <v>33</v>
      </c>
      <c r="E14" s="19" t="s">
        <v>77</v>
      </c>
      <c r="F14" s="19" t="s">
        <v>82</v>
      </c>
      <c r="G14" s="3" t="s">
        <v>83</v>
      </c>
      <c r="H14" s="3" t="s">
        <v>79</v>
      </c>
      <c r="I14" s="20">
        <v>96.9</v>
      </c>
      <c r="J14" s="20">
        <v>0.3</v>
      </c>
      <c r="K14" s="21">
        <v>8000</v>
      </c>
      <c r="L14" s="4"/>
      <c r="M14" s="4"/>
      <c r="W14" s="19" t="s">
        <v>84</v>
      </c>
      <c r="X14" s="3" t="s">
        <v>85</v>
      </c>
      <c r="Y14" s="22">
        <v>18.364999999999998</v>
      </c>
      <c r="Z14" s="22">
        <v>15.653</v>
      </c>
      <c r="AA14" s="22">
        <v>38.491999999999997</v>
      </c>
      <c r="AB14" s="23">
        <f>Z14/Y14</f>
        <v>0.85232779744078424</v>
      </c>
      <c r="AC14" s="23">
        <f>AA14/Y14</f>
        <v>2.0959433705417916</v>
      </c>
      <c r="AD14" s="5">
        <v>332.96168998015241</v>
      </c>
      <c r="AE14" s="6">
        <v>9.8294246542739359</v>
      </c>
      <c r="AF14" s="6">
        <v>3.9866837374644386</v>
      </c>
    </row>
    <row r="15" spans="1:32" s="3" customFormat="1" x14ac:dyDescent="0.25">
      <c r="A15" s="3" t="s">
        <v>239</v>
      </c>
      <c r="B15" s="3" t="s">
        <v>32</v>
      </c>
      <c r="C15" s="2" t="s">
        <v>86</v>
      </c>
      <c r="D15" s="3" t="s">
        <v>33</v>
      </c>
      <c r="E15" s="3" t="s">
        <v>77</v>
      </c>
      <c r="F15" s="3" t="s">
        <v>87</v>
      </c>
      <c r="G15" s="3" t="s">
        <v>62</v>
      </c>
      <c r="H15" s="3" t="s">
        <v>79</v>
      </c>
      <c r="I15" s="10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3" t="s">
        <v>88</v>
      </c>
      <c r="Y15" s="12">
        <v>18.445</v>
      </c>
      <c r="Z15" s="12">
        <v>15.651999999999999</v>
      </c>
      <c r="AA15" s="12">
        <v>38.514876399999999</v>
      </c>
      <c r="AB15" s="13">
        <v>0.8485768500948766</v>
      </c>
      <c r="AC15" s="13">
        <v>2.0880930550284629</v>
      </c>
      <c r="AD15" s="5">
        <v>272.06216013748951</v>
      </c>
      <c r="AE15" s="6">
        <v>9.8066321738777518</v>
      </c>
      <c r="AF15" s="6">
        <v>3.9447895810403772</v>
      </c>
    </row>
    <row r="16" spans="1:32" s="3" customFormat="1" x14ac:dyDescent="0.25">
      <c r="A16" s="3" t="s">
        <v>239</v>
      </c>
      <c r="B16" s="3" t="s">
        <v>32</v>
      </c>
      <c r="C16" s="2" t="s">
        <v>89</v>
      </c>
      <c r="D16" s="3" t="s">
        <v>33</v>
      </c>
      <c r="E16" s="3" t="s">
        <v>77</v>
      </c>
      <c r="F16" s="3" t="s">
        <v>87</v>
      </c>
      <c r="G16" s="3" t="s">
        <v>62</v>
      </c>
      <c r="H16" s="3" t="s">
        <v>79</v>
      </c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3" t="s">
        <v>88</v>
      </c>
      <c r="Y16" s="12">
        <v>18.486999999999998</v>
      </c>
      <c r="Z16" s="12">
        <v>15.686999999999999</v>
      </c>
      <c r="AA16" s="12">
        <v>38.643355800000002</v>
      </c>
      <c r="AB16" s="13">
        <v>0.84854221885649384</v>
      </c>
      <c r="AC16" s="13">
        <v>2.0902989019310869</v>
      </c>
      <c r="AD16" s="5">
        <v>306.81679292035119</v>
      </c>
      <c r="AE16" s="6">
        <v>9.9356248561643365</v>
      </c>
      <c r="AF16" s="6">
        <v>3.9965418958074914</v>
      </c>
    </row>
    <row r="17" spans="1:32" s="3" customFormat="1" x14ac:dyDescent="0.25">
      <c r="A17" s="3" t="s">
        <v>239</v>
      </c>
      <c r="B17" s="3" t="s">
        <v>32</v>
      </c>
      <c r="C17" s="2" t="s">
        <v>90</v>
      </c>
      <c r="D17" s="3" t="s">
        <v>33</v>
      </c>
      <c r="E17" s="3" t="s">
        <v>77</v>
      </c>
      <c r="F17" s="3" t="s">
        <v>91</v>
      </c>
      <c r="G17" s="3" t="s">
        <v>50</v>
      </c>
      <c r="H17" s="3" t="s">
        <v>81</v>
      </c>
      <c r="I17" s="10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3" t="s">
        <v>88</v>
      </c>
      <c r="Y17" s="12">
        <v>18.457999999999998</v>
      </c>
      <c r="Z17" s="12">
        <v>15.676</v>
      </c>
      <c r="AA17" s="12">
        <v>38.589609199999998</v>
      </c>
      <c r="AB17" s="13">
        <v>0.84927944522700194</v>
      </c>
      <c r="AC17" s="13">
        <v>2.0906712103153104</v>
      </c>
      <c r="AD17" s="5">
        <v>307.55619775845372</v>
      </c>
      <c r="AE17" s="6">
        <v>9.8987570949090724</v>
      </c>
      <c r="AF17" s="6">
        <v>3.9838528065803782</v>
      </c>
    </row>
    <row r="18" spans="1:32" s="3" customFormat="1" x14ac:dyDescent="0.25">
      <c r="A18" s="3" t="s">
        <v>239</v>
      </c>
      <c r="B18" s="3" t="s">
        <v>32</v>
      </c>
      <c r="C18" s="2">
        <v>51</v>
      </c>
      <c r="D18" s="3" t="s">
        <v>33</v>
      </c>
      <c r="E18" s="3" t="s">
        <v>92</v>
      </c>
      <c r="F18" s="3" t="s">
        <v>93</v>
      </c>
      <c r="G18" s="3" t="s">
        <v>50</v>
      </c>
      <c r="H18" s="3" t="s">
        <v>94</v>
      </c>
      <c r="I18" s="10">
        <v>94.375523559331512</v>
      </c>
      <c r="J18" s="10">
        <v>4.562547143737441</v>
      </c>
      <c r="K18" s="5">
        <v>7294.8338276322775</v>
      </c>
      <c r="L18" s="5">
        <v>2158.5502261410697</v>
      </c>
      <c r="M18" s="5">
        <v>379.10390709197191</v>
      </c>
      <c r="N18" s="5">
        <v>253.82535408206172</v>
      </c>
      <c r="O18" s="5">
        <v>465.37467219527957</v>
      </c>
      <c r="P18" s="4"/>
      <c r="Q18" s="5">
        <v>3.6005293205001219</v>
      </c>
      <c r="R18" s="5">
        <v>23.389363962544255</v>
      </c>
      <c r="S18" s="5">
        <v>35.301313817623928</v>
      </c>
      <c r="T18" s="6">
        <v>0.29007913789854722</v>
      </c>
      <c r="U18" s="11">
        <f>L18/I18*100</f>
        <v>2287.1928490908385</v>
      </c>
      <c r="V18" s="11">
        <f>M18/I18*100</f>
        <v>401.69727572810638</v>
      </c>
      <c r="X18" s="2" t="s">
        <v>38</v>
      </c>
      <c r="Y18" s="12">
        <v>18.503533848507399</v>
      </c>
      <c r="Z18" s="12">
        <v>15.661462345558856</v>
      </c>
      <c r="AA18" s="12">
        <v>38.584369972056741</v>
      </c>
      <c r="AB18" s="13">
        <v>0.84640507867089987</v>
      </c>
      <c r="AC18" s="13">
        <v>2.0852162165843615</v>
      </c>
      <c r="AD18" s="5">
        <v>246.75118175504576</v>
      </c>
      <c r="AE18" s="6">
        <v>9.8307785472189657</v>
      </c>
      <c r="AF18" s="6">
        <v>3.945778793495645</v>
      </c>
    </row>
    <row r="19" spans="1:32" s="3" customFormat="1" x14ac:dyDescent="0.25">
      <c r="A19" s="3" t="s">
        <v>239</v>
      </c>
      <c r="B19" s="3" t="s">
        <v>32</v>
      </c>
      <c r="C19" s="2">
        <v>46</v>
      </c>
      <c r="D19" s="3" t="s">
        <v>33</v>
      </c>
      <c r="E19" s="3" t="s">
        <v>92</v>
      </c>
      <c r="F19" s="3" t="s">
        <v>93</v>
      </c>
      <c r="G19" s="3" t="s">
        <v>95</v>
      </c>
      <c r="H19" t="s">
        <v>96</v>
      </c>
      <c r="I19" s="10">
        <v>93.485214361743473</v>
      </c>
      <c r="J19" s="10">
        <v>5.1206609708626019</v>
      </c>
      <c r="K19" s="5">
        <v>11071.469489502546</v>
      </c>
      <c r="L19" s="5">
        <v>1788.9350204775092</v>
      </c>
      <c r="M19" s="5">
        <v>381.96398826979106</v>
      </c>
      <c r="N19" s="5">
        <v>236.09605421059368</v>
      </c>
      <c r="O19" s="5">
        <v>301.67724321820691</v>
      </c>
      <c r="P19" s="4"/>
      <c r="Q19" s="5">
        <v>4.8303913276362573</v>
      </c>
      <c r="R19" s="5">
        <v>133.60773217407151</v>
      </c>
      <c r="S19" s="5">
        <v>16.288965687243508</v>
      </c>
      <c r="T19" s="6">
        <v>0.50614728980590018</v>
      </c>
      <c r="U19" s="11">
        <f t="shared" si="2"/>
        <v>1913.6020949314811</v>
      </c>
      <c r="V19" s="11">
        <f t="shared" si="3"/>
        <v>408.58224573542878</v>
      </c>
      <c r="X19" s="2" t="s">
        <v>38</v>
      </c>
      <c r="Y19" s="12">
        <v>18.543669642529814</v>
      </c>
      <c r="Z19" s="12">
        <v>15.658427011351103</v>
      </c>
      <c r="AA19" s="12">
        <v>38.621179959619212</v>
      </c>
      <c r="AB19" s="13">
        <v>0.84440943366691523</v>
      </c>
      <c r="AC19" s="13">
        <v>2.082687978631407</v>
      </c>
      <c r="AD19" s="5">
        <v>211.25869482193775</v>
      </c>
      <c r="AE19" s="6">
        <v>9.8100599623257612</v>
      </c>
      <c r="AF19" s="6">
        <v>3.9374555900378634</v>
      </c>
    </row>
    <row r="20" spans="1:32" s="3" customFormat="1" x14ac:dyDescent="0.25">
      <c r="A20" s="3" t="s">
        <v>239</v>
      </c>
      <c r="B20" s="3" t="s">
        <v>32</v>
      </c>
      <c r="C20" s="2">
        <v>47</v>
      </c>
      <c r="D20" s="3" t="s">
        <v>33</v>
      </c>
      <c r="E20" s="3" t="s">
        <v>92</v>
      </c>
      <c r="F20" s="3" t="s">
        <v>93</v>
      </c>
      <c r="G20" s="3" t="s">
        <v>95</v>
      </c>
      <c r="H20" t="s">
        <v>96</v>
      </c>
      <c r="I20" s="10">
        <v>95.163041348335</v>
      </c>
      <c r="J20" s="10">
        <v>3.8280878472036886</v>
      </c>
      <c r="K20" s="5">
        <v>8499.1686731505888</v>
      </c>
      <c r="L20" s="5">
        <v>1320.2509622790124</v>
      </c>
      <c r="M20" s="5">
        <v>231.02542868370833</v>
      </c>
      <c r="N20" s="5">
        <v>8.4596062504155416</v>
      </c>
      <c r="O20" s="5">
        <v>10.185309126852536</v>
      </c>
      <c r="P20" s="4"/>
      <c r="Q20" s="5">
        <v>1.528712647594352</v>
      </c>
      <c r="R20" s="5">
        <v>7.1644322679459895</v>
      </c>
      <c r="S20" s="5">
        <v>5.8610596415083505</v>
      </c>
      <c r="T20" s="6">
        <v>0.35169298836611279</v>
      </c>
      <c r="U20" s="11">
        <f t="shared" si="2"/>
        <v>1387.3568389290576</v>
      </c>
      <c r="V20" s="11">
        <f t="shared" si="3"/>
        <v>242.76801729997507</v>
      </c>
      <c r="X20" s="2" t="s">
        <v>38</v>
      </c>
      <c r="Y20" s="12">
        <v>18.483925834404516</v>
      </c>
      <c r="Z20" s="12">
        <v>15.643164841814171</v>
      </c>
      <c r="AA20" s="12">
        <v>38.482464258440174</v>
      </c>
      <c r="AB20" s="13">
        <v>0.84631304564472976</v>
      </c>
      <c r="AC20" s="13">
        <v>2.0819151134493756</v>
      </c>
      <c r="AD20" s="5">
        <v>226.32750424482811</v>
      </c>
      <c r="AE20" s="6">
        <v>9.7631158365622586</v>
      </c>
      <c r="AF20" s="6">
        <v>3.8989871202542483</v>
      </c>
    </row>
    <row r="21" spans="1:32" s="3" customFormat="1" x14ac:dyDescent="0.25">
      <c r="A21" s="3" t="s">
        <v>239</v>
      </c>
      <c r="B21" s="3" t="s">
        <v>32</v>
      </c>
      <c r="C21" s="2">
        <v>48</v>
      </c>
      <c r="D21" s="3" t="s">
        <v>33</v>
      </c>
      <c r="E21" s="3" t="s">
        <v>92</v>
      </c>
      <c r="F21" s="3" t="s">
        <v>97</v>
      </c>
      <c r="G21" s="3" t="s">
        <v>95</v>
      </c>
      <c r="H21" t="s">
        <v>96</v>
      </c>
      <c r="I21" s="10">
        <v>92.051881305053413</v>
      </c>
      <c r="J21" s="10">
        <v>6.7867365149387515</v>
      </c>
      <c r="K21" s="5">
        <v>8614.2108493249052</v>
      </c>
      <c r="L21" s="5">
        <v>1686.1618423780135</v>
      </c>
      <c r="M21" s="5">
        <v>113.11525502878486</v>
      </c>
      <c r="N21" s="5">
        <v>611.1410878510336</v>
      </c>
      <c r="O21" s="5">
        <v>438.76018201783222</v>
      </c>
      <c r="P21" s="4"/>
      <c r="Q21" s="5">
        <v>16.4711528587695</v>
      </c>
      <c r="R21" s="5">
        <v>79.94520252211322</v>
      </c>
      <c r="S21" s="5">
        <v>47.832419362809482</v>
      </c>
      <c r="T21" s="6">
        <v>0.40922670921903498</v>
      </c>
      <c r="U21" s="11">
        <f t="shared" si="2"/>
        <v>1831.7516366560642</v>
      </c>
      <c r="V21" s="11">
        <f t="shared" si="3"/>
        <v>122.88206761785662</v>
      </c>
      <c r="X21" s="2" t="s">
        <v>38</v>
      </c>
      <c r="Y21" s="12">
        <v>18.455034551967813</v>
      </c>
      <c r="Z21" s="12">
        <v>15.665589617385525</v>
      </c>
      <c r="AA21" s="12">
        <v>38.546300465742156</v>
      </c>
      <c r="AB21" s="13">
        <v>0.84885305195892369</v>
      </c>
      <c r="AC21" s="13">
        <v>2.0886333165098301</v>
      </c>
      <c r="AD21" s="5">
        <v>290.27800375996367</v>
      </c>
      <c r="AE21" s="6">
        <v>9.8581272323666429</v>
      </c>
      <c r="AF21" s="6">
        <v>3.9593948474999445</v>
      </c>
    </row>
    <row r="22" spans="1:32" s="3" customFormat="1" x14ac:dyDescent="0.25">
      <c r="A22" s="3" t="s">
        <v>239</v>
      </c>
      <c r="B22" s="3" t="s">
        <v>32</v>
      </c>
      <c r="C22" s="2">
        <v>49</v>
      </c>
      <c r="D22" s="3" t="s">
        <v>33</v>
      </c>
      <c r="E22" s="3" t="s">
        <v>92</v>
      </c>
      <c r="F22" s="3" t="s">
        <v>98</v>
      </c>
      <c r="G22" s="3" t="s">
        <v>95</v>
      </c>
      <c r="H22" t="s">
        <v>96</v>
      </c>
      <c r="I22" s="10">
        <v>94.863783441349128</v>
      </c>
      <c r="J22" s="10">
        <v>4.2496862631044507</v>
      </c>
      <c r="K22" s="5">
        <v>7944.540538158416</v>
      </c>
      <c r="L22" s="5">
        <v>739.12042337659875</v>
      </c>
      <c r="M22" s="5">
        <v>76.948097476713244</v>
      </c>
      <c r="N22" s="5">
        <v>12.156281739425253</v>
      </c>
      <c r="O22" s="5">
        <v>38.513835389766939</v>
      </c>
      <c r="P22" s="4"/>
      <c r="Q22" s="5">
        <v>4.5847098298103752</v>
      </c>
      <c r="R22" s="5">
        <v>22.85504014377771</v>
      </c>
      <c r="S22" s="5">
        <v>22.564889440923519</v>
      </c>
      <c r="T22" s="6">
        <v>0.18166995784235382</v>
      </c>
      <c r="U22" s="11">
        <f t="shared" si="2"/>
        <v>779.1386729094254</v>
      </c>
      <c r="V22" s="11">
        <f t="shared" si="3"/>
        <v>81.114303778836188</v>
      </c>
      <c r="X22" s="2" t="s">
        <v>38</v>
      </c>
      <c r="Y22" s="12">
        <v>18.472210857788021</v>
      </c>
      <c r="Z22" s="12">
        <v>15.671890591396457</v>
      </c>
      <c r="AA22" s="12">
        <v>38.573387577991426</v>
      </c>
      <c r="AB22" s="13">
        <v>0.84840485465308435</v>
      </c>
      <c r="AC22" s="13">
        <v>2.0881575563818426</v>
      </c>
      <c r="AD22" s="5">
        <v>289.4741547995086</v>
      </c>
      <c r="AE22" s="6">
        <v>9.8791154848817566</v>
      </c>
      <c r="AF22" s="6">
        <v>3.9644043721265936</v>
      </c>
    </row>
    <row r="23" spans="1:32" s="3" customFormat="1" x14ac:dyDescent="0.25">
      <c r="A23" s="3" t="s">
        <v>239</v>
      </c>
      <c r="B23" s="3" t="s">
        <v>32</v>
      </c>
      <c r="C23" s="2">
        <v>50</v>
      </c>
      <c r="D23" s="3" t="s">
        <v>33</v>
      </c>
      <c r="E23" s="3" t="s">
        <v>92</v>
      </c>
      <c r="F23" s="3" t="s">
        <v>99</v>
      </c>
      <c r="G23" s="3" t="s">
        <v>95</v>
      </c>
      <c r="H23" t="s">
        <v>96</v>
      </c>
      <c r="I23" s="10">
        <v>95.873437179389157</v>
      </c>
      <c r="J23" s="10">
        <v>3.4915168200816153</v>
      </c>
      <c r="K23" s="5">
        <v>3781.1946019468496</v>
      </c>
      <c r="L23" s="5">
        <v>2313.5349400271375</v>
      </c>
      <c r="M23" s="5">
        <v>188.99783458214415</v>
      </c>
      <c r="N23" s="5">
        <v>41.66414151557661</v>
      </c>
      <c r="O23" s="5">
        <v>11.998785380993558</v>
      </c>
      <c r="P23" s="4"/>
      <c r="Q23" s="5">
        <v>0.80352950740679996</v>
      </c>
      <c r="R23" s="5">
        <v>2.3992949484198824</v>
      </c>
      <c r="S23" s="5">
        <v>4.7084431497398684</v>
      </c>
      <c r="T23" s="6">
        <v>0.53636862515621742</v>
      </c>
      <c r="U23" s="11">
        <f t="shared" si="2"/>
        <v>2413.1135881759128</v>
      </c>
      <c r="V23" s="11">
        <f t="shared" si="3"/>
        <v>197.13263667444153</v>
      </c>
      <c r="X23" s="2" t="s">
        <v>38</v>
      </c>
      <c r="Y23" s="12">
        <v>18.454802174554086</v>
      </c>
      <c r="Z23" s="12">
        <v>15.660114192248971</v>
      </c>
      <c r="AA23" s="12">
        <v>38.52959731934574</v>
      </c>
      <c r="AB23" s="13">
        <v>0.8485670396418038</v>
      </c>
      <c r="AC23" s="13">
        <v>2.0877545326484266</v>
      </c>
      <c r="AD23" s="5">
        <v>280.15366246457796</v>
      </c>
      <c r="AE23" s="6">
        <v>9.8364889414343057</v>
      </c>
      <c r="AF23" s="6">
        <v>3.9488496870727792</v>
      </c>
    </row>
    <row r="24" spans="1:32" s="3" customFormat="1" x14ac:dyDescent="0.25">
      <c r="A24" s="3" t="s">
        <v>239</v>
      </c>
      <c r="B24" s="3" t="s">
        <v>32</v>
      </c>
      <c r="C24" s="24" t="s">
        <v>100</v>
      </c>
      <c r="D24" s="19" t="s">
        <v>33</v>
      </c>
      <c r="E24" t="s">
        <v>92</v>
      </c>
      <c r="F24" s="19" t="s">
        <v>101</v>
      </c>
      <c r="G24" t="s">
        <v>95</v>
      </c>
      <c r="H24" t="s">
        <v>96</v>
      </c>
      <c r="I24" s="20">
        <v>87.7</v>
      </c>
      <c r="J24" s="20">
        <v>11.3</v>
      </c>
      <c r="K24" s="25">
        <v>7710</v>
      </c>
      <c r="L24" s="25">
        <v>317</v>
      </c>
      <c r="M24" s="11">
        <v>1580</v>
      </c>
      <c r="N24" s="25">
        <v>14</v>
      </c>
      <c r="O24" s="25">
        <v>37</v>
      </c>
      <c r="P24" s="21"/>
      <c r="Q24" s="25">
        <v>14</v>
      </c>
      <c r="R24" s="25">
        <v>63</v>
      </c>
      <c r="S24" s="25">
        <v>115</v>
      </c>
      <c r="T24" s="25">
        <v>0.21</v>
      </c>
      <c r="U24" s="11">
        <f>L24/I24*100</f>
        <v>361.45952109464076</v>
      </c>
      <c r="V24" s="11">
        <f>M24/I24*100</f>
        <v>1801.5963511972632</v>
      </c>
      <c r="W24" s="25"/>
      <c r="X24" s="26" t="s">
        <v>102</v>
      </c>
      <c r="Y24" s="27">
        <v>18.5002</v>
      </c>
      <c r="Z24" s="27">
        <v>15.680899999999999</v>
      </c>
      <c r="AA24" s="27">
        <v>38.694200000000002</v>
      </c>
      <c r="AB24" s="28">
        <v>0.84760000000000002</v>
      </c>
      <c r="AC24" s="28">
        <v>2.0916000000000001</v>
      </c>
      <c r="AD24" s="5">
        <v>285.82290474923707</v>
      </c>
      <c r="AE24" s="6">
        <v>9.9083329968504348</v>
      </c>
      <c r="AF24" s="6">
        <v>4.0122617472202826</v>
      </c>
    </row>
    <row r="25" spans="1:32" s="3" customFormat="1" x14ac:dyDescent="0.25">
      <c r="A25" s="3" t="s">
        <v>239</v>
      </c>
      <c r="B25" s="3" t="s">
        <v>32</v>
      </c>
      <c r="C25" s="24" t="s">
        <v>103</v>
      </c>
      <c r="D25" s="19" t="s">
        <v>33</v>
      </c>
      <c r="E25" t="s">
        <v>92</v>
      </c>
      <c r="F25" s="19" t="s">
        <v>101</v>
      </c>
      <c r="G25" t="s">
        <v>95</v>
      </c>
      <c r="H25" t="s">
        <v>96</v>
      </c>
      <c r="I25" s="20">
        <v>84.9</v>
      </c>
      <c r="J25" s="20">
        <v>14</v>
      </c>
      <c r="K25" s="25">
        <v>8921</v>
      </c>
      <c r="L25" s="25">
        <v>398</v>
      </c>
      <c r="M25" s="11">
        <v>1410</v>
      </c>
      <c r="N25" s="25">
        <v>14</v>
      </c>
      <c r="O25" s="25">
        <v>18</v>
      </c>
      <c r="P25" s="21">
        <v>25</v>
      </c>
      <c r="Q25" s="25">
        <v>7.6</v>
      </c>
      <c r="R25" s="25">
        <v>12</v>
      </c>
      <c r="S25" s="25">
        <v>7.4</v>
      </c>
      <c r="T25" s="25">
        <v>0.24</v>
      </c>
      <c r="U25" s="11">
        <f>L25/I25*100</f>
        <v>468.78680800942283</v>
      </c>
      <c r="V25" s="11">
        <f>M25/I25*100</f>
        <v>1660.7773851590102</v>
      </c>
      <c r="W25" s="25"/>
      <c r="X25" s="26" t="s">
        <v>102</v>
      </c>
      <c r="Y25" s="27">
        <v>18.479600000000001</v>
      </c>
      <c r="Z25" s="27">
        <v>15.674099999999999</v>
      </c>
      <c r="AA25" s="27">
        <v>38.5916</v>
      </c>
      <c r="AB25" s="28">
        <v>0.84819999999999995</v>
      </c>
      <c r="AC25" s="28">
        <v>2.0882999999999998</v>
      </c>
      <c r="AD25" s="5">
        <v>288.19172360585782</v>
      </c>
      <c r="AE25" s="6">
        <v>9.8861584121758117</v>
      </c>
      <c r="AF25" s="6">
        <v>3.9698264217841737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Kershaw_Samples Ave</vt:lpstr>
      <vt:lpstr>Merkel_hoards</vt:lpstr>
      <vt:lpstr>Merkel_AS Carol Coins</vt:lpstr>
      <vt:lpstr>9th_hoards</vt:lpstr>
      <vt:lpstr>early_Carolingian_coinage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Birch</dc:creator>
  <cp:lastModifiedBy>Thomas Birch</cp:lastModifiedBy>
  <dcterms:created xsi:type="dcterms:W3CDTF">2025-07-02T11:20:44Z</dcterms:created>
  <dcterms:modified xsi:type="dcterms:W3CDTF">2025-07-02T12:58:46Z</dcterms:modified>
</cp:coreProperties>
</file>