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/>
  <mc:AlternateContent xmlns:mc="http://schemas.openxmlformats.org/markup-compatibility/2006">
    <mc:Choice Requires="x15">
      <x15ac:absPath xmlns:x15ac="http://schemas.microsoft.com/office/spreadsheetml/2010/11/ac" url="/Users/vincent/Git repo - prof/c3hm/tests/fixtures/"/>
    </mc:Choice>
  </mc:AlternateContent>
  <xr:revisionPtr revIDLastSave="0" documentId="13_ncr:1_{C5E9B006-3395-5E46-A9DB-382D0A5A97A1}" xr6:coauthVersionLast="47" xr6:coauthVersionMax="47" xr10:uidLastSave="{00000000-0000-0000-0000-000000000000}"/>
  <bookViews>
    <workbookView xWindow="0" yWindow="500" windowWidth="38400" windowHeight="21100" activeTab="2" xr2:uid="{00000000-000D-0000-FFFF-FFFF00000000}"/>
  </bookViews>
  <sheets>
    <sheet name="houle" sheetId="1" r:id="rId1"/>
    <sheet name="archibord" sheetId="2" r:id="rId2"/>
    <sheet name="gc_rhum" sheetId="3" r:id="rId3"/>
  </sheets>
  <definedNames>
    <definedName name="cthm_C2_comment" localSheetId="1">archibord!$J$16</definedName>
    <definedName name="cthm_C2_comment" localSheetId="2">gc_rhum!$J$16</definedName>
    <definedName name="cthm_C2_comment" localSheetId="0">houle!$J$16</definedName>
    <definedName name="cthm_C2_grade_overwrite" localSheetId="1">archibord!$H$16</definedName>
    <definedName name="cthm_C2_grade_overwrite" localSheetId="2">gc_rhum!$H$16</definedName>
    <definedName name="cthm_C2_grade_overwrite" localSheetId="0">houle!$H$16</definedName>
    <definedName name="cthm_C2_I1_comment" localSheetId="1">archibord!$J$17</definedName>
    <definedName name="cthm_C2_I1_comment" localSheetId="2">gc_rhum!$J$17</definedName>
    <definedName name="cthm_C2_I1_comment" localSheetId="0">houle!$J$17</definedName>
    <definedName name="cthm_C2_I1_grade" localSheetId="1">archibord!$G$17</definedName>
    <definedName name="cthm_C2_I1_grade" localSheetId="2">gc_rhum!$G$17</definedName>
    <definedName name="cthm_C2_I1_grade" localSheetId="0">houle!$G$17</definedName>
    <definedName name="cthm_C2_I2_comment" localSheetId="1">archibord!$J$18</definedName>
    <definedName name="cthm_C2_I2_comment" localSheetId="2">gc_rhum!$J$18</definedName>
    <definedName name="cthm_C2_I2_comment" localSheetId="0">houle!$J$18</definedName>
    <definedName name="cthm_C2_I2_grade" localSheetId="1">archibord!$G$18</definedName>
    <definedName name="cthm_C2_I2_grade" localSheetId="2">gc_rhum!$G$18</definedName>
    <definedName name="cthm_C2_I2_grade" localSheetId="0">houle!$G$18</definedName>
    <definedName name="cthm_C2_I3_comment" localSheetId="1">archibord!$J$19</definedName>
    <definedName name="cthm_C2_I3_comment" localSheetId="2">gc_rhum!$J$19</definedName>
    <definedName name="cthm_C2_I3_comment" localSheetId="0">houle!$J$19</definedName>
    <definedName name="cthm_C2_I3_grade" localSheetId="1">archibord!$G$19</definedName>
    <definedName name="cthm_C2_I3_grade" localSheetId="2">gc_rhum!$G$19</definedName>
    <definedName name="cthm_C2_I3_grade" localSheetId="0">houle!$G$19</definedName>
    <definedName name="cthm_C3_comment" localSheetId="1">archibord!$J$20</definedName>
    <definedName name="cthm_C3_comment" localSheetId="2">gc_rhum!$J$20</definedName>
    <definedName name="cthm_C3_comment" localSheetId="0">houle!$J$20</definedName>
    <definedName name="cthm_C3_grade_overwrite" localSheetId="1">archibord!$H$20</definedName>
    <definedName name="cthm_C3_grade_overwrite" localSheetId="2">gc_rhum!$H$20</definedName>
    <definedName name="cthm_C3_grade_overwrite" localSheetId="0">houle!$H$20</definedName>
    <definedName name="cthm_C3_I1_comment" localSheetId="1">archibord!$J$21</definedName>
    <definedName name="cthm_C3_I1_comment" localSheetId="2">gc_rhum!$J$21</definedName>
    <definedName name="cthm_C3_I1_comment" localSheetId="0">houle!$J$21</definedName>
    <definedName name="cthm_C3_I1_grade" localSheetId="1">archibord!$G$21</definedName>
    <definedName name="cthm_C3_I1_grade" localSheetId="2">gc_rhum!$G$21</definedName>
    <definedName name="cthm_C3_I1_grade" localSheetId="0">houle!$G$21</definedName>
    <definedName name="cthm_C3_I2_comment" localSheetId="1">archibord!$J$22</definedName>
    <definedName name="cthm_C3_I2_comment" localSheetId="2">gc_rhum!$J$22</definedName>
    <definedName name="cthm_C3_I2_comment" localSheetId="0">houle!$J$22</definedName>
    <definedName name="cthm_C3_I2_grade" localSheetId="1">archibord!$G$22</definedName>
    <definedName name="cthm_C3_I2_grade" localSheetId="2">gc_rhum!$G$22</definedName>
    <definedName name="cthm_C3_I2_grade" localSheetId="0">houle!$G$22</definedName>
    <definedName name="cthm_C3_I3_comment" localSheetId="1">archibord!$J$23</definedName>
    <definedName name="cthm_C3_I3_comment" localSheetId="2">gc_rhum!$J$23</definedName>
    <definedName name="cthm_C3_I3_comment" localSheetId="0">houle!$J$23</definedName>
    <definedName name="cthm_C3_I3_grade" localSheetId="1">archibord!$G$23</definedName>
    <definedName name="cthm_C3_I3_grade" localSheetId="2">gc_rhum!$G$23</definedName>
    <definedName name="cthm_C3_I3_grade" localSheetId="0">houle!$G$23</definedName>
    <definedName name="cthm_global_comment" localSheetId="1">archibord!$B$5</definedName>
    <definedName name="cthm_global_comment" localSheetId="2">gc_rhum!$B$5</definedName>
    <definedName name="cthm_global_comment" localSheetId="0">houle!$B$5</definedName>
    <definedName name="cthm_omnivox" localSheetId="1">archibord!$B$4</definedName>
    <definedName name="cthm_omnivox" localSheetId="2">gc_rhum!$B$4</definedName>
    <definedName name="cthm_omnivox" localSheetId="0">houle!$B$4</definedName>
    <definedName name="lessivage_balai_comment" localSheetId="1">archibord!$J$12</definedName>
    <definedName name="lessivage_balai_comment" localSheetId="2">gc_rhum!$J$12</definedName>
    <definedName name="lessivage_balai_comment" localSheetId="0">houle!$J$12</definedName>
    <definedName name="lessivage_balai_grade" localSheetId="1">archibord!$G$12</definedName>
    <definedName name="lessivage_balai_grade" localSheetId="2">gc_rhum!$G$12</definedName>
    <definedName name="lessivage_balai_grade" localSheetId="0">houle!$G$12</definedName>
    <definedName name="lessivage_comment" localSheetId="1">archibord!$J$11</definedName>
    <definedName name="lessivage_comment" localSheetId="2">gc_rhum!$J$11</definedName>
    <definedName name="lessivage_comment" localSheetId="0">houle!$J$11</definedName>
    <definedName name="lessivage_grade_overwrite" localSheetId="1">archibord!$H$11</definedName>
    <definedName name="lessivage_grade_overwrite" localSheetId="2">gc_rhum!$H$11</definedName>
    <definedName name="lessivage_grade_overwrite" localSheetId="0">houle!$H$11</definedName>
    <definedName name="lessivage_I2_comment" localSheetId="1">archibord!$J$13</definedName>
    <definedName name="lessivage_I2_comment" localSheetId="2">gc_rhum!$J$13</definedName>
    <definedName name="lessivage_I2_comment" localSheetId="0">houle!$J$13</definedName>
    <definedName name="lessivage_I2_grade" localSheetId="1">archibord!$G$13</definedName>
    <definedName name="lessivage_I2_grade" localSheetId="2">gc_rhum!$G$13</definedName>
    <definedName name="lessivage_I2_grade" localSheetId="0">houle!$G$13</definedName>
    <definedName name="lessivage_I3_comment" localSheetId="1">archibord!$J$14</definedName>
    <definedName name="lessivage_I3_comment" localSheetId="2">gc_rhum!$J$14</definedName>
    <definedName name="lessivage_I3_comment" localSheetId="0">houle!$J$14</definedName>
    <definedName name="lessivage_I3_grade" localSheetId="1">archibord!$G$14</definedName>
    <definedName name="lessivage_I3_grade" localSheetId="2">gc_rhum!$G$14</definedName>
    <definedName name="lessivage_I3_grade" localSheetId="0">houle!$G$14</definedName>
    <definedName name="lessivage_I4_comment" localSheetId="1">archibord!$J$15</definedName>
    <definedName name="lessivage_I4_comment" localSheetId="2">gc_rhum!$J$15</definedName>
    <definedName name="lessivage_I4_comment" localSheetId="0">houle!$J$15</definedName>
    <definedName name="lessivage_I4_grade" localSheetId="1">archibord!$G$15</definedName>
    <definedName name="lessivage_I4_grade" localSheetId="2">gc_rhum!$G$15</definedName>
    <definedName name="lessivage_I4_grade" localSheetId="0">houle!$G$15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3" l="1"/>
  <c r="G22" i="3"/>
  <c r="G21" i="3"/>
  <c r="G19" i="3"/>
  <c r="G18" i="3"/>
  <c r="G17" i="3"/>
  <c r="G15" i="3"/>
  <c r="G14" i="3"/>
  <c r="G13" i="3"/>
  <c r="G12" i="3"/>
  <c r="G23" i="2"/>
  <c r="G22" i="2"/>
  <c r="G21" i="2"/>
  <c r="G19" i="2"/>
  <c r="G18" i="2"/>
  <c r="G17" i="2"/>
  <c r="G15" i="2"/>
  <c r="G14" i="2"/>
  <c r="G13" i="2"/>
  <c r="G12" i="2"/>
  <c r="G23" i="1"/>
  <c r="G22" i="1"/>
  <c r="G21" i="1"/>
  <c r="G19" i="1"/>
  <c r="G18" i="1"/>
  <c r="G17" i="1"/>
  <c r="G15" i="1"/>
  <c r="G14" i="1"/>
  <c r="G13" i="1"/>
  <c r="G12" i="1"/>
  <c r="G20" i="3" l="1"/>
  <c r="I20" i="3" s="1"/>
  <c r="G16" i="3"/>
  <c r="I16" i="3" s="1"/>
  <c r="G11" i="3"/>
  <c r="I11" i="3" s="1"/>
  <c r="G20" i="2"/>
  <c r="I20" i="2" s="1"/>
  <c r="G16" i="2"/>
  <c r="I16" i="2" s="1"/>
  <c r="G11" i="2"/>
  <c r="I11" i="2" s="1"/>
  <c r="G20" i="1"/>
  <c r="I20" i="1" s="1"/>
  <c r="G16" i="1"/>
  <c r="I16" i="1" s="1"/>
  <c r="G11" i="1"/>
  <c r="I11" i="1" s="1"/>
  <c r="B7" i="3"/>
  <c r="B7" i="2" l="1"/>
  <c r="B7" i="1"/>
</calcChain>
</file>

<file path=xl/sharedStrings.xml><?xml version="1.0" encoding="utf-8"?>
<sst xmlns="http://schemas.openxmlformats.org/spreadsheetml/2006/main" count="151" uniqueCount="58">
  <si>
    <t>Grille d'évaluation – 420-C3HM-MA – Le Grand Carénage des Flibustiers</t>
  </si>
  <si>
    <t>Étudiant</t>
  </si>
  <si>
    <t>Timonière Houle</t>
  </si>
  <si>
    <t>Code omnivox</t>
  </si>
  <si>
    <t>314159</t>
  </si>
  <si>
    <t>Commentaire général</t>
  </si>
  <si>
    <t>Total sur 100</t>
  </si>
  <si>
    <t>100 à 90</t>
  </si>
  <si>
    <t>89 à 80</t>
  </si>
  <si>
    <t>79 à 70</t>
  </si>
  <si>
    <t>69 à 60</t>
  </si>
  <si>
    <t>59 et moins</t>
  </si>
  <si>
    <t>Excellent</t>
  </si>
  <si>
    <t>Très bien</t>
  </si>
  <si>
    <t>Bien</t>
  </si>
  <si>
    <t>Passable</t>
  </si>
  <si>
    <t>Insuffisant</t>
  </si>
  <si>
    <t>note calculée</t>
  </si>
  <si>
    <t>note manuelle</t>
  </si>
  <si>
    <t>note</t>
  </si>
  <si>
    <t>commentaires</t>
  </si>
  <si>
    <t>Grand lessivage du pont</t>
  </si>
  <si>
    <t>Balai brandi comme un sabre en pleine mêlée</t>
  </si>
  <si>
    <t>Seau d’eau salée renversé avec panache</t>
  </si>
  <si>
    <t>Mousse digne d’un kraken en plein spasme</t>
  </si>
  <si>
    <t>Chant marin entonné en chœur pour stimuler l’équipage</t>
  </si>
  <si>
    <t>Hissage du pavillon noir</t>
  </si>
  <si>
    <t>Cordage enroulé en huit impeccable</t>
  </si>
  <si>
    <t>Pavillon solidement fixé au mât</t>
  </si>
  <si>
    <t>Drisse tendue sans nœud lâche</t>
  </si>
  <si>
    <t>Distribution du rhum</t>
  </si>
  <si>
    <t>Gobelets remplis jusqu’à ras bord</t>
  </si>
  <si>
    <t>File d’attente de matelots respectée</t>
  </si>
  <si>
    <t>Toast improvisé incluant le capitaine</t>
  </si>
  <si>
    <t>Moussaillon ArchiBord</t>
  </si>
  <si>
    <t>271828</t>
  </si>
  <si>
    <t>Quartier-maître GrandeColline-Rhum</t>
  </si>
  <si>
    <t>19216801</t>
  </si>
  <si>
    <t>x</t>
  </si>
  <si>
    <t>Super bon travail !</t>
  </si>
  <si>
    <t>Commentaire critère 1</t>
  </si>
  <si>
    <t>Commentaire critère 2</t>
  </si>
  <si>
    <t>Commentaire critère 3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</si>
  <si>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</si>
  <si>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</si>
  <si>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</si>
  <si>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</si>
  <si>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</si>
  <si>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</si>
  <si>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</si>
  <si>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</si>
  <si>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</si>
  <si>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</si>
  <si>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</si>
  <si>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</si>
  <si>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</si>
  <si>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Vous allez être jeté par-dessus bord !</t>
  </si>
  <si>
    <t>Bravo 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</si>
</sst>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b/>
      <sz val="12"/>
      <color rgb="FFFA7D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C8FFC8"/>
        <bgColor rgb="FFC8FFC8"/>
      </patternFill>
    </fill>
    <fill>
      <patternFill patternType="solid">
        <fgColor rgb="FFF0FFB0"/>
        <bgColor rgb="FFF0FFB0"/>
      </patternFill>
    </fill>
    <fill>
      <patternFill patternType="solid">
        <fgColor rgb="FFFFF8C2"/>
        <bgColor rgb="FFFFF8C2"/>
      </patternFill>
    </fill>
    <fill>
      <patternFill patternType="solid">
        <fgColor rgb="FFFFE4C8"/>
        <bgColor rgb="FFFFE4C8"/>
      </patternFill>
    </fill>
    <fill>
      <patternFill patternType="solid">
        <fgColor rgb="FFFFC8C8"/>
        <bgColor rgb="FFFFC8C8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0" fontId="1" fillId="0" borderId="0"/>
    <xf numFmtId="0" fontId="2" fillId="0" borderId="1"/>
    <xf numFmtId="0" fontId="3" fillId="2" borderId="2"/>
    <xf numFmtId="0" fontId="4" fillId="0" borderId="0"/>
    <xf numFmtId="0" fontId="5" fillId="0" borderId="0"/>
    <xf numFmtId="0" fontId="5" fillId="0" borderId="3"/>
    <xf numFmtId="0" fontId="6" fillId="8" borderId="2"/>
    <xf numFmtId="0" fontId="7" fillId="2" borderId="4"/>
  </cellStyleXfs>
  <cellXfs count="14">
    <xf numFmtId="0" fontId="0" fillId="0" borderId="0" xfId="0"/>
    <xf numFmtId="0" fontId="1" fillId="0" borderId="0" xfId="1"/>
    <xf numFmtId="0" fontId="2" fillId="0" borderId="1" xfId="2"/>
    <xf numFmtId="164" fontId="3" fillId="2" borderId="2" xfId="3" applyNumberFormat="1"/>
    <xf numFmtId="0" fontId="4" fillId="0" borderId="0" xfId="4"/>
    <xf numFmtId="0" fontId="5" fillId="3" borderId="0" xfId="5" applyFill="1"/>
    <xf numFmtId="0" fontId="5" fillId="4" borderId="0" xfId="5" applyFill="1"/>
    <xf numFmtId="0" fontId="5" fillId="5" borderId="0" xfId="5" applyFill="1"/>
    <xf numFmtId="0" fontId="5" fillId="6" borderId="0" xfId="5" applyFill="1"/>
    <xf numFmtId="0" fontId="5" fillId="7" borderId="0" xfId="5" applyFill="1"/>
    <xf numFmtId="0" fontId="5" fillId="0" borderId="0" xfId="5"/>
    <xf numFmtId="0" fontId="5" fillId="0" borderId="3" xfId="6"/>
    <xf numFmtId="164" fontId="6" fillId="8" borderId="2" xfId="7" applyNumberFormat="1"/>
    <xf numFmtId="164" fontId="7" fillId="2" borderId="4" xfId="8" applyNumberFormat="1"/>
  </cellXfs>
  <cellStyles count="9">
    <cellStyle name="Calcul" xfId="3" builtinId="22"/>
    <cellStyle name="Entrée" xfId="7" builtinId="20"/>
    <cellStyle name="Normal" xfId="0" builtinId="0"/>
    <cellStyle name="Sortie" xfId="8" builtinId="21"/>
    <cellStyle name="Texte explicatif" xfId="4" builtinId="53"/>
    <cellStyle name="Titre" xfId="1" builtinId="15"/>
    <cellStyle name="Titre 2" xfId="2" builtinId="17"/>
    <cellStyle name="Titre 3" xfId="6" builtinId="18"/>
    <cellStyle name="Titre 4" xfId="5" builtinId="19"/>
  </cellStyles>
  <dxfs count="45">
    <dxf>
      <fill>
        <patternFill patternType="solid">
          <fgColor rgb="FFFFC8C8"/>
          <bgColor rgb="FFFFC8C8"/>
        </patternFill>
      </fill>
    </dxf>
    <dxf>
      <fill>
        <patternFill patternType="solid">
          <fgColor rgb="FFFFC8C8"/>
          <bgColor rgb="FFFFC8C8"/>
        </patternFill>
      </fill>
    </dxf>
    <dxf>
      <fill>
        <patternFill patternType="solid">
          <fgColor rgb="FFFFC8C8"/>
          <bgColor rgb="FFFFC8C8"/>
        </patternFill>
      </fill>
    </dxf>
    <dxf>
      <fill>
        <patternFill patternType="solid">
          <fgColor rgb="FFFFE4C8"/>
          <bgColor rgb="FFFFE4C8"/>
        </patternFill>
      </fill>
    </dxf>
    <dxf>
      <fill>
        <patternFill patternType="solid">
          <fgColor rgb="FFFFE4C8"/>
          <bgColor rgb="FFFFE4C8"/>
        </patternFill>
      </fill>
    </dxf>
    <dxf>
      <fill>
        <patternFill patternType="solid">
          <fgColor rgb="FFFFE4C8"/>
          <bgColor rgb="FFFFE4C8"/>
        </patternFill>
      </fill>
    </dxf>
    <dxf>
      <fill>
        <patternFill patternType="solid">
          <fgColor rgb="FFFFF8C2"/>
          <bgColor rgb="FFFFF8C2"/>
        </patternFill>
      </fill>
    </dxf>
    <dxf>
      <fill>
        <patternFill patternType="solid">
          <fgColor rgb="FFFFF8C2"/>
          <bgColor rgb="FFFFF8C2"/>
        </patternFill>
      </fill>
    </dxf>
    <dxf>
      <fill>
        <patternFill patternType="solid">
          <fgColor rgb="FFFFF8C2"/>
          <bgColor rgb="FFFFF8C2"/>
        </patternFill>
      </fill>
    </dxf>
    <dxf>
      <fill>
        <patternFill patternType="solid">
          <fgColor rgb="FFF0FFB0"/>
          <bgColor rgb="FFF0FFB0"/>
        </patternFill>
      </fill>
    </dxf>
    <dxf>
      <fill>
        <patternFill patternType="solid">
          <fgColor rgb="FFF0FFB0"/>
          <bgColor rgb="FFF0FFB0"/>
        </patternFill>
      </fill>
    </dxf>
    <dxf>
      <fill>
        <patternFill patternType="solid">
          <fgColor rgb="FFF0FFB0"/>
          <bgColor rgb="FFF0FFB0"/>
        </patternFill>
      </fill>
    </dxf>
    <dxf>
      <fill>
        <patternFill patternType="solid">
          <fgColor rgb="FFC8FFC8"/>
          <bgColor rgb="FFC8FFC8"/>
        </patternFill>
      </fill>
    </dxf>
    <dxf>
      <fill>
        <patternFill patternType="solid">
          <fgColor rgb="FFC8FFC8"/>
          <bgColor rgb="FFC8FFC8"/>
        </patternFill>
      </fill>
    </dxf>
    <dxf>
      <fill>
        <patternFill patternType="solid">
          <fgColor rgb="FFC8FFC8"/>
          <bgColor rgb="FFC8FFC8"/>
        </patternFill>
      </fill>
    </dxf>
    <dxf>
      <fill>
        <patternFill patternType="solid">
          <fgColor rgb="FFFFC8C8"/>
          <bgColor rgb="FFFFC8C8"/>
        </patternFill>
      </fill>
    </dxf>
    <dxf>
      <fill>
        <patternFill patternType="solid">
          <fgColor rgb="FFFFC8C8"/>
          <bgColor rgb="FFFFC8C8"/>
        </patternFill>
      </fill>
    </dxf>
    <dxf>
      <fill>
        <patternFill patternType="solid">
          <fgColor rgb="FFFFC8C8"/>
          <bgColor rgb="FFFFC8C8"/>
        </patternFill>
      </fill>
    </dxf>
    <dxf>
      <fill>
        <patternFill patternType="solid">
          <fgColor rgb="FFFFE4C8"/>
          <bgColor rgb="FFFFE4C8"/>
        </patternFill>
      </fill>
    </dxf>
    <dxf>
      <fill>
        <patternFill patternType="solid">
          <fgColor rgb="FFFFE4C8"/>
          <bgColor rgb="FFFFE4C8"/>
        </patternFill>
      </fill>
    </dxf>
    <dxf>
      <fill>
        <patternFill patternType="solid">
          <fgColor rgb="FFFFE4C8"/>
          <bgColor rgb="FFFFE4C8"/>
        </patternFill>
      </fill>
    </dxf>
    <dxf>
      <fill>
        <patternFill patternType="solid">
          <fgColor rgb="FFFFF8C2"/>
          <bgColor rgb="FFFFF8C2"/>
        </patternFill>
      </fill>
    </dxf>
    <dxf>
      <fill>
        <patternFill patternType="solid">
          <fgColor rgb="FFFFF8C2"/>
          <bgColor rgb="FFFFF8C2"/>
        </patternFill>
      </fill>
    </dxf>
    <dxf>
      <fill>
        <patternFill patternType="solid">
          <fgColor rgb="FFFFF8C2"/>
          <bgColor rgb="FFFFF8C2"/>
        </patternFill>
      </fill>
    </dxf>
    <dxf>
      <fill>
        <patternFill patternType="solid">
          <fgColor rgb="FFF0FFB0"/>
          <bgColor rgb="FFF0FFB0"/>
        </patternFill>
      </fill>
    </dxf>
    <dxf>
      <fill>
        <patternFill patternType="solid">
          <fgColor rgb="FFF0FFB0"/>
          <bgColor rgb="FFF0FFB0"/>
        </patternFill>
      </fill>
    </dxf>
    <dxf>
      <fill>
        <patternFill patternType="solid">
          <fgColor rgb="FFF0FFB0"/>
          <bgColor rgb="FFF0FFB0"/>
        </patternFill>
      </fill>
    </dxf>
    <dxf>
      <fill>
        <patternFill patternType="solid">
          <fgColor rgb="FFC8FFC8"/>
          <bgColor rgb="FFC8FFC8"/>
        </patternFill>
      </fill>
    </dxf>
    <dxf>
      <fill>
        <patternFill patternType="solid">
          <fgColor rgb="FFC8FFC8"/>
          <bgColor rgb="FFC8FFC8"/>
        </patternFill>
      </fill>
    </dxf>
    <dxf>
      <fill>
        <patternFill patternType="solid">
          <fgColor rgb="FFC8FFC8"/>
          <bgColor rgb="FFC8FFC8"/>
        </patternFill>
      </fill>
    </dxf>
    <dxf>
      <fill>
        <patternFill patternType="solid">
          <fgColor rgb="FFFFC8C8"/>
          <bgColor rgb="FFFFC8C8"/>
        </patternFill>
      </fill>
    </dxf>
    <dxf>
      <fill>
        <patternFill patternType="solid">
          <fgColor rgb="FFFFC8C8"/>
          <bgColor rgb="FFFFC8C8"/>
        </patternFill>
      </fill>
    </dxf>
    <dxf>
      <fill>
        <patternFill patternType="solid">
          <fgColor rgb="FFFFC8C8"/>
          <bgColor rgb="FFFFC8C8"/>
        </patternFill>
      </fill>
    </dxf>
    <dxf>
      <fill>
        <patternFill patternType="solid">
          <fgColor rgb="FFFFE4C8"/>
          <bgColor rgb="FFFFE4C8"/>
        </patternFill>
      </fill>
    </dxf>
    <dxf>
      <fill>
        <patternFill patternType="solid">
          <fgColor rgb="FFFFE4C8"/>
          <bgColor rgb="FFFFE4C8"/>
        </patternFill>
      </fill>
    </dxf>
    <dxf>
      <fill>
        <patternFill patternType="solid">
          <fgColor rgb="FFFFE4C8"/>
          <bgColor rgb="FFFFE4C8"/>
        </patternFill>
      </fill>
    </dxf>
    <dxf>
      <fill>
        <patternFill patternType="solid">
          <fgColor rgb="FFFFF8C2"/>
          <bgColor rgb="FFFFF8C2"/>
        </patternFill>
      </fill>
    </dxf>
    <dxf>
      <fill>
        <patternFill patternType="solid">
          <fgColor rgb="FFFFF8C2"/>
          <bgColor rgb="FFFFF8C2"/>
        </patternFill>
      </fill>
    </dxf>
    <dxf>
      <fill>
        <patternFill patternType="solid">
          <fgColor rgb="FFFFF8C2"/>
          <bgColor rgb="FFFFF8C2"/>
        </patternFill>
      </fill>
    </dxf>
    <dxf>
      <fill>
        <patternFill patternType="solid">
          <fgColor rgb="FFF0FFB0"/>
          <bgColor rgb="FFF0FFB0"/>
        </patternFill>
      </fill>
    </dxf>
    <dxf>
      <fill>
        <patternFill patternType="solid">
          <fgColor rgb="FFF0FFB0"/>
          <bgColor rgb="FFF0FFB0"/>
        </patternFill>
      </fill>
    </dxf>
    <dxf>
      <fill>
        <patternFill patternType="solid">
          <fgColor rgb="FFF0FFB0"/>
          <bgColor rgb="FFF0FFB0"/>
        </patternFill>
      </fill>
    </dxf>
    <dxf>
      <fill>
        <patternFill patternType="solid">
          <fgColor rgb="FFC8FFC8"/>
          <bgColor rgb="FFC8FFC8"/>
        </patternFill>
      </fill>
    </dxf>
    <dxf>
      <fill>
        <patternFill patternType="solid">
          <fgColor rgb="FFC8FFC8"/>
          <bgColor rgb="FFC8FFC8"/>
        </patternFill>
      </fill>
    </dxf>
    <dxf>
      <fill>
        <patternFill patternType="solid">
          <fgColor rgb="FFC8FFC8"/>
          <bgColor rgb="FFC8FFC8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showGridLines="0" topLeftCell="A5" workbookViewId="0">
      <selection activeCell="J21" sqref="J21"/>
    </sheetView>
  </sheetViews>
  <sheetFormatPr baseColWidth="10" defaultColWidth="8.83203125" defaultRowHeight="15" x14ac:dyDescent="0.2"/>
  <cols>
    <col min="1" max="1" width="50" customWidth="1"/>
    <col min="2" max="9" width="15" customWidth="1"/>
    <col min="10" max="10" width="60" customWidth="1"/>
    <col min="11" max="15" width="15" customWidth="1"/>
  </cols>
  <sheetData>
    <row r="1" spans="1:10" ht="23" x14ac:dyDescent="0.25">
      <c r="A1" s="1" t="s">
        <v>0</v>
      </c>
    </row>
    <row r="3" spans="1:10" x14ac:dyDescent="0.2">
      <c r="A3" t="s">
        <v>1</v>
      </c>
      <c r="B3" t="s">
        <v>2</v>
      </c>
    </row>
    <row r="4" spans="1:10" x14ac:dyDescent="0.2">
      <c r="A4" t="s">
        <v>3</v>
      </c>
      <c r="B4" t="s">
        <v>4</v>
      </c>
    </row>
    <row r="5" spans="1:10" x14ac:dyDescent="0.2">
      <c r="A5" t="s">
        <v>5</v>
      </c>
      <c r="B5" t="s">
        <v>39</v>
      </c>
    </row>
    <row r="7" spans="1:10" ht="17" x14ac:dyDescent="0.2">
      <c r="A7" s="2" t="s">
        <v>6</v>
      </c>
      <c r="B7" s="3">
        <f>SUM(I11*30,I16*40,I20*30)/100</f>
        <v>96.4</v>
      </c>
    </row>
    <row r="9" spans="1:10" ht="16" x14ac:dyDescent="0.2">
      <c r="B9" s="4" t="s">
        <v>7</v>
      </c>
      <c r="C9" s="4" t="s">
        <v>8</v>
      </c>
      <c r="D9" s="4" t="s">
        <v>9</v>
      </c>
      <c r="E9" s="4" t="s">
        <v>10</v>
      </c>
      <c r="F9" s="4" t="s">
        <v>11</v>
      </c>
    </row>
    <row r="10" spans="1:10" x14ac:dyDescent="0.2">
      <c r="B10" s="5" t="s">
        <v>12</v>
      </c>
      <c r="C10" s="6" t="s">
        <v>13</v>
      </c>
      <c r="D10" s="7" t="s">
        <v>14</v>
      </c>
      <c r="E10" s="8" t="s">
        <v>15</v>
      </c>
      <c r="F10" s="9" t="s">
        <v>16</v>
      </c>
      <c r="G10" s="10" t="s">
        <v>17</v>
      </c>
      <c r="H10" s="10" t="s">
        <v>18</v>
      </c>
      <c r="I10" s="10" t="s">
        <v>19</v>
      </c>
      <c r="J10" s="10" t="s">
        <v>20</v>
      </c>
    </row>
    <row r="11" spans="1:10" ht="16" x14ac:dyDescent="0.2">
      <c r="A11" s="11" t="s">
        <v>21</v>
      </c>
      <c r="G11" s="3">
        <f>(10 * G12 + 10 * G13 + 5 * G14 + 5 * G15) / 30</f>
        <v>100</v>
      </c>
      <c r="H11" s="12"/>
      <c r="I11" s="3">
        <f>IF(ISBLANK(H11),G11,H11)</f>
        <v>100</v>
      </c>
      <c r="J11" t="s">
        <v>40</v>
      </c>
    </row>
    <row r="12" spans="1:10" ht="16" x14ac:dyDescent="0.2">
      <c r="A12" s="4" t="s">
        <v>22</v>
      </c>
      <c r="B12" t="s">
        <v>38</v>
      </c>
      <c r="G12" s="13">
        <f>IF(IF(ISBLANK(B12),0,1) + IF(ISBLANK(C12),0,1) + IF(ISBLANK(D12),0,1) + IF(ISBLANK(E12),0,1) + IF(ISBLANK(F12),0,1) = 1,IF(IF(ISBLANK(B12),0,IF(ISNUMBER(B12),B12,100)) + IF(ISBLANK(C12),0,IF(ISNUMBER(C12),C12,85)) + IF(ISBLANK(D12),0,IF(ISNUMBER(D12),D12,70)) + IF(ISBLANK(E12),0,IF(ISNUMBER(E12),E12,60)) + IF(ISBLANK(F12),0,IF(ISNUMBER(F12),F12,30)) &gt; 100, NA(), IF(ISBLANK(B12),0,IF(ISNUMBER(B12),B12,100)) + IF(ISBLANK(C12),0,IF(ISNUMBER(C12),C12,85)) + IF(ISBLANK(D12),0,IF(ISNUMBER(D12),D12,70)) + IF(ISBLANK(E12),0,IF(ISNUMBER(E12),E12,60)) + IF(ISBLANK(F12),0,IF(ISNUMBER(F12),F12,30))),NA())</f>
        <v>100</v>
      </c>
    </row>
    <row r="13" spans="1:10" ht="16" x14ac:dyDescent="0.2">
      <c r="A13" s="4" t="s">
        <v>23</v>
      </c>
      <c r="B13" t="s">
        <v>38</v>
      </c>
      <c r="G13" s="13">
        <f>IF(IF(ISBLANK(B13),0,1) + IF(ISBLANK(C13),0,1) + IF(ISBLANK(D13),0,1) + IF(ISBLANK(E13),0,1) + IF(ISBLANK(F13),0,1) = 1,IF(IF(ISBLANK(B13),0,IF(ISNUMBER(B13),B13,100)) + IF(ISBLANK(C13),0,IF(ISNUMBER(C13),C13,85)) + IF(ISBLANK(D13),0,IF(ISNUMBER(D13),D13,70)) + IF(ISBLANK(E13),0,IF(ISNUMBER(E13),E13,60)) + IF(ISBLANK(F13),0,IF(ISNUMBER(F13),F13,30)) &gt; 100, NA(), IF(ISBLANK(B13),0,IF(ISNUMBER(B13),B13,100)) + IF(ISBLANK(C13),0,IF(ISNUMBER(C13),C13,85)) + IF(ISBLANK(D13),0,IF(ISNUMBER(D13),D13,70)) + IF(ISBLANK(E13),0,IF(ISNUMBER(E13),E13,60)) + IF(ISBLANK(F13),0,IF(ISNUMBER(F13),F13,30))),NA())</f>
        <v>100</v>
      </c>
    </row>
    <row r="14" spans="1:10" ht="16" x14ac:dyDescent="0.2">
      <c r="A14" s="4" t="s">
        <v>24</v>
      </c>
      <c r="B14" t="s">
        <v>38</v>
      </c>
      <c r="G14" s="13">
        <f>IF(IF(ISBLANK(B14),0,1) + IF(ISBLANK(C14),0,1) + IF(ISBLANK(D14),0,1) + IF(ISBLANK(E14),0,1) + IF(ISBLANK(F14),0,1) = 1,IF(IF(ISBLANK(B14),0,IF(ISNUMBER(B14),B14,100)) + IF(ISBLANK(C14),0,IF(ISNUMBER(C14),C14,85)) + IF(ISBLANK(D14),0,IF(ISNUMBER(D14),D14,70)) + IF(ISBLANK(E14),0,IF(ISNUMBER(E14),E14,60)) + IF(ISBLANK(F14),0,IF(ISNUMBER(F14),F14,30)) &gt; 100, NA(), IF(ISBLANK(B14),0,IF(ISNUMBER(B14),B14,100)) + IF(ISBLANK(C14),0,IF(ISNUMBER(C14),C14,85)) + IF(ISBLANK(D14),0,IF(ISNUMBER(D14),D14,70)) + IF(ISBLANK(E14),0,IF(ISNUMBER(E14),E14,60)) + IF(ISBLANK(F14),0,IF(ISNUMBER(F14),F14,30))),NA())</f>
        <v>100</v>
      </c>
    </row>
    <row r="15" spans="1:10" ht="16" x14ac:dyDescent="0.2">
      <c r="A15" s="4" t="s">
        <v>25</v>
      </c>
      <c r="B15" t="s">
        <v>38</v>
      </c>
      <c r="G15" s="13">
        <f>IF(IF(ISBLANK(B15),0,1) + IF(ISBLANK(C15),0,1) + IF(ISBLANK(D15),0,1) + IF(ISBLANK(E15),0,1) + IF(ISBLANK(F15),0,1) = 1,IF(IF(ISBLANK(B15),0,IF(ISNUMBER(B15),B15,100)) + IF(ISBLANK(C15),0,IF(ISNUMBER(C15),C15,85)) + IF(ISBLANK(D15),0,IF(ISNUMBER(D15),D15,70)) + IF(ISBLANK(E15),0,IF(ISNUMBER(E15),E15,60)) + IF(ISBLANK(F15),0,IF(ISNUMBER(F15),F15,30)) &gt; 100, NA(), IF(ISBLANK(B15),0,IF(ISNUMBER(B15),B15,100)) + IF(ISBLANK(C15),0,IF(ISNUMBER(C15),C15,85)) + IF(ISBLANK(D15),0,IF(ISNUMBER(D15),D15,70)) + IF(ISBLANK(E15),0,IF(ISNUMBER(E15),E15,60)) + IF(ISBLANK(F15),0,IF(ISNUMBER(F15),F15,30))),NA())</f>
        <v>100</v>
      </c>
    </row>
    <row r="16" spans="1:10" ht="16" x14ac:dyDescent="0.2">
      <c r="A16" s="11" t="s">
        <v>26</v>
      </c>
      <c r="G16" s="3">
        <f>(14 * G17 + 13 * G18 + 13 * G19) / 40</f>
        <v>94.75</v>
      </c>
      <c r="H16" s="12"/>
      <c r="I16" s="3">
        <f>IF(ISBLANK(H16),G16,H16)</f>
        <v>94.75</v>
      </c>
      <c r="J16" t="s">
        <v>41</v>
      </c>
    </row>
    <row r="17" spans="1:10" ht="16" x14ac:dyDescent="0.2">
      <c r="A17" s="4" t="s">
        <v>27</v>
      </c>
      <c r="C17" t="s">
        <v>38</v>
      </c>
      <c r="G17" s="13">
        <f>IF(IF(ISBLANK(B17),0,1) + IF(ISBLANK(C17),0,1) + IF(ISBLANK(D17),0,1) + IF(ISBLANK(E17),0,1) + IF(ISBLANK(F17),0,1) = 1,IF(IF(ISBLANK(B17),0,IF(ISNUMBER(B17),B17,100)) + IF(ISBLANK(C17),0,IF(ISNUMBER(C17),C17,85)) + IF(ISBLANK(D17),0,IF(ISNUMBER(D17),D17,70)) + IF(ISBLANK(E17),0,IF(ISNUMBER(E17),E17,60)) + IF(ISBLANK(F17),0,IF(ISNUMBER(F17),F17,30)) &gt; 100, NA(), IF(ISBLANK(B17),0,IF(ISNUMBER(B17),B17,100)) + IF(ISBLANK(C17),0,IF(ISNUMBER(C17),C17,85)) + IF(ISBLANK(D17),0,IF(ISNUMBER(D17),D17,70)) + IF(ISBLANK(E17),0,IF(ISNUMBER(E17),E17,60)) + IF(ISBLANK(F17),0,IF(ISNUMBER(F17),F17,30))),NA())</f>
        <v>85</v>
      </c>
    </row>
    <row r="18" spans="1:10" ht="16" x14ac:dyDescent="0.2">
      <c r="A18" s="4" t="s">
        <v>28</v>
      </c>
      <c r="B18" t="s">
        <v>38</v>
      </c>
      <c r="G18" s="13">
        <f>IF(IF(ISBLANK(B18),0,1) + IF(ISBLANK(C18),0,1) + IF(ISBLANK(D18),0,1) + IF(ISBLANK(E18),0,1) + IF(ISBLANK(F18),0,1) = 1,IF(IF(ISBLANK(B18),0,IF(ISNUMBER(B18),B18,100)) + IF(ISBLANK(C18),0,IF(ISNUMBER(C18),C18,85)) + IF(ISBLANK(D18),0,IF(ISNUMBER(D18),D18,70)) + IF(ISBLANK(E18),0,IF(ISNUMBER(E18),E18,60)) + IF(ISBLANK(F18),0,IF(ISNUMBER(F18),F18,30)) &gt; 100, NA(), IF(ISBLANK(B18),0,IF(ISNUMBER(B18),B18,100)) + IF(ISBLANK(C18),0,IF(ISNUMBER(C18),C18,85)) + IF(ISBLANK(D18),0,IF(ISNUMBER(D18),D18,70)) + IF(ISBLANK(E18),0,IF(ISNUMBER(E18),E18,60)) + IF(ISBLANK(F18),0,IF(ISNUMBER(F18),F18,30))),NA())</f>
        <v>100</v>
      </c>
    </row>
    <row r="19" spans="1:10" ht="16" x14ac:dyDescent="0.2">
      <c r="A19" s="4" t="s">
        <v>29</v>
      </c>
      <c r="B19" t="s">
        <v>38</v>
      </c>
      <c r="G19" s="13">
        <f>IF(IF(ISBLANK(B19),0,1) + IF(ISBLANK(C19),0,1) + IF(ISBLANK(D19),0,1) + IF(ISBLANK(E19),0,1) + IF(ISBLANK(F19),0,1) = 1,IF(IF(ISBLANK(B19),0,IF(ISNUMBER(B19),B19,100)) + IF(ISBLANK(C19),0,IF(ISNUMBER(C19),C19,85)) + IF(ISBLANK(D19),0,IF(ISNUMBER(D19),D19,70)) + IF(ISBLANK(E19),0,IF(ISNUMBER(E19),E19,60)) + IF(ISBLANK(F19),0,IF(ISNUMBER(F19),F19,30)) &gt; 100, NA(), IF(ISBLANK(B19),0,IF(ISNUMBER(B19),B19,100)) + IF(ISBLANK(C19),0,IF(ISNUMBER(C19),C19,85)) + IF(ISBLANK(D19),0,IF(ISNUMBER(D19),D19,70)) + IF(ISBLANK(E19),0,IF(ISNUMBER(E19),E19,60)) + IF(ISBLANK(F19),0,IF(ISNUMBER(F19),F19,30))),NA())</f>
        <v>100</v>
      </c>
    </row>
    <row r="20" spans="1:10" ht="16" x14ac:dyDescent="0.2">
      <c r="A20" s="11" t="s">
        <v>30</v>
      </c>
      <c r="G20" s="3">
        <f>(10 * G21 + 10 * G22 + 10 * G23) / 30</f>
        <v>95</v>
      </c>
      <c r="H20" s="12"/>
      <c r="I20" s="3">
        <f>IF(ISBLANK(H20),G20,H20)</f>
        <v>95</v>
      </c>
      <c r="J20" t="s">
        <v>42</v>
      </c>
    </row>
    <row r="21" spans="1:10" ht="16" x14ac:dyDescent="0.2">
      <c r="A21" s="4" t="s">
        <v>31</v>
      </c>
      <c r="B21" t="s">
        <v>38</v>
      </c>
      <c r="G21" s="13">
        <f>IF(IF(ISBLANK(B21),0,1) + IF(ISBLANK(C21),0,1) + IF(ISBLANK(D21),0,1) + IF(ISBLANK(E21),0,1) + IF(ISBLANK(F21),0,1) = 1,IF(IF(ISBLANK(B21),0,IF(ISNUMBER(B21),B21,100)) + IF(ISBLANK(C21),0,IF(ISNUMBER(C21),C21,85)) + IF(ISBLANK(D21),0,IF(ISNUMBER(D21),D21,70)) + IF(ISBLANK(E21),0,IF(ISNUMBER(E21),E21,60)) + IF(ISBLANK(F21),0,IF(ISNUMBER(F21),F21,30)) &gt; 100, NA(), IF(ISBLANK(B21),0,IF(ISNUMBER(B21),B21,100)) + IF(ISBLANK(C21),0,IF(ISNUMBER(C21),C21,85)) + IF(ISBLANK(D21),0,IF(ISNUMBER(D21),D21,70)) + IF(ISBLANK(E21),0,IF(ISNUMBER(E21),E21,60)) + IF(ISBLANK(F21),0,IF(ISNUMBER(F21),F21,30))),NA())</f>
        <v>100</v>
      </c>
    </row>
    <row r="22" spans="1:10" ht="16" x14ac:dyDescent="0.2">
      <c r="A22" s="4" t="s">
        <v>32</v>
      </c>
      <c r="B22" t="s">
        <v>38</v>
      </c>
      <c r="G22" s="13">
        <f>IF(IF(ISBLANK(B22),0,1) + IF(ISBLANK(C22),0,1) + IF(ISBLANK(D22),0,1) + IF(ISBLANK(E22),0,1) + IF(ISBLANK(F22),0,1) = 1,IF(IF(ISBLANK(B22),0,IF(ISNUMBER(B22),B22,100)) + IF(ISBLANK(C22),0,IF(ISNUMBER(C22),C22,85)) + IF(ISBLANK(D22),0,IF(ISNUMBER(D22),D22,70)) + IF(ISBLANK(E22),0,IF(ISNUMBER(E22),E22,60)) + IF(ISBLANK(F22),0,IF(ISNUMBER(F22),F22,30)) &gt; 100, NA(), IF(ISBLANK(B22),0,IF(ISNUMBER(B22),B22,100)) + IF(ISBLANK(C22),0,IF(ISNUMBER(C22),C22,85)) + IF(ISBLANK(D22),0,IF(ISNUMBER(D22),D22,70)) + IF(ISBLANK(E22),0,IF(ISNUMBER(E22),E22,60)) + IF(ISBLANK(F22),0,IF(ISNUMBER(F22),F22,30))),NA())</f>
        <v>100</v>
      </c>
    </row>
    <row r="23" spans="1:10" ht="16" x14ac:dyDescent="0.2">
      <c r="A23" s="4" t="s">
        <v>33</v>
      </c>
      <c r="C23" t="s">
        <v>38</v>
      </c>
      <c r="G23" s="13">
        <f>IF(IF(ISBLANK(B23),0,1) + IF(ISBLANK(C23),0,1) + IF(ISBLANK(D23),0,1) + IF(ISBLANK(E23),0,1) + IF(ISBLANK(F23),0,1) = 1,IF(IF(ISBLANK(B23),0,IF(ISNUMBER(B23),B23,100)) + IF(ISBLANK(C23),0,IF(ISNUMBER(C23),C23,85)) + IF(ISBLANK(D23),0,IF(ISNUMBER(D23),D23,70)) + IF(ISBLANK(E23),0,IF(ISNUMBER(E23),E23,60)) + IF(ISBLANK(F23),0,IF(ISNUMBER(F23),F23,30)) &gt; 100, NA(), IF(ISBLANK(B23),0,IF(ISNUMBER(B23),B23,100)) + IF(ISBLANK(C23),0,IF(ISNUMBER(C23),C23,85)) + IF(ISBLANK(D23),0,IF(ISNUMBER(D23),D23,70)) + IF(ISBLANK(E23),0,IF(ISNUMBER(E23),E23,60)) + IF(ISBLANK(F23),0,IF(ISNUMBER(F23),F23,30))),NA())</f>
        <v>85</v>
      </c>
    </row>
  </sheetData>
  <conditionalFormatting sqref="B12:B15">
    <cfRule type="expression" dxfId="44" priority="1" stopIfTrue="1">
      <formula>NOT(ISBLANK(B12))</formula>
    </cfRule>
  </conditionalFormatting>
  <conditionalFormatting sqref="B17:B19">
    <cfRule type="expression" dxfId="43" priority="21" stopIfTrue="1">
      <formula>NOT(ISBLANK(B17))</formula>
    </cfRule>
  </conditionalFormatting>
  <conditionalFormatting sqref="B21:B23">
    <cfRule type="expression" dxfId="42" priority="36" stopIfTrue="1">
      <formula>NOT(ISBLANK(B21))</formula>
    </cfRule>
  </conditionalFormatting>
  <conditionalFormatting sqref="C12:C15">
    <cfRule type="expression" dxfId="41" priority="2" stopIfTrue="1">
      <formula>NOT(ISBLANK(C12))</formula>
    </cfRule>
  </conditionalFormatting>
  <conditionalFormatting sqref="C17:C19">
    <cfRule type="expression" dxfId="40" priority="22" stopIfTrue="1">
      <formula>NOT(ISBLANK(C17))</formula>
    </cfRule>
  </conditionalFormatting>
  <conditionalFormatting sqref="C21:C23">
    <cfRule type="expression" dxfId="39" priority="37" stopIfTrue="1">
      <formula>NOT(ISBLANK(C21))</formula>
    </cfRule>
  </conditionalFormatting>
  <conditionalFormatting sqref="D12:D15">
    <cfRule type="expression" dxfId="38" priority="3" stopIfTrue="1">
      <formula>NOT(ISBLANK(D12))</formula>
    </cfRule>
  </conditionalFormatting>
  <conditionalFormatting sqref="D17:D19">
    <cfRule type="expression" dxfId="37" priority="23" stopIfTrue="1">
      <formula>NOT(ISBLANK(D17))</formula>
    </cfRule>
  </conditionalFormatting>
  <conditionalFormatting sqref="D21:D23">
    <cfRule type="expression" dxfId="36" priority="38" stopIfTrue="1">
      <formula>NOT(ISBLANK(D21))</formula>
    </cfRule>
  </conditionalFormatting>
  <conditionalFormatting sqref="E12:E15">
    <cfRule type="expression" dxfId="35" priority="4" stopIfTrue="1">
      <formula>NOT(ISBLANK(E12))</formula>
    </cfRule>
  </conditionalFormatting>
  <conditionalFormatting sqref="E17:E19">
    <cfRule type="expression" dxfId="34" priority="24" stopIfTrue="1">
      <formula>NOT(ISBLANK(E17))</formula>
    </cfRule>
  </conditionalFormatting>
  <conditionalFormatting sqref="E21:E23">
    <cfRule type="expression" dxfId="33" priority="39" stopIfTrue="1">
      <formula>NOT(ISBLANK(E21))</formula>
    </cfRule>
  </conditionalFormatting>
  <conditionalFormatting sqref="F12:F15">
    <cfRule type="expression" dxfId="32" priority="5" stopIfTrue="1">
      <formula>NOT(ISBLANK(F12))</formula>
    </cfRule>
  </conditionalFormatting>
  <conditionalFormatting sqref="F17:F19">
    <cfRule type="expression" dxfId="31" priority="25" stopIfTrue="1">
      <formula>NOT(ISBLANK(F17))</formula>
    </cfRule>
  </conditionalFormatting>
  <conditionalFormatting sqref="F21:F23">
    <cfRule type="expression" dxfId="30" priority="40" stopIfTrue="1">
      <formula>NOT(ISBLANK(F21))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3"/>
  <sheetViews>
    <sheetView showGridLines="0" workbookViewId="0">
      <selection activeCell="B6" sqref="B6"/>
    </sheetView>
  </sheetViews>
  <sheetFormatPr baseColWidth="10" defaultColWidth="8.83203125" defaultRowHeight="15" x14ac:dyDescent="0.2"/>
  <cols>
    <col min="1" max="1" width="50" customWidth="1"/>
    <col min="2" max="9" width="15" customWidth="1"/>
    <col min="10" max="10" width="60" customWidth="1"/>
    <col min="11" max="15" width="15" customWidth="1"/>
  </cols>
  <sheetData>
    <row r="1" spans="1:10" ht="23" x14ac:dyDescent="0.25">
      <c r="A1" s="1" t="s">
        <v>0</v>
      </c>
    </row>
    <row r="3" spans="1:10" x14ac:dyDescent="0.2">
      <c r="A3" t="s">
        <v>1</v>
      </c>
      <c r="B3" t="s">
        <v>34</v>
      </c>
    </row>
    <row r="4" spans="1:10" x14ac:dyDescent="0.2">
      <c r="A4" t="s">
        <v>3</v>
      </c>
      <c r="B4" t="s">
        <v>35</v>
      </c>
    </row>
    <row r="5" spans="1:10" x14ac:dyDescent="0.2">
      <c r="A5" t="s">
        <v>5</v>
      </c>
      <c r="B5" t="s">
        <v>56</v>
      </c>
    </row>
    <row r="7" spans="1:10" ht="17" x14ac:dyDescent="0.2">
      <c r="A7" s="2" t="s">
        <v>6</v>
      </c>
      <c r="B7" s="3">
        <f>SUM(I11*30,I16*40,I20*30)/100</f>
        <v>49.6</v>
      </c>
    </row>
    <row r="9" spans="1:10" ht="16" x14ac:dyDescent="0.2">
      <c r="B9" s="4" t="s">
        <v>7</v>
      </c>
      <c r="C9" s="4" t="s">
        <v>8</v>
      </c>
      <c r="D9" s="4" t="s">
        <v>9</v>
      </c>
      <c r="E9" s="4" t="s">
        <v>10</v>
      </c>
      <c r="F9" s="4" t="s">
        <v>11</v>
      </c>
    </row>
    <row r="10" spans="1:10" x14ac:dyDescent="0.2">
      <c r="B10" s="5" t="s">
        <v>12</v>
      </c>
      <c r="C10" s="6" t="s">
        <v>13</v>
      </c>
      <c r="D10" s="7" t="s">
        <v>14</v>
      </c>
      <c r="E10" s="8" t="s">
        <v>15</v>
      </c>
      <c r="F10" s="9" t="s">
        <v>16</v>
      </c>
      <c r="G10" s="10" t="s">
        <v>17</v>
      </c>
      <c r="H10" s="10" t="s">
        <v>18</v>
      </c>
      <c r="I10" s="10" t="s">
        <v>19</v>
      </c>
      <c r="J10" s="10" t="s">
        <v>20</v>
      </c>
    </row>
    <row r="11" spans="1:10" ht="16" x14ac:dyDescent="0.2">
      <c r="A11" s="11" t="s">
        <v>21</v>
      </c>
      <c r="G11" s="3">
        <f>(10 * G12 + 10 * G13 + 5 * G14 + 5 * G15) / 30</f>
        <v>55</v>
      </c>
      <c r="H11" s="12"/>
      <c r="I11" s="3">
        <f>IF(ISBLANK(H11),G11,H11)</f>
        <v>55</v>
      </c>
      <c r="J11" t="s">
        <v>43</v>
      </c>
    </row>
    <row r="12" spans="1:10" ht="16" x14ac:dyDescent="0.2">
      <c r="A12" s="4" t="s">
        <v>22</v>
      </c>
      <c r="E12" t="s">
        <v>38</v>
      </c>
      <c r="G12" s="13">
        <f>IF(IF(ISBLANK(B12),0,1) + IF(ISBLANK(C12),0,1) + IF(ISBLANK(D12),0,1) + IF(ISBLANK(E12),0,1) + IF(ISBLANK(F12),0,1) = 1,IF(IF(ISBLANK(B12),0,IF(ISNUMBER(B12),B12,100)) + IF(ISBLANK(C12),0,IF(ISNUMBER(C12),C12,85)) + IF(ISBLANK(D12),0,IF(ISNUMBER(D12),D12,70)) + IF(ISBLANK(E12),0,IF(ISNUMBER(E12),E12,60)) + IF(ISBLANK(F12),0,IF(ISNUMBER(F12),F12,30)) &gt; 100, NA(), IF(ISBLANK(B12),0,IF(ISNUMBER(B12),B12,100)) + IF(ISBLANK(C12),0,IF(ISNUMBER(C12),C12,85)) + IF(ISBLANK(D12),0,IF(ISNUMBER(D12),D12,70)) + IF(ISBLANK(E12),0,IF(ISNUMBER(E12),E12,60)) + IF(ISBLANK(F12),0,IF(ISNUMBER(F12),F12,30))),NA())</f>
        <v>60</v>
      </c>
      <c r="J12" t="s">
        <v>44</v>
      </c>
    </row>
    <row r="13" spans="1:10" ht="16" x14ac:dyDescent="0.2">
      <c r="A13" s="4" t="s">
        <v>23</v>
      </c>
      <c r="E13" t="s">
        <v>38</v>
      </c>
      <c r="G13" s="13">
        <f>IF(IF(ISBLANK(B13),0,1) + IF(ISBLANK(C13),0,1) + IF(ISBLANK(D13),0,1) + IF(ISBLANK(E13),0,1) + IF(ISBLANK(F13),0,1) = 1,IF(IF(ISBLANK(B13),0,IF(ISNUMBER(B13),B13,100)) + IF(ISBLANK(C13),0,IF(ISNUMBER(C13),C13,85)) + IF(ISBLANK(D13),0,IF(ISNUMBER(D13),D13,70)) + IF(ISBLANK(E13),0,IF(ISNUMBER(E13),E13,60)) + IF(ISBLANK(F13),0,IF(ISNUMBER(F13),F13,30)) &gt; 100, NA(), IF(ISBLANK(B13),0,IF(ISNUMBER(B13),B13,100)) + IF(ISBLANK(C13),0,IF(ISNUMBER(C13),C13,85)) + IF(ISBLANK(D13),0,IF(ISNUMBER(D13),D13,70)) + IF(ISBLANK(E13),0,IF(ISNUMBER(E13),E13,60)) + IF(ISBLANK(F13),0,IF(ISNUMBER(F13),F13,30))),NA())</f>
        <v>60</v>
      </c>
      <c r="J13" t="s">
        <v>45</v>
      </c>
    </row>
    <row r="14" spans="1:10" ht="16" x14ac:dyDescent="0.2">
      <c r="A14" s="4" t="s">
        <v>24</v>
      </c>
      <c r="F14" t="s">
        <v>38</v>
      </c>
      <c r="G14" s="13">
        <f>IF(IF(ISBLANK(B14),0,1) + IF(ISBLANK(C14),0,1) + IF(ISBLANK(D14),0,1) + IF(ISBLANK(E14),0,1) + IF(ISBLANK(F14),0,1) = 1,IF(IF(ISBLANK(B14),0,IF(ISNUMBER(B14),B14,100)) + IF(ISBLANK(C14),0,IF(ISNUMBER(C14),C14,85)) + IF(ISBLANK(D14),0,IF(ISNUMBER(D14),D14,70)) + IF(ISBLANK(E14),0,IF(ISNUMBER(E14),E14,60)) + IF(ISBLANK(F14),0,IF(ISNUMBER(F14),F14,30)) &gt; 100, NA(), IF(ISBLANK(B14),0,IF(ISNUMBER(B14),B14,100)) + IF(ISBLANK(C14),0,IF(ISNUMBER(C14),C14,85)) + IF(ISBLANK(D14),0,IF(ISNUMBER(D14),D14,70)) + IF(ISBLANK(E14),0,IF(ISNUMBER(E14),E14,60)) + IF(ISBLANK(F14),0,IF(ISNUMBER(F14),F14,30))),NA())</f>
        <v>30</v>
      </c>
      <c r="J14" t="s">
        <v>46</v>
      </c>
    </row>
    <row r="15" spans="1:10" ht="16" x14ac:dyDescent="0.2">
      <c r="A15" s="4" t="s">
        <v>25</v>
      </c>
      <c r="E15" t="s">
        <v>38</v>
      </c>
      <c r="G15" s="13">
        <f>IF(IF(ISBLANK(B15),0,1) + IF(ISBLANK(C15),0,1) + IF(ISBLANK(D15),0,1) + IF(ISBLANK(E15),0,1) + IF(ISBLANK(F15),0,1) = 1,IF(IF(ISBLANK(B15),0,IF(ISNUMBER(B15),B15,100)) + IF(ISBLANK(C15),0,IF(ISNUMBER(C15),C15,85)) + IF(ISBLANK(D15),0,IF(ISNUMBER(D15),D15,70)) + IF(ISBLANK(E15),0,IF(ISNUMBER(E15),E15,60)) + IF(ISBLANK(F15),0,IF(ISNUMBER(F15),F15,30)) &gt; 100, NA(), IF(ISBLANK(B15),0,IF(ISNUMBER(B15),B15,100)) + IF(ISBLANK(C15),0,IF(ISNUMBER(C15),C15,85)) + IF(ISBLANK(D15),0,IF(ISNUMBER(D15),D15,70)) + IF(ISBLANK(E15),0,IF(ISNUMBER(E15),E15,60)) + IF(ISBLANK(F15),0,IF(ISNUMBER(F15),F15,30))),NA())</f>
        <v>60</v>
      </c>
      <c r="J15" t="s">
        <v>47</v>
      </c>
    </row>
    <row r="16" spans="1:10" ht="16" x14ac:dyDescent="0.2">
      <c r="A16" s="11" t="s">
        <v>26</v>
      </c>
      <c r="G16" s="3">
        <f>(14 * G17 + 13 * G18 + 13 * G19) / 40</f>
        <v>50.25</v>
      </c>
      <c r="H16" s="12"/>
      <c r="I16" s="3">
        <f>IF(ISBLANK(H16),G16,H16)</f>
        <v>50.25</v>
      </c>
      <c r="J16" t="s">
        <v>48</v>
      </c>
    </row>
    <row r="17" spans="1:10" ht="16" x14ac:dyDescent="0.2">
      <c r="A17" s="4" t="s">
        <v>27</v>
      </c>
      <c r="E17" t="s">
        <v>38</v>
      </c>
      <c r="G17" s="13">
        <f>IF(IF(ISBLANK(B17),0,1) + IF(ISBLANK(C17),0,1) + IF(ISBLANK(D17),0,1) + IF(ISBLANK(E17),0,1) + IF(ISBLANK(F17),0,1) = 1,IF(IF(ISBLANK(B17),0,IF(ISNUMBER(B17),B17,100)) + IF(ISBLANK(C17),0,IF(ISNUMBER(C17),C17,85)) + IF(ISBLANK(D17),0,IF(ISNUMBER(D17),D17,70)) + IF(ISBLANK(E17),0,IF(ISNUMBER(E17),E17,60)) + IF(ISBLANK(F17),0,IF(ISNUMBER(F17),F17,30)) &gt; 100, NA(), IF(ISBLANK(B17),0,IF(ISNUMBER(B17),B17,100)) + IF(ISBLANK(C17),0,IF(ISNUMBER(C17),C17,85)) + IF(ISBLANK(D17),0,IF(ISNUMBER(D17),D17,70)) + IF(ISBLANK(E17),0,IF(ISNUMBER(E17),E17,60)) + IF(ISBLANK(F17),0,IF(ISNUMBER(F17),F17,30))),NA())</f>
        <v>60</v>
      </c>
      <c r="J17" t="s">
        <v>49</v>
      </c>
    </row>
    <row r="18" spans="1:10" ht="16" x14ac:dyDescent="0.2">
      <c r="A18" s="4" t="s">
        <v>28</v>
      </c>
      <c r="E18" t="s">
        <v>38</v>
      </c>
      <c r="G18" s="13">
        <f>IF(IF(ISBLANK(B18),0,1) + IF(ISBLANK(C18),0,1) + IF(ISBLANK(D18),0,1) + IF(ISBLANK(E18),0,1) + IF(ISBLANK(F18),0,1) = 1,IF(IF(ISBLANK(B18),0,IF(ISNUMBER(B18),B18,100)) + IF(ISBLANK(C18),0,IF(ISNUMBER(C18),C18,85)) + IF(ISBLANK(D18),0,IF(ISNUMBER(D18),D18,70)) + IF(ISBLANK(E18),0,IF(ISNUMBER(E18),E18,60)) + IF(ISBLANK(F18),0,IF(ISNUMBER(F18),F18,30)) &gt; 100, NA(), IF(ISBLANK(B18),0,IF(ISNUMBER(B18),B18,100)) + IF(ISBLANK(C18),0,IF(ISNUMBER(C18),C18,85)) + IF(ISBLANK(D18),0,IF(ISNUMBER(D18),D18,70)) + IF(ISBLANK(E18),0,IF(ISNUMBER(E18),E18,60)) + IF(ISBLANK(F18),0,IF(ISNUMBER(F18),F18,30))),NA())</f>
        <v>60</v>
      </c>
      <c r="J18" t="s">
        <v>50</v>
      </c>
    </row>
    <row r="19" spans="1:10" ht="16" x14ac:dyDescent="0.2">
      <c r="A19" s="4" t="s">
        <v>29</v>
      </c>
      <c r="F19" t="s">
        <v>38</v>
      </c>
      <c r="G19" s="13">
        <f>IF(IF(ISBLANK(B19),0,1) + IF(ISBLANK(C19),0,1) + IF(ISBLANK(D19),0,1) + IF(ISBLANK(E19),0,1) + IF(ISBLANK(F19),0,1) = 1,IF(IF(ISBLANK(B19),0,IF(ISNUMBER(B19),B19,100)) + IF(ISBLANK(C19),0,IF(ISNUMBER(C19),C19,85)) + IF(ISBLANK(D19),0,IF(ISNUMBER(D19),D19,70)) + IF(ISBLANK(E19),0,IF(ISNUMBER(E19),E19,60)) + IF(ISBLANK(F19),0,IF(ISNUMBER(F19),F19,30)) &gt; 100, NA(), IF(ISBLANK(B19),0,IF(ISNUMBER(B19),B19,100)) + IF(ISBLANK(C19),0,IF(ISNUMBER(C19),C19,85)) + IF(ISBLANK(D19),0,IF(ISNUMBER(D19),D19,70)) + IF(ISBLANK(E19),0,IF(ISNUMBER(E19),E19,60)) + IF(ISBLANK(F19),0,IF(ISNUMBER(F19),F19,30))),NA())</f>
        <v>30</v>
      </c>
      <c r="J19" t="s">
        <v>51</v>
      </c>
    </row>
    <row r="20" spans="1:10" ht="16" x14ac:dyDescent="0.2">
      <c r="A20" s="11" t="s">
        <v>30</v>
      </c>
      <c r="G20" s="3">
        <f>(10 * G21 + 10 * G22 + 10 * G23) / 30</f>
        <v>43.333333333333336</v>
      </c>
      <c r="H20" s="12"/>
      <c r="I20" s="3">
        <f>IF(ISBLANK(H20),G20,H20)</f>
        <v>43.333333333333336</v>
      </c>
      <c r="J20" t="s">
        <v>52</v>
      </c>
    </row>
    <row r="21" spans="1:10" ht="16" x14ac:dyDescent="0.2">
      <c r="A21" s="4" t="s">
        <v>31</v>
      </c>
      <c r="F21" t="s">
        <v>38</v>
      </c>
      <c r="G21" s="13">
        <f>IF(IF(ISBLANK(B21),0,1) + IF(ISBLANK(C21),0,1) + IF(ISBLANK(D21),0,1) + IF(ISBLANK(E21),0,1) + IF(ISBLANK(F21),0,1) = 1,IF(IF(ISBLANK(B21),0,IF(ISNUMBER(B21),B21,100)) + IF(ISBLANK(C21),0,IF(ISNUMBER(C21),C21,85)) + IF(ISBLANK(D21),0,IF(ISNUMBER(D21),D21,70)) + IF(ISBLANK(E21),0,IF(ISNUMBER(E21),E21,60)) + IF(ISBLANK(F21),0,IF(ISNUMBER(F21),F21,30)) &gt; 100, NA(), IF(ISBLANK(B21),0,IF(ISNUMBER(B21),B21,100)) + IF(ISBLANK(C21),0,IF(ISNUMBER(C21),C21,85)) + IF(ISBLANK(D21),0,IF(ISNUMBER(D21),D21,70)) + IF(ISBLANK(E21),0,IF(ISNUMBER(E21),E21,60)) + IF(ISBLANK(F21),0,IF(ISNUMBER(F21),F21,30))),NA())</f>
        <v>30</v>
      </c>
      <c r="J21" t="s">
        <v>53</v>
      </c>
    </row>
    <row r="22" spans="1:10" ht="16" x14ac:dyDescent="0.2">
      <c r="A22" s="4" t="s">
        <v>32</v>
      </c>
      <c r="F22" t="s">
        <v>38</v>
      </c>
      <c r="G22" s="13">
        <f>IF(IF(ISBLANK(B22),0,1) + IF(ISBLANK(C22),0,1) + IF(ISBLANK(D22),0,1) + IF(ISBLANK(E22),0,1) + IF(ISBLANK(F22),0,1) = 1,IF(IF(ISBLANK(B22),0,IF(ISNUMBER(B22),B22,100)) + IF(ISBLANK(C22),0,IF(ISNUMBER(C22),C22,85)) + IF(ISBLANK(D22),0,IF(ISNUMBER(D22),D22,70)) + IF(ISBLANK(E22),0,IF(ISNUMBER(E22),E22,60)) + IF(ISBLANK(F22),0,IF(ISNUMBER(F22),F22,30)) &gt; 100, NA(), IF(ISBLANK(B22),0,IF(ISNUMBER(B22),B22,100)) + IF(ISBLANK(C22),0,IF(ISNUMBER(C22),C22,85)) + IF(ISBLANK(D22),0,IF(ISNUMBER(D22),D22,70)) + IF(ISBLANK(E22),0,IF(ISNUMBER(E22),E22,60)) + IF(ISBLANK(F22),0,IF(ISNUMBER(F22),F22,30))),NA())</f>
        <v>30</v>
      </c>
      <c r="J22" t="s">
        <v>54</v>
      </c>
    </row>
    <row r="23" spans="1:10" ht="16" x14ac:dyDescent="0.2">
      <c r="A23" s="4" t="s">
        <v>33</v>
      </c>
      <c r="D23" t="s">
        <v>38</v>
      </c>
      <c r="G23" s="13">
        <f>IF(IF(ISBLANK(B23),0,1) + IF(ISBLANK(C23),0,1) + IF(ISBLANK(D23),0,1) + IF(ISBLANK(E23),0,1) + IF(ISBLANK(F23),0,1) = 1,IF(IF(ISBLANK(B23),0,IF(ISNUMBER(B23),B23,100)) + IF(ISBLANK(C23),0,IF(ISNUMBER(C23),C23,85)) + IF(ISBLANK(D23),0,IF(ISNUMBER(D23),D23,70)) + IF(ISBLANK(E23),0,IF(ISNUMBER(E23),E23,60)) + IF(ISBLANK(F23),0,IF(ISNUMBER(F23),F23,30)) &gt; 100, NA(), IF(ISBLANK(B23),0,IF(ISNUMBER(B23),B23,100)) + IF(ISBLANK(C23),0,IF(ISNUMBER(C23),C23,85)) + IF(ISBLANK(D23),0,IF(ISNUMBER(D23),D23,70)) + IF(ISBLANK(E23),0,IF(ISNUMBER(E23),E23,60)) + IF(ISBLANK(F23),0,IF(ISNUMBER(F23),F23,30))),NA())</f>
        <v>70</v>
      </c>
      <c r="J23" t="s">
        <v>55</v>
      </c>
    </row>
  </sheetData>
  <conditionalFormatting sqref="B12:B15">
    <cfRule type="expression" dxfId="29" priority="1" stopIfTrue="1">
      <formula>NOT(ISBLANK(B12))</formula>
    </cfRule>
  </conditionalFormatting>
  <conditionalFormatting sqref="B17:B19">
    <cfRule type="expression" dxfId="28" priority="21" stopIfTrue="1">
      <formula>NOT(ISBLANK(B17))</formula>
    </cfRule>
  </conditionalFormatting>
  <conditionalFormatting sqref="B21:B23">
    <cfRule type="expression" dxfId="27" priority="36" stopIfTrue="1">
      <formula>NOT(ISBLANK(B21))</formula>
    </cfRule>
  </conditionalFormatting>
  <conditionalFormatting sqref="C12:C15">
    <cfRule type="expression" dxfId="26" priority="2" stopIfTrue="1">
      <formula>NOT(ISBLANK(C12))</formula>
    </cfRule>
  </conditionalFormatting>
  <conditionalFormatting sqref="C17:C19">
    <cfRule type="expression" dxfId="25" priority="22" stopIfTrue="1">
      <formula>NOT(ISBLANK(C17))</formula>
    </cfRule>
  </conditionalFormatting>
  <conditionalFormatting sqref="C21:C23">
    <cfRule type="expression" dxfId="24" priority="37" stopIfTrue="1">
      <formula>NOT(ISBLANK(C21))</formula>
    </cfRule>
  </conditionalFormatting>
  <conditionalFormatting sqref="D12:D15">
    <cfRule type="expression" dxfId="23" priority="3" stopIfTrue="1">
      <formula>NOT(ISBLANK(D12))</formula>
    </cfRule>
  </conditionalFormatting>
  <conditionalFormatting sqref="D17:D19">
    <cfRule type="expression" dxfId="22" priority="23" stopIfTrue="1">
      <formula>NOT(ISBLANK(D17))</formula>
    </cfRule>
  </conditionalFormatting>
  <conditionalFormatting sqref="D21:D23">
    <cfRule type="expression" dxfId="21" priority="38" stopIfTrue="1">
      <formula>NOT(ISBLANK(D21))</formula>
    </cfRule>
  </conditionalFormatting>
  <conditionalFormatting sqref="E12:E15">
    <cfRule type="expression" dxfId="20" priority="4" stopIfTrue="1">
      <formula>NOT(ISBLANK(E12))</formula>
    </cfRule>
  </conditionalFormatting>
  <conditionalFormatting sqref="E17:E19">
    <cfRule type="expression" dxfId="19" priority="24" stopIfTrue="1">
      <formula>NOT(ISBLANK(E17))</formula>
    </cfRule>
  </conditionalFormatting>
  <conditionalFormatting sqref="E21:E23">
    <cfRule type="expression" dxfId="18" priority="39" stopIfTrue="1">
      <formula>NOT(ISBLANK(E21))</formula>
    </cfRule>
  </conditionalFormatting>
  <conditionalFormatting sqref="F12:F15">
    <cfRule type="expression" dxfId="17" priority="5" stopIfTrue="1">
      <formula>NOT(ISBLANK(F12))</formula>
    </cfRule>
  </conditionalFormatting>
  <conditionalFormatting sqref="F17:F19">
    <cfRule type="expression" dxfId="16" priority="25" stopIfTrue="1">
      <formula>NOT(ISBLANK(F17))</formula>
    </cfRule>
  </conditionalFormatting>
  <conditionalFormatting sqref="F21:F23">
    <cfRule type="expression" dxfId="15" priority="40" stopIfTrue="1">
      <formula>NOT(ISBLANK(F21))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3"/>
  <sheetViews>
    <sheetView showGridLines="0" tabSelected="1" workbookViewId="0">
      <selection activeCell="B6" sqref="B6"/>
    </sheetView>
  </sheetViews>
  <sheetFormatPr baseColWidth="10" defaultColWidth="8.83203125" defaultRowHeight="15" x14ac:dyDescent="0.2"/>
  <cols>
    <col min="1" max="1" width="50" customWidth="1"/>
    <col min="2" max="9" width="15" customWidth="1"/>
    <col min="10" max="10" width="60" customWidth="1"/>
    <col min="11" max="15" width="15" customWidth="1"/>
  </cols>
  <sheetData>
    <row r="1" spans="1:10" ht="23" x14ac:dyDescent="0.25">
      <c r="A1" s="1" t="s">
        <v>0</v>
      </c>
    </row>
    <row r="3" spans="1:10" x14ac:dyDescent="0.2">
      <c r="A3" t="s">
        <v>1</v>
      </c>
      <c r="B3" t="s">
        <v>36</v>
      </c>
    </row>
    <row r="4" spans="1:10" x14ac:dyDescent="0.2">
      <c r="A4" t="s">
        <v>3</v>
      </c>
      <c r="B4" t="s">
        <v>37</v>
      </c>
    </row>
    <row r="5" spans="1:10" x14ac:dyDescent="0.2">
      <c r="A5" t="s">
        <v>5</v>
      </c>
      <c r="B5" t="s">
        <v>57</v>
      </c>
    </row>
    <row r="7" spans="1:10" ht="17" x14ac:dyDescent="0.2">
      <c r="A7" s="2" t="s">
        <v>6</v>
      </c>
      <c r="B7" s="3">
        <f>SUM(I11*30,I16*40,I20*30)/100</f>
        <v>85</v>
      </c>
    </row>
    <row r="9" spans="1:10" ht="16" x14ac:dyDescent="0.2">
      <c r="B9" s="4" t="s">
        <v>7</v>
      </c>
      <c r="C9" s="4" t="s">
        <v>8</v>
      </c>
      <c r="D9" s="4" t="s">
        <v>9</v>
      </c>
      <c r="E9" s="4" t="s">
        <v>10</v>
      </c>
      <c r="F9" s="4" t="s">
        <v>11</v>
      </c>
    </row>
    <row r="10" spans="1:10" x14ac:dyDescent="0.2">
      <c r="B10" s="5" t="s">
        <v>12</v>
      </c>
      <c r="C10" s="6" t="s">
        <v>13</v>
      </c>
      <c r="D10" s="7" t="s">
        <v>14</v>
      </c>
      <c r="E10" s="8" t="s">
        <v>15</v>
      </c>
      <c r="F10" s="9" t="s">
        <v>16</v>
      </c>
      <c r="G10" s="10" t="s">
        <v>17</v>
      </c>
      <c r="H10" s="10" t="s">
        <v>18</v>
      </c>
      <c r="I10" s="10" t="s">
        <v>19</v>
      </c>
      <c r="J10" s="10" t="s">
        <v>20</v>
      </c>
    </row>
    <row r="11" spans="1:10" ht="16" x14ac:dyDescent="0.2">
      <c r="A11" s="11" t="s">
        <v>21</v>
      </c>
      <c r="G11" s="3">
        <f>(10 * G12 + 10 * G13 + 5 * G14 + 5 * G15) / 30</f>
        <v>85</v>
      </c>
      <c r="H11" s="12"/>
      <c r="I11" s="3">
        <f>IF(ISBLANK(H11),G11,H11)</f>
        <v>85</v>
      </c>
    </row>
    <row r="12" spans="1:10" ht="16" x14ac:dyDescent="0.2">
      <c r="A12" s="4" t="s">
        <v>22</v>
      </c>
      <c r="C12" t="s">
        <v>38</v>
      </c>
      <c r="G12" s="13">
        <f>IF(IF(ISBLANK(B12),0,1) + IF(ISBLANK(C12),0,1) + IF(ISBLANK(D12),0,1) + IF(ISBLANK(E12),0,1) + IF(ISBLANK(F12),0,1) = 1,IF(IF(ISBLANK(B12),0,IF(ISNUMBER(B12),B12,100)) + IF(ISBLANK(C12),0,IF(ISNUMBER(C12),C12,85)) + IF(ISBLANK(D12),0,IF(ISNUMBER(D12),D12,70)) + IF(ISBLANK(E12),0,IF(ISNUMBER(E12),E12,60)) + IF(ISBLANK(F12),0,IF(ISNUMBER(F12),F12,30)) &gt; 100, NA(), IF(ISBLANK(B12),0,IF(ISNUMBER(B12),B12,100)) + IF(ISBLANK(C12),0,IF(ISNUMBER(C12),C12,85)) + IF(ISBLANK(D12),0,IF(ISNUMBER(D12),D12,70)) + IF(ISBLANK(E12),0,IF(ISNUMBER(E12),E12,60)) + IF(ISBLANK(F12),0,IF(ISNUMBER(F12),F12,30))),NA())</f>
        <v>85</v>
      </c>
    </row>
    <row r="13" spans="1:10" ht="16" x14ac:dyDescent="0.2">
      <c r="A13" s="4" t="s">
        <v>23</v>
      </c>
      <c r="C13" t="s">
        <v>38</v>
      </c>
      <c r="G13" s="13">
        <f>IF(IF(ISBLANK(B13),0,1) + IF(ISBLANK(C13),0,1) + IF(ISBLANK(D13),0,1) + IF(ISBLANK(E13),0,1) + IF(ISBLANK(F13),0,1) = 1,IF(IF(ISBLANK(B13),0,IF(ISNUMBER(B13),B13,100)) + IF(ISBLANK(C13),0,IF(ISNUMBER(C13),C13,85)) + IF(ISBLANK(D13),0,IF(ISNUMBER(D13),D13,70)) + IF(ISBLANK(E13),0,IF(ISNUMBER(E13),E13,60)) + IF(ISBLANK(F13),0,IF(ISNUMBER(F13),F13,30)) &gt; 100, NA(), IF(ISBLANK(B13),0,IF(ISNUMBER(B13),B13,100)) + IF(ISBLANK(C13),0,IF(ISNUMBER(C13),C13,85)) + IF(ISBLANK(D13),0,IF(ISNUMBER(D13),D13,70)) + IF(ISBLANK(E13),0,IF(ISNUMBER(E13),E13,60)) + IF(ISBLANK(F13),0,IF(ISNUMBER(F13),F13,30))),NA())</f>
        <v>85</v>
      </c>
    </row>
    <row r="14" spans="1:10" ht="16" x14ac:dyDescent="0.2">
      <c r="A14" s="4" t="s">
        <v>24</v>
      </c>
      <c r="C14" t="s">
        <v>38</v>
      </c>
      <c r="G14" s="13">
        <f>IF(IF(ISBLANK(B14),0,1) + IF(ISBLANK(C14),0,1) + IF(ISBLANK(D14),0,1) + IF(ISBLANK(E14),0,1) + IF(ISBLANK(F14),0,1) = 1,IF(IF(ISBLANK(B14),0,IF(ISNUMBER(B14),B14,100)) + IF(ISBLANK(C14),0,IF(ISNUMBER(C14),C14,85)) + IF(ISBLANK(D14),0,IF(ISNUMBER(D14),D14,70)) + IF(ISBLANK(E14),0,IF(ISNUMBER(E14),E14,60)) + IF(ISBLANK(F14),0,IF(ISNUMBER(F14),F14,30)) &gt; 100, NA(), IF(ISBLANK(B14),0,IF(ISNUMBER(B14),B14,100)) + IF(ISBLANK(C14),0,IF(ISNUMBER(C14),C14,85)) + IF(ISBLANK(D14),0,IF(ISNUMBER(D14),D14,70)) + IF(ISBLANK(E14),0,IF(ISNUMBER(E14),E14,60)) + IF(ISBLANK(F14),0,IF(ISNUMBER(F14),F14,30))),NA())</f>
        <v>85</v>
      </c>
    </row>
    <row r="15" spans="1:10" ht="16" x14ac:dyDescent="0.2">
      <c r="A15" s="4" t="s">
        <v>25</v>
      </c>
      <c r="C15" t="s">
        <v>38</v>
      </c>
      <c r="G15" s="13">
        <f>IF(IF(ISBLANK(B15),0,1) + IF(ISBLANK(C15),0,1) + IF(ISBLANK(D15),0,1) + IF(ISBLANK(E15),0,1) + IF(ISBLANK(F15),0,1) = 1,IF(IF(ISBLANK(B15),0,IF(ISNUMBER(B15),B15,100)) + IF(ISBLANK(C15),0,IF(ISNUMBER(C15),C15,85)) + IF(ISBLANK(D15),0,IF(ISNUMBER(D15),D15,70)) + IF(ISBLANK(E15),0,IF(ISNUMBER(E15),E15,60)) + IF(ISBLANK(F15),0,IF(ISNUMBER(F15),F15,30)) &gt; 100, NA(), IF(ISBLANK(B15),0,IF(ISNUMBER(B15),B15,100)) + IF(ISBLANK(C15),0,IF(ISNUMBER(C15),C15,85)) + IF(ISBLANK(D15),0,IF(ISNUMBER(D15),D15,70)) + IF(ISBLANK(E15),0,IF(ISNUMBER(E15),E15,60)) + IF(ISBLANK(F15),0,IF(ISNUMBER(F15),F15,30))),NA())</f>
        <v>85</v>
      </c>
    </row>
    <row r="16" spans="1:10" ht="16" x14ac:dyDescent="0.2">
      <c r="A16" s="11" t="s">
        <v>26</v>
      </c>
      <c r="G16" s="3">
        <f>(14 * G17 + 13 * G18 + 13 * G19) / 40</f>
        <v>85</v>
      </c>
      <c r="H16" s="12"/>
      <c r="I16" s="3">
        <f>IF(ISBLANK(H16),G16,H16)</f>
        <v>85</v>
      </c>
    </row>
    <row r="17" spans="1:9" ht="16" x14ac:dyDescent="0.2">
      <c r="A17" s="4" t="s">
        <v>27</v>
      </c>
      <c r="C17" t="s">
        <v>38</v>
      </c>
      <c r="G17" s="13">
        <f>IF(IF(ISBLANK(B17),0,1) + IF(ISBLANK(C17),0,1) + IF(ISBLANK(D17),0,1) + IF(ISBLANK(E17),0,1) + IF(ISBLANK(F17),0,1) = 1,IF(IF(ISBLANK(B17),0,IF(ISNUMBER(B17),B17,100)) + IF(ISBLANK(C17),0,IF(ISNUMBER(C17),C17,85)) + IF(ISBLANK(D17),0,IF(ISNUMBER(D17),D17,70)) + IF(ISBLANK(E17),0,IF(ISNUMBER(E17),E17,60)) + IF(ISBLANK(F17),0,IF(ISNUMBER(F17),F17,30)) &gt; 100, NA(), IF(ISBLANK(B17),0,IF(ISNUMBER(B17),B17,100)) + IF(ISBLANK(C17),0,IF(ISNUMBER(C17),C17,85)) + IF(ISBLANK(D17),0,IF(ISNUMBER(D17),D17,70)) + IF(ISBLANK(E17),0,IF(ISNUMBER(E17),E17,60)) + IF(ISBLANK(F17),0,IF(ISNUMBER(F17),F17,30))),NA())</f>
        <v>85</v>
      </c>
    </row>
    <row r="18" spans="1:9" ht="16" x14ac:dyDescent="0.2">
      <c r="A18" s="4" t="s">
        <v>28</v>
      </c>
      <c r="C18" t="s">
        <v>38</v>
      </c>
      <c r="G18" s="13">
        <f>IF(IF(ISBLANK(B18),0,1) + IF(ISBLANK(C18),0,1) + IF(ISBLANK(D18),0,1) + IF(ISBLANK(E18),0,1) + IF(ISBLANK(F18),0,1) = 1,IF(IF(ISBLANK(B18),0,IF(ISNUMBER(B18),B18,100)) + IF(ISBLANK(C18),0,IF(ISNUMBER(C18),C18,85)) + IF(ISBLANK(D18),0,IF(ISNUMBER(D18),D18,70)) + IF(ISBLANK(E18),0,IF(ISNUMBER(E18),E18,60)) + IF(ISBLANK(F18),0,IF(ISNUMBER(F18),F18,30)) &gt; 100, NA(), IF(ISBLANK(B18),0,IF(ISNUMBER(B18),B18,100)) + IF(ISBLANK(C18),0,IF(ISNUMBER(C18),C18,85)) + IF(ISBLANK(D18),0,IF(ISNUMBER(D18),D18,70)) + IF(ISBLANK(E18),0,IF(ISNUMBER(E18),E18,60)) + IF(ISBLANK(F18),0,IF(ISNUMBER(F18),F18,30))),NA())</f>
        <v>85</v>
      </c>
    </row>
    <row r="19" spans="1:9" ht="16" x14ac:dyDescent="0.2">
      <c r="A19" s="4" t="s">
        <v>29</v>
      </c>
      <c r="C19" t="s">
        <v>38</v>
      </c>
      <c r="G19" s="13">
        <f>IF(IF(ISBLANK(B19),0,1) + IF(ISBLANK(C19),0,1) + IF(ISBLANK(D19),0,1) + IF(ISBLANK(E19),0,1) + IF(ISBLANK(F19),0,1) = 1,IF(IF(ISBLANK(B19),0,IF(ISNUMBER(B19),B19,100)) + IF(ISBLANK(C19),0,IF(ISNUMBER(C19),C19,85)) + IF(ISBLANK(D19),0,IF(ISNUMBER(D19),D19,70)) + IF(ISBLANK(E19),0,IF(ISNUMBER(E19),E19,60)) + IF(ISBLANK(F19),0,IF(ISNUMBER(F19),F19,30)) &gt; 100, NA(), IF(ISBLANK(B19),0,IF(ISNUMBER(B19),B19,100)) + IF(ISBLANK(C19),0,IF(ISNUMBER(C19),C19,85)) + IF(ISBLANK(D19),0,IF(ISNUMBER(D19),D19,70)) + IF(ISBLANK(E19),0,IF(ISNUMBER(E19),E19,60)) + IF(ISBLANK(F19),0,IF(ISNUMBER(F19),F19,30))),NA())</f>
        <v>85</v>
      </c>
    </row>
    <row r="20" spans="1:9" ht="16" x14ac:dyDescent="0.2">
      <c r="A20" s="11" t="s">
        <v>30</v>
      </c>
      <c r="G20" s="3">
        <f>(10 * G21 + 10 * G22 + 10 * G23) / 30</f>
        <v>85</v>
      </c>
      <c r="H20" s="12"/>
      <c r="I20" s="3">
        <f>IF(ISBLANK(H20),G20,H20)</f>
        <v>85</v>
      </c>
    </row>
    <row r="21" spans="1:9" ht="16" x14ac:dyDescent="0.2">
      <c r="A21" s="4" t="s">
        <v>31</v>
      </c>
      <c r="C21" t="s">
        <v>38</v>
      </c>
      <c r="G21" s="13">
        <f>IF(IF(ISBLANK(B21),0,1) + IF(ISBLANK(C21),0,1) + IF(ISBLANK(D21),0,1) + IF(ISBLANK(E21),0,1) + IF(ISBLANK(F21),0,1) = 1,IF(IF(ISBLANK(B21),0,IF(ISNUMBER(B21),B21,100)) + IF(ISBLANK(C21),0,IF(ISNUMBER(C21),C21,85)) + IF(ISBLANK(D21),0,IF(ISNUMBER(D21),D21,70)) + IF(ISBLANK(E21),0,IF(ISNUMBER(E21),E21,60)) + IF(ISBLANK(F21),0,IF(ISNUMBER(F21),F21,30)) &gt; 100, NA(), IF(ISBLANK(B21),0,IF(ISNUMBER(B21),B21,100)) + IF(ISBLANK(C21),0,IF(ISNUMBER(C21),C21,85)) + IF(ISBLANK(D21),0,IF(ISNUMBER(D21),D21,70)) + IF(ISBLANK(E21),0,IF(ISNUMBER(E21),E21,60)) + IF(ISBLANK(F21),0,IF(ISNUMBER(F21),F21,30))),NA())</f>
        <v>85</v>
      </c>
    </row>
    <row r="22" spans="1:9" ht="16" x14ac:dyDescent="0.2">
      <c r="A22" s="4" t="s">
        <v>32</v>
      </c>
      <c r="C22" t="s">
        <v>38</v>
      </c>
      <c r="G22" s="13">
        <f>IF(IF(ISBLANK(B22),0,1) + IF(ISBLANK(C22),0,1) + IF(ISBLANK(D22),0,1) + IF(ISBLANK(E22),0,1) + IF(ISBLANK(F22),0,1) = 1,IF(IF(ISBLANK(B22),0,IF(ISNUMBER(B22),B22,100)) + IF(ISBLANK(C22),0,IF(ISNUMBER(C22),C22,85)) + IF(ISBLANK(D22),0,IF(ISNUMBER(D22),D22,70)) + IF(ISBLANK(E22),0,IF(ISNUMBER(E22),E22,60)) + IF(ISBLANK(F22),0,IF(ISNUMBER(F22),F22,30)) &gt; 100, NA(), IF(ISBLANK(B22),0,IF(ISNUMBER(B22),B22,100)) + IF(ISBLANK(C22),0,IF(ISNUMBER(C22),C22,85)) + IF(ISBLANK(D22),0,IF(ISNUMBER(D22),D22,70)) + IF(ISBLANK(E22),0,IF(ISNUMBER(E22),E22,60)) + IF(ISBLANK(F22),0,IF(ISNUMBER(F22),F22,30))),NA())</f>
        <v>85</v>
      </c>
    </row>
    <row r="23" spans="1:9" ht="16" x14ac:dyDescent="0.2">
      <c r="A23" s="4" t="s">
        <v>33</v>
      </c>
      <c r="C23" t="s">
        <v>38</v>
      </c>
      <c r="G23" s="13">
        <f>IF(IF(ISBLANK(B23),0,1) + IF(ISBLANK(C23),0,1) + IF(ISBLANK(D23),0,1) + IF(ISBLANK(E23),0,1) + IF(ISBLANK(F23),0,1) = 1,IF(IF(ISBLANK(B23),0,IF(ISNUMBER(B23),B23,100)) + IF(ISBLANK(C23),0,IF(ISNUMBER(C23),C23,85)) + IF(ISBLANK(D23),0,IF(ISNUMBER(D23),D23,70)) + IF(ISBLANK(E23),0,IF(ISNUMBER(E23),E23,60)) + IF(ISBLANK(F23),0,IF(ISNUMBER(F23),F23,30)) &gt; 100, NA(), IF(ISBLANK(B23),0,IF(ISNUMBER(B23),B23,100)) + IF(ISBLANK(C23),0,IF(ISNUMBER(C23),C23,85)) + IF(ISBLANK(D23),0,IF(ISNUMBER(D23),D23,70)) + IF(ISBLANK(E23),0,IF(ISNUMBER(E23),E23,60)) + IF(ISBLANK(F23),0,IF(ISNUMBER(F23),F23,30))),NA())</f>
        <v>85</v>
      </c>
    </row>
  </sheetData>
  <conditionalFormatting sqref="B12:B15">
    <cfRule type="expression" dxfId="14" priority="1" stopIfTrue="1">
      <formula>NOT(ISBLANK(B12))</formula>
    </cfRule>
  </conditionalFormatting>
  <conditionalFormatting sqref="B17:B19">
    <cfRule type="expression" dxfId="13" priority="21" stopIfTrue="1">
      <formula>NOT(ISBLANK(B17))</formula>
    </cfRule>
  </conditionalFormatting>
  <conditionalFormatting sqref="B21:B23">
    <cfRule type="expression" dxfId="12" priority="36" stopIfTrue="1">
      <formula>NOT(ISBLANK(B21))</formula>
    </cfRule>
  </conditionalFormatting>
  <conditionalFormatting sqref="C12:C15">
    <cfRule type="expression" dxfId="11" priority="2" stopIfTrue="1">
      <formula>NOT(ISBLANK(C12))</formula>
    </cfRule>
  </conditionalFormatting>
  <conditionalFormatting sqref="C17:C19">
    <cfRule type="expression" dxfId="10" priority="22" stopIfTrue="1">
      <formula>NOT(ISBLANK(C17))</formula>
    </cfRule>
  </conditionalFormatting>
  <conditionalFormatting sqref="C21:C23">
    <cfRule type="expression" dxfId="9" priority="37" stopIfTrue="1">
      <formula>NOT(ISBLANK(C21))</formula>
    </cfRule>
  </conditionalFormatting>
  <conditionalFormatting sqref="D12:D15">
    <cfRule type="expression" dxfId="8" priority="3" stopIfTrue="1">
      <formula>NOT(ISBLANK(D12))</formula>
    </cfRule>
  </conditionalFormatting>
  <conditionalFormatting sqref="D17:D19">
    <cfRule type="expression" dxfId="7" priority="23" stopIfTrue="1">
      <formula>NOT(ISBLANK(D17))</formula>
    </cfRule>
  </conditionalFormatting>
  <conditionalFormatting sqref="D21:D23">
    <cfRule type="expression" dxfId="6" priority="38" stopIfTrue="1">
      <formula>NOT(ISBLANK(D21))</formula>
    </cfRule>
  </conditionalFormatting>
  <conditionalFormatting sqref="E12:E15">
    <cfRule type="expression" dxfId="5" priority="4" stopIfTrue="1">
      <formula>NOT(ISBLANK(E12))</formula>
    </cfRule>
  </conditionalFormatting>
  <conditionalFormatting sqref="E17:E19">
    <cfRule type="expression" dxfId="4" priority="24" stopIfTrue="1">
      <formula>NOT(ISBLANK(E17))</formula>
    </cfRule>
  </conditionalFormatting>
  <conditionalFormatting sqref="E21:E23">
    <cfRule type="expression" dxfId="3" priority="39" stopIfTrue="1">
      <formula>NOT(ISBLANK(E21))</formula>
    </cfRule>
  </conditionalFormatting>
  <conditionalFormatting sqref="F12:F15">
    <cfRule type="expression" dxfId="2" priority="5" stopIfTrue="1">
      <formula>NOT(ISBLANK(F12))</formula>
    </cfRule>
  </conditionalFormatting>
  <conditionalFormatting sqref="F17:F19">
    <cfRule type="expression" dxfId="1" priority="25" stopIfTrue="1">
      <formula>NOT(ISBLANK(F17))</formula>
    </cfRule>
  </conditionalFormatting>
  <conditionalFormatting sqref="F21:F23">
    <cfRule type="expression" dxfId="0" priority="40" stopIfTrue="1">
      <formula>NOT(ISBLANK(F21))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84</vt:i4>
      </vt:variant>
    </vt:vector>
  </HeadingPairs>
  <TitlesOfParts>
    <vt:vector size="87" baseType="lpstr">
      <vt:lpstr>houle</vt:lpstr>
      <vt:lpstr>archibord</vt:lpstr>
      <vt:lpstr>gc_rhum</vt:lpstr>
      <vt:lpstr>archibord!cthm_C2_comment</vt:lpstr>
      <vt:lpstr>gc_rhum!cthm_C2_comment</vt:lpstr>
      <vt:lpstr>houle!cthm_C2_comment</vt:lpstr>
      <vt:lpstr>archibord!cthm_C2_grade_overwrite</vt:lpstr>
      <vt:lpstr>gc_rhum!cthm_C2_grade_overwrite</vt:lpstr>
      <vt:lpstr>houle!cthm_C2_grade_overwrite</vt:lpstr>
      <vt:lpstr>archibord!cthm_C2_I1_comment</vt:lpstr>
      <vt:lpstr>gc_rhum!cthm_C2_I1_comment</vt:lpstr>
      <vt:lpstr>houle!cthm_C2_I1_comment</vt:lpstr>
      <vt:lpstr>archibord!cthm_C2_I1_grade</vt:lpstr>
      <vt:lpstr>gc_rhum!cthm_C2_I1_grade</vt:lpstr>
      <vt:lpstr>houle!cthm_C2_I1_grade</vt:lpstr>
      <vt:lpstr>archibord!cthm_C2_I2_comment</vt:lpstr>
      <vt:lpstr>gc_rhum!cthm_C2_I2_comment</vt:lpstr>
      <vt:lpstr>houle!cthm_C2_I2_comment</vt:lpstr>
      <vt:lpstr>archibord!cthm_C2_I2_grade</vt:lpstr>
      <vt:lpstr>gc_rhum!cthm_C2_I2_grade</vt:lpstr>
      <vt:lpstr>houle!cthm_C2_I2_grade</vt:lpstr>
      <vt:lpstr>archibord!cthm_C2_I3_comment</vt:lpstr>
      <vt:lpstr>gc_rhum!cthm_C2_I3_comment</vt:lpstr>
      <vt:lpstr>houle!cthm_C2_I3_comment</vt:lpstr>
      <vt:lpstr>archibord!cthm_C2_I3_grade</vt:lpstr>
      <vt:lpstr>gc_rhum!cthm_C2_I3_grade</vt:lpstr>
      <vt:lpstr>houle!cthm_C2_I3_grade</vt:lpstr>
      <vt:lpstr>archibord!cthm_C3_comment</vt:lpstr>
      <vt:lpstr>gc_rhum!cthm_C3_comment</vt:lpstr>
      <vt:lpstr>houle!cthm_C3_comment</vt:lpstr>
      <vt:lpstr>archibord!cthm_C3_grade_overwrite</vt:lpstr>
      <vt:lpstr>gc_rhum!cthm_C3_grade_overwrite</vt:lpstr>
      <vt:lpstr>houle!cthm_C3_grade_overwrite</vt:lpstr>
      <vt:lpstr>archibord!cthm_C3_I1_comment</vt:lpstr>
      <vt:lpstr>gc_rhum!cthm_C3_I1_comment</vt:lpstr>
      <vt:lpstr>houle!cthm_C3_I1_comment</vt:lpstr>
      <vt:lpstr>archibord!cthm_C3_I1_grade</vt:lpstr>
      <vt:lpstr>gc_rhum!cthm_C3_I1_grade</vt:lpstr>
      <vt:lpstr>houle!cthm_C3_I1_grade</vt:lpstr>
      <vt:lpstr>archibord!cthm_C3_I2_comment</vt:lpstr>
      <vt:lpstr>gc_rhum!cthm_C3_I2_comment</vt:lpstr>
      <vt:lpstr>houle!cthm_C3_I2_comment</vt:lpstr>
      <vt:lpstr>archibord!cthm_C3_I2_grade</vt:lpstr>
      <vt:lpstr>gc_rhum!cthm_C3_I2_grade</vt:lpstr>
      <vt:lpstr>houle!cthm_C3_I2_grade</vt:lpstr>
      <vt:lpstr>archibord!cthm_C3_I3_comment</vt:lpstr>
      <vt:lpstr>gc_rhum!cthm_C3_I3_comment</vt:lpstr>
      <vt:lpstr>houle!cthm_C3_I3_comment</vt:lpstr>
      <vt:lpstr>archibord!cthm_C3_I3_grade</vt:lpstr>
      <vt:lpstr>gc_rhum!cthm_C3_I3_grade</vt:lpstr>
      <vt:lpstr>houle!cthm_C3_I3_grade</vt:lpstr>
      <vt:lpstr>archibord!cthm_global_comment</vt:lpstr>
      <vt:lpstr>gc_rhum!cthm_global_comment</vt:lpstr>
      <vt:lpstr>houle!cthm_global_comment</vt:lpstr>
      <vt:lpstr>archibord!cthm_omnivox</vt:lpstr>
      <vt:lpstr>gc_rhum!cthm_omnivox</vt:lpstr>
      <vt:lpstr>houle!cthm_omnivox</vt:lpstr>
      <vt:lpstr>archibord!lessivage_balai_comment</vt:lpstr>
      <vt:lpstr>gc_rhum!lessivage_balai_comment</vt:lpstr>
      <vt:lpstr>houle!lessivage_balai_comment</vt:lpstr>
      <vt:lpstr>archibord!lessivage_balai_grade</vt:lpstr>
      <vt:lpstr>gc_rhum!lessivage_balai_grade</vt:lpstr>
      <vt:lpstr>houle!lessivage_balai_grade</vt:lpstr>
      <vt:lpstr>archibord!lessivage_comment</vt:lpstr>
      <vt:lpstr>gc_rhum!lessivage_comment</vt:lpstr>
      <vt:lpstr>houle!lessivage_comment</vt:lpstr>
      <vt:lpstr>archibord!lessivage_grade_overwrite</vt:lpstr>
      <vt:lpstr>gc_rhum!lessivage_grade_overwrite</vt:lpstr>
      <vt:lpstr>houle!lessivage_grade_overwrite</vt:lpstr>
      <vt:lpstr>archibord!lessivage_I2_comment</vt:lpstr>
      <vt:lpstr>gc_rhum!lessivage_I2_comment</vt:lpstr>
      <vt:lpstr>houle!lessivage_I2_comment</vt:lpstr>
      <vt:lpstr>archibord!lessivage_I2_grade</vt:lpstr>
      <vt:lpstr>gc_rhum!lessivage_I2_grade</vt:lpstr>
      <vt:lpstr>houle!lessivage_I2_grade</vt:lpstr>
      <vt:lpstr>archibord!lessivage_I3_comment</vt:lpstr>
      <vt:lpstr>gc_rhum!lessivage_I3_comment</vt:lpstr>
      <vt:lpstr>houle!lessivage_I3_comment</vt:lpstr>
      <vt:lpstr>archibord!lessivage_I3_grade</vt:lpstr>
      <vt:lpstr>gc_rhum!lessivage_I3_grade</vt:lpstr>
      <vt:lpstr>houle!lessivage_I3_grade</vt:lpstr>
      <vt:lpstr>archibord!lessivage_I4_comment</vt:lpstr>
      <vt:lpstr>gc_rhum!lessivage_I4_comment</vt:lpstr>
      <vt:lpstr>houle!lessivage_I4_comment</vt:lpstr>
      <vt:lpstr>archibord!lessivage_I4_grade</vt:lpstr>
      <vt:lpstr>gc_rhum!lessivage_I4_grade</vt:lpstr>
      <vt:lpstr>houle!lessivage_I4_grade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Archambault-Bouffard, Vincent</cp:lastModifiedBy>
  <dcterms:created xsi:type="dcterms:W3CDTF">2025-05-26T04:36:50Z</dcterms:created>
  <dcterms:modified xsi:type="dcterms:W3CDTF">2025-05-26T04:40:06Z</dcterms:modified>
</cp:coreProperties>
</file>