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c7267247e13b7/Desktop/"/>
    </mc:Choice>
  </mc:AlternateContent>
  <xr:revisionPtr revIDLastSave="77" documentId="8_{159C48AB-DF0C-488E-BD64-A33E5060F14A}" xr6:coauthVersionLast="47" xr6:coauthVersionMax="47" xr10:uidLastSave="{2FADD025-E0C1-4A37-A596-96FB0598DCF2}"/>
  <bookViews>
    <workbookView xWindow="-108" yWindow="-108" windowWidth="23256" windowHeight="12456" firstSheet="1" activeTab="1" xr2:uid="{ADCF4E97-D91C-4523-B8AD-33D20B58E354}"/>
  </bookViews>
  <sheets>
    <sheet name="Chi square " sheetId="1" r:id="rId1"/>
    <sheet name="t test unequal " sheetId="3" r:id="rId2"/>
    <sheet name="t test equal " sheetId="4" r:id="rId3"/>
    <sheet name="Z test 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4" l="1"/>
  <c r="A12" i="4"/>
  <c r="B11" i="4"/>
  <c r="A11" i="4"/>
  <c r="B10" i="4"/>
  <c r="D7" i="4" s="1"/>
  <c r="A10" i="4"/>
  <c r="B11" i="3"/>
  <c r="A11" i="3"/>
  <c r="B10" i="3"/>
  <c r="A10" i="3"/>
  <c r="B9" i="3"/>
  <c r="A9" i="3"/>
  <c r="D8" i="4" l="1"/>
  <c r="D2" i="4"/>
  <c r="D5" i="4"/>
  <c r="C6" i="4"/>
  <c r="D6" i="4"/>
  <c r="C8" i="4"/>
  <c r="C9" i="4"/>
  <c r="D9" i="4"/>
  <c r="C2" i="4"/>
  <c r="D3" i="4"/>
  <c r="D4" i="4"/>
  <c r="C7" i="4"/>
  <c r="C3" i="4"/>
  <c r="C4" i="4"/>
  <c r="C5" i="4"/>
  <c r="A13" i="3"/>
  <c r="A14" i="3"/>
  <c r="C10" i="4" l="1"/>
  <c r="B13" i="4" s="1"/>
  <c r="D10" i="4"/>
  <c r="B14" i="4" s="1"/>
  <c r="B15" i="4" l="1"/>
  <c r="A17" i="4" s="1"/>
  <c r="B6" i="2" l="1"/>
  <c r="E14" i="1" l="1"/>
  <c r="E13" i="1"/>
  <c r="E12" i="1"/>
  <c r="E11" i="1"/>
  <c r="E10" i="1"/>
  <c r="E9" i="1"/>
  <c r="E8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<sst xmlns="http://schemas.openxmlformats.org/spreadsheetml/2006/main" count="63" uniqueCount="48">
  <si>
    <t>Electronics</t>
  </si>
  <si>
    <t>Fashion</t>
  </si>
  <si>
    <t>Groceries</t>
  </si>
  <si>
    <t>Total</t>
  </si>
  <si>
    <t>Male</t>
  </si>
  <si>
    <t>Female</t>
  </si>
  <si>
    <t>Group</t>
  </si>
  <si>
    <t>Mean Purchase (₹)</t>
  </si>
  <si>
    <t>Std Dev</t>
  </si>
  <si>
    <t>Sample Size</t>
  </si>
  <si>
    <t>App Users</t>
  </si>
  <si>
    <t>Website Users</t>
  </si>
  <si>
    <t>E= Row Total×Col Total/Grand Total</t>
  </si>
  <si>
    <t xml:space="preserve">Male Electronics </t>
  </si>
  <si>
    <t>Male Fashion</t>
  </si>
  <si>
    <t xml:space="preserve">Male Groceries </t>
  </si>
  <si>
    <t xml:space="preserve">Female Electronics </t>
  </si>
  <si>
    <t>Female Fashion</t>
  </si>
  <si>
    <t>Female Groceries</t>
  </si>
  <si>
    <t>(Observed - Expected)^2 / Expected</t>
  </si>
  <si>
    <t>df = 1*2=2</t>
  </si>
  <si>
    <t xml:space="preserve">5.991 critical value </t>
  </si>
  <si>
    <t>critical value = 1.96\</t>
  </si>
  <si>
    <t>Group X</t>
  </si>
  <si>
    <t>Group Y</t>
  </si>
  <si>
    <t>∣14.91∣&gt;2.228 Null hypothesis rejected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</si>
  <si>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</si>
  <si>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</si>
  <si>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</si>
  <si>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</si>
  <si>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</si>
  <si>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</si>
  <si>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</si>
  <si>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</si>
  <si>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</si>
  <si>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</si>
  <si>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</si>
  <si>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Group A</t>
  </si>
  <si>
    <t>Group B</t>
  </si>
  <si>
    <t>(A - A^)2</t>
  </si>
  <si>
    <t>(B - B^)2</t>
  </si>
  <si>
    <t>s1^2</t>
  </si>
  <si>
    <t>s2^2</t>
  </si>
  <si>
    <t>sp ^2</t>
  </si>
  <si>
    <t>t = x1 bar - x2 bar /sqrt (s1^2/n1 + s2^2/n2)</t>
  </si>
  <si>
    <t>∣0.25577∣&lt;2.14479⇒Fail to reject H0​ Null Hypothesis</t>
  </si>
  <si>
    <t>t-Test: Two-Sample Assuming Equal Variances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</si>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</sst>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5391-3319-4617-8A1F-F26E36420452}">
  <dimension ref="A1:E18"/>
  <sheetViews>
    <sheetView workbookViewId="0">
      <selection activeCell="E19" sqref="E19"/>
    </sheetView>
  </sheetViews>
  <sheetFormatPr defaultRowHeight="14.4" x14ac:dyDescent="0.3"/>
  <sheetData>
    <row r="1" spans="1:5" ht="28.8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>
        <v>50</v>
      </c>
      <c r="C2" s="3">
        <v>30</v>
      </c>
      <c r="D2" s="3">
        <v>20</v>
      </c>
      <c r="E2" s="3">
        <v>100</v>
      </c>
    </row>
    <row r="3" spans="1:5" x14ac:dyDescent="0.3">
      <c r="A3" s="4" t="s">
        <v>5</v>
      </c>
      <c r="B3" s="3">
        <v>30</v>
      </c>
      <c r="C3" s="3">
        <v>50</v>
      </c>
      <c r="D3" s="3">
        <v>20</v>
      </c>
      <c r="E3" s="3">
        <v>100</v>
      </c>
    </row>
    <row r="4" spans="1:5" x14ac:dyDescent="0.3">
      <c r="A4" s="4" t="s">
        <v>3</v>
      </c>
      <c r="B4" s="3">
        <v>80</v>
      </c>
      <c r="C4" s="3">
        <v>80</v>
      </c>
      <c r="D4" s="3">
        <v>40</v>
      </c>
      <c r="E4" s="3">
        <v>200</v>
      </c>
    </row>
    <row r="6" spans="1:5" x14ac:dyDescent="0.3">
      <c r="A6" s="1" t="s">
        <v>12</v>
      </c>
    </row>
    <row r="7" spans="1:5" x14ac:dyDescent="0.3">
      <c r="E7" s="1" t="s">
        <v>19</v>
      </c>
    </row>
    <row r="8" spans="1:5" x14ac:dyDescent="0.3">
      <c r="A8" t="s">
        <v>13</v>
      </c>
      <c r="C8">
        <f>(100*80)/200</f>
        <v>40</v>
      </c>
      <c r="E8">
        <f>(B2-C8)^2/C8</f>
        <v>2.5</v>
      </c>
    </row>
    <row r="9" spans="1:5" x14ac:dyDescent="0.3">
      <c r="A9" t="s">
        <v>14</v>
      </c>
      <c r="C9">
        <f>(100*80)/200</f>
        <v>40</v>
      </c>
      <c r="E9">
        <f>(C2-C9)^2/C9</f>
        <v>2.5</v>
      </c>
    </row>
    <row r="10" spans="1:5" x14ac:dyDescent="0.3">
      <c r="A10" t="s">
        <v>15</v>
      </c>
      <c r="C10">
        <f>(100*40)/200</f>
        <v>20</v>
      </c>
      <c r="E10">
        <f>(D2-C10)^2/C10</f>
        <v>0</v>
      </c>
    </row>
    <row r="11" spans="1:5" x14ac:dyDescent="0.3">
      <c r="A11" t="s">
        <v>16</v>
      </c>
      <c r="C11">
        <f>(100*80)/200</f>
        <v>40</v>
      </c>
      <c r="E11">
        <f>(B3-C11)^2/C11</f>
        <v>2.5</v>
      </c>
    </row>
    <row r="12" spans="1:5" x14ac:dyDescent="0.3">
      <c r="A12" t="s">
        <v>17</v>
      </c>
      <c r="C12">
        <f>(100*80)/200</f>
        <v>40</v>
      </c>
      <c r="E12">
        <f>(C3-C12)^2/C12</f>
        <v>2.5</v>
      </c>
    </row>
    <row r="13" spans="1:5" x14ac:dyDescent="0.3">
      <c r="A13" t="s">
        <v>18</v>
      </c>
      <c r="C13">
        <f>(100*40)/200</f>
        <v>20</v>
      </c>
      <c r="E13">
        <f>(D3-C13)^2/C13</f>
        <v>0</v>
      </c>
    </row>
    <row r="14" spans="1:5" x14ac:dyDescent="0.3">
      <c r="E14" s="1">
        <f>SUM(E8:E13)</f>
        <v>10</v>
      </c>
    </row>
    <row r="16" spans="1:5" x14ac:dyDescent="0.3">
      <c r="E16" s="1" t="s">
        <v>20</v>
      </c>
    </row>
    <row r="18" spans="5:5" x14ac:dyDescent="0.3">
      <c r="E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2B9A-7DC1-4645-821E-5F4AC2E9AEB2}">
  <dimension ref="A1:H16"/>
  <sheetViews>
    <sheetView tabSelected="1" workbookViewId="0">
      <selection activeCell="I11" sqref="I11"/>
    </sheetView>
  </sheetViews>
  <sheetFormatPr defaultRowHeight="14.4" x14ac:dyDescent="0.3"/>
  <sheetData>
    <row r="1" spans="1:8" x14ac:dyDescent="0.3">
      <c r="A1" s="2" t="s">
        <v>23</v>
      </c>
      <c r="B1" s="2" t="s">
        <v>24</v>
      </c>
      <c r="F1" t="s">
        <v>26</v>
      </c>
    </row>
    <row r="2" spans="1:8" ht="15" thickBot="1" x14ac:dyDescent="0.35">
      <c r="A2" s="3">
        <v>72</v>
      </c>
      <c r="B2" s="3">
        <v>60</v>
      </c>
    </row>
    <row r="3" spans="1:8" x14ac:dyDescent="0.3">
      <c r="A3" s="3">
        <v>85</v>
      </c>
      <c r="B3" s="3">
        <v>49</v>
      </c>
      <c r="F3" s="8"/>
      <c r="G3" s="8" t="s">
        <v>23</v>
      </c>
      <c r="H3" s="8" t="s">
        <v>24</v>
      </c>
    </row>
    <row r="4" spans="1:8" x14ac:dyDescent="0.3">
      <c r="A4" s="3">
        <v>78</v>
      </c>
      <c r="B4" s="3">
        <v>53</v>
      </c>
      <c r="F4" s="6" t="s">
        <v>27</v>
      </c>
      <c r="G4" s="6">
        <v>79.142857142857139</v>
      </c>
      <c r="H4" s="6">
        <v>57.833333333333336</v>
      </c>
    </row>
    <row r="5" spans="1:8" x14ac:dyDescent="0.3">
      <c r="A5" s="3">
        <v>63</v>
      </c>
      <c r="B5" s="3">
        <v>58</v>
      </c>
      <c r="F5" s="6" t="s">
        <v>28</v>
      </c>
      <c r="G5" s="6">
        <v>84.476190476190823</v>
      </c>
      <c r="H5" s="6">
        <v>34.966666666666661</v>
      </c>
    </row>
    <row r="6" spans="1:8" x14ac:dyDescent="0.3">
      <c r="A6" s="3">
        <v>80</v>
      </c>
      <c r="B6" s="3">
        <v>65</v>
      </c>
      <c r="F6" s="6" t="s">
        <v>29</v>
      </c>
      <c r="G6" s="6">
        <v>7</v>
      </c>
      <c r="H6" s="6">
        <v>6</v>
      </c>
    </row>
    <row r="7" spans="1:8" x14ac:dyDescent="0.3">
      <c r="A7" s="3">
        <v>87</v>
      </c>
      <c r="B7" s="3">
        <v>62</v>
      </c>
      <c r="F7" s="6" t="s">
        <v>30</v>
      </c>
      <c r="G7" s="6">
        <v>0</v>
      </c>
      <c r="H7" s="6"/>
    </row>
    <row r="8" spans="1:8" x14ac:dyDescent="0.3">
      <c r="A8" s="3">
        <v>89</v>
      </c>
      <c r="B8" s="3"/>
      <c r="F8" s="6" t="s">
        <v>31</v>
      </c>
      <c r="G8" s="6">
        <v>10</v>
      </c>
      <c r="H8" s="6"/>
    </row>
    <row r="9" spans="1:8" x14ac:dyDescent="0.3">
      <c r="A9">
        <f>AVERAGE(A2:A8)</f>
        <v>79.142857142857139</v>
      </c>
      <c r="B9">
        <f>AVERAGE(B2:B7)</f>
        <v>57.833333333333336</v>
      </c>
      <c r="F9" s="6" t="s">
        <v>32</v>
      </c>
      <c r="G9" s="6">
        <v>5.0373035872513485</v>
      </c>
      <c r="H9" s="6"/>
    </row>
    <row r="10" spans="1:8" x14ac:dyDescent="0.3">
      <c r="A10">
        <f>_xlfn.VAR.S(A2:A8)</f>
        <v>84.476190476190823</v>
      </c>
      <c r="B10">
        <f>_xlfn.VAR.S(B2:B8)</f>
        <v>34.966666666666661</v>
      </c>
      <c r="F10" s="6" t="s">
        <v>33</v>
      </c>
      <c r="G10" s="6">
        <v>2.5431873597766256E-4</v>
      </c>
      <c r="H10" s="6"/>
    </row>
    <row r="11" spans="1:8" x14ac:dyDescent="0.3">
      <c r="A11">
        <f>COUNT(A2:A8)</f>
        <v>7</v>
      </c>
      <c r="B11">
        <f>COUNT(B2:B7)</f>
        <v>6</v>
      </c>
      <c r="F11" s="6" t="s">
        <v>34</v>
      </c>
      <c r="G11" s="6">
        <v>1.812461122811676</v>
      </c>
      <c r="H11" s="6"/>
    </row>
    <row r="12" spans="1:8" x14ac:dyDescent="0.3">
      <c r="F12" s="6" t="s">
        <v>35</v>
      </c>
      <c r="G12" s="6">
        <v>5.0863747195532512E-4</v>
      </c>
      <c r="H12" s="6"/>
    </row>
    <row r="13" spans="1:8" ht="15" thickBot="1" x14ac:dyDescent="0.35">
      <c r="A13">
        <f xml:space="preserve"> ((A10/A11 + B10/B11)^2) / (( (A10/A11)^2 / (A11 - 1) ) + ( (B10/B11)^2 / (B11 - 1) ))</f>
        <v>10.309187162382178</v>
      </c>
      <c r="F13" s="7" t="s">
        <v>36</v>
      </c>
      <c r="G13" s="7">
        <v>2.2281388519862744</v>
      </c>
      <c r="H13" s="7"/>
    </row>
    <row r="14" spans="1:8" x14ac:dyDescent="0.3">
      <c r="A14">
        <f>(A9 - B9) / SQRT((A10 / A11) + (B10 / B11))</f>
        <v>5.0373035872513485</v>
      </c>
    </row>
    <row r="15" spans="1:8" ht="15" thickBot="1" x14ac:dyDescent="0.35">
      <c r="F15" s="5"/>
      <c r="G15" s="5"/>
      <c r="H15" s="5"/>
    </row>
    <row r="16" spans="1:8" x14ac:dyDescent="0.3">
      <c r="A1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303F-373F-49B6-8178-289AC0C2AD80}">
  <dimension ref="A1:J19"/>
  <sheetViews>
    <sheetView workbookViewId="0">
      <selection activeCell="K15" sqref="K15"/>
    </sheetView>
  </sheetViews>
  <sheetFormatPr defaultRowHeight="14.4" x14ac:dyDescent="0.3"/>
  <cols>
    <col min="9" max="9" width="25.88671875" customWidth="1"/>
    <col min="10" max="10" width="40.33203125" customWidth="1"/>
  </cols>
  <sheetData>
    <row r="1" spans="1:10" x14ac:dyDescent="0.3">
      <c r="A1" s="2" t="s">
        <v>37</v>
      </c>
      <c r="B1" s="2" t="s">
        <v>38</v>
      </c>
      <c r="C1" s="1" t="s">
        <v>39</v>
      </c>
      <c r="D1" s="1" t="s">
        <v>40</v>
      </c>
      <c r="H1" t="s">
        <v>46</v>
      </c>
    </row>
    <row r="2" spans="1:10" ht="15" thickBot="1" x14ac:dyDescent="0.35">
      <c r="A2" s="3">
        <v>75</v>
      </c>
      <c r="B2" s="3">
        <v>62</v>
      </c>
      <c r="C2">
        <f>(A2-$A$10)*(A2-$A$10)</f>
        <v>15.015625</v>
      </c>
      <c r="D2">
        <f>(B2-$B$10)*(B2-$B$10)</f>
        <v>60.0625</v>
      </c>
    </row>
    <row r="3" spans="1:10" x14ac:dyDescent="0.3">
      <c r="A3" s="3">
        <v>88</v>
      </c>
      <c r="B3" s="3">
        <v>76</v>
      </c>
      <c r="C3">
        <f t="shared" ref="C3:C9" si="0">(A3-$A$10)*(A3-$A$10)</f>
        <v>83.265625</v>
      </c>
      <c r="D3">
        <f t="shared" ref="D3:D9" si="1">(B3-$B$10)*(B3-$B$10)</f>
        <v>39.0625</v>
      </c>
      <c r="H3" s="8"/>
      <c r="I3" s="8" t="s">
        <v>37</v>
      </c>
      <c r="J3" s="8" t="s">
        <v>38</v>
      </c>
    </row>
    <row r="4" spans="1:10" x14ac:dyDescent="0.3">
      <c r="A4" s="3">
        <v>84</v>
      </c>
      <c r="B4" s="3">
        <v>74</v>
      </c>
      <c r="C4">
        <f t="shared" si="0"/>
        <v>26.265625</v>
      </c>
      <c r="D4">
        <f t="shared" si="1"/>
        <v>18.0625</v>
      </c>
      <c r="H4" s="6" t="s">
        <v>27</v>
      </c>
      <c r="I4" s="6">
        <v>78.875</v>
      </c>
      <c r="J4" s="6">
        <v>69.75</v>
      </c>
    </row>
    <row r="5" spans="1:10" x14ac:dyDescent="0.3">
      <c r="A5" s="3">
        <v>70</v>
      </c>
      <c r="B5" s="3">
        <v>61</v>
      </c>
      <c r="C5">
        <f t="shared" si="0"/>
        <v>78.765625</v>
      </c>
      <c r="D5">
        <f t="shared" si="1"/>
        <v>76.5625</v>
      </c>
      <c r="H5" s="6" t="s">
        <v>28</v>
      </c>
      <c r="I5" s="6">
        <v>92.125</v>
      </c>
      <c r="J5" s="6">
        <v>93.642857142857139</v>
      </c>
    </row>
    <row r="6" spans="1:10" x14ac:dyDescent="0.3">
      <c r="A6" s="3">
        <v>62</v>
      </c>
      <c r="B6" s="3">
        <v>75</v>
      </c>
      <c r="C6">
        <f t="shared" si="0"/>
        <v>284.765625</v>
      </c>
      <c r="D6">
        <f t="shared" si="1"/>
        <v>27.5625</v>
      </c>
      <c r="H6" s="6" t="s">
        <v>29</v>
      </c>
      <c r="I6" s="6">
        <v>8</v>
      </c>
      <c r="J6" s="6">
        <v>8</v>
      </c>
    </row>
    <row r="7" spans="1:10" x14ac:dyDescent="0.3">
      <c r="A7" s="3">
        <v>77</v>
      </c>
      <c r="B7" s="3">
        <v>79</v>
      </c>
      <c r="C7">
        <f t="shared" si="0"/>
        <v>3.515625</v>
      </c>
      <c r="D7">
        <f t="shared" si="1"/>
        <v>85.5625</v>
      </c>
      <c r="H7" s="6" t="s">
        <v>47</v>
      </c>
      <c r="I7" s="6">
        <v>92.883928571428569</v>
      </c>
      <c r="J7" s="6"/>
    </row>
    <row r="8" spans="1:10" x14ac:dyDescent="0.3">
      <c r="A8" s="3">
        <v>86</v>
      </c>
      <c r="B8" s="3">
        <v>53</v>
      </c>
      <c r="C8">
        <f t="shared" si="0"/>
        <v>50.765625</v>
      </c>
      <c r="D8">
        <f t="shared" si="1"/>
        <v>280.5625</v>
      </c>
      <c r="H8" s="6" t="s">
        <v>30</v>
      </c>
      <c r="I8" s="6">
        <v>0</v>
      </c>
      <c r="J8" s="6"/>
    </row>
    <row r="9" spans="1:10" x14ac:dyDescent="0.3">
      <c r="A9" s="3">
        <v>89</v>
      </c>
      <c r="B9" s="3">
        <v>78</v>
      </c>
      <c r="C9">
        <f t="shared" si="0"/>
        <v>102.515625</v>
      </c>
      <c r="D9">
        <f t="shared" si="1"/>
        <v>68.0625</v>
      </c>
      <c r="H9" s="6" t="s">
        <v>31</v>
      </c>
      <c r="I9" s="6">
        <v>14</v>
      </c>
      <c r="J9" s="6"/>
    </row>
    <row r="10" spans="1:10" x14ac:dyDescent="0.3">
      <c r="A10" s="1">
        <f>AVERAGE(A2:A9)</f>
        <v>78.875</v>
      </c>
      <c r="B10" s="1">
        <f>AVERAGE(B2:B9)</f>
        <v>69.75</v>
      </c>
      <c r="C10" s="1">
        <f>SUM(C2:C9)</f>
        <v>644.875</v>
      </c>
      <c r="D10" s="1">
        <f>SUM(D2:D9)</f>
        <v>655.5</v>
      </c>
      <c r="H10" s="6" t="s">
        <v>32</v>
      </c>
      <c r="I10" s="6">
        <v>1.893618905650899</v>
      </c>
      <c r="J10" s="6"/>
    </row>
    <row r="11" spans="1:10" x14ac:dyDescent="0.3">
      <c r="A11" s="1">
        <f>_xlfn.VAR.S(A2:A9)</f>
        <v>92.125</v>
      </c>
      <c r="B11" s="1">
        <f>_xlfn.VAR.S(B2:B9)</f>
        <v>93.642857142857139</v>
      </c>
      <c r="H11" s="6" t="s">
        <v>33</v>
      </c>
      <c r="I11" s="6">
        <v>3.9563984231674704E-2</v>
      </c>
      <c r="J11" s="6"/>
    </row>
    <row r="12" spans="1:10" x14ac:dyDescent="0.3">
      <c r="A12">
        <f>SUM(A2:A9)/7</f>
        <v>90.142857142857139</v>
      </c>
      <c r="B12">
        <f>SUM(B2:B9)/7</f>
        <v>79.714285714285708</v>
      </c>
      <c r="H12" s="6" t="s">
        <v>34</v>
      </c>
      <c r="I12" s="6">
        <v>1.7613101357748921</v>
      </c>
      <c r="J12" s="6"/>
    </row>
    <row r="13" spans="1:10" x14ac:dyDescent="0.3">
      <c r="A13" s="1" t="s">
        <v>41</v>
      </c>
      <c r="B13">
        <f>C10/(8-1)</f>
        <v>92.125</v>
      </c>
      <c r="H13" s="6" t="s">
        <v>35</v>
      </c>
      <c r="I13" s="6">
        <v>7.9127968463349407E-2</v>
      </c>
      <c r="J13" s="6"/>
    </row>
    <row r="14" spans="1:10" ht="15" thickBot="1" x14ac:dyDescent="0.35">
      <c r="A14" s="1" t="s">
        <v>42</v>
      </c>
      <c r="B14">
        <f>D10/(8-1)</f>
        <v>93.642857142857139</v>
      </c>
      <c r="H14" s="7" t="s">
        <v>36</v>
      </c>
      <c r="I14" s="7">
        <v>2.1447866879178044</v>
      </c>
      <c r="J14" s="7"/>
    </row>
    <row r="15" spans="1:10" x14ac:dyDescent="0.3">
      <c r="A15" t="s">
        <v>43</v>
      </c>
      <c r="B15">
        <f>((7*B13)+(7*B14))/(8+8-2)</f>
        <v>92.883928571428569</v>
      </c>
    </row>
    <row r="16" spans="1:10" x14ac:dyDescent="0.3">
      <c r="A16" t="s">
        <v>44</v>
      </c>
    </row>
    <row r="17" spans="1:10" ht="15" thickBot="1" x14ac:dyDescent="0.35">
      <c r="A17">
        <f>(A10 - B10) / (SQRT(B15*((1/8)+(1/8))))</f>
        <v>1.893618905650899</v>
      </c>
      <c r="H17" s="5"/>
      <c r="I17" s="5"/>
      <c r="J17" s="5"/>
    </row>
    <row r="19" spans="1:10" x14ac:dyDescent="0.3">
      <c r="A1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37A5-265D-4D88-8625-C53695DEE78A}">
  <dimension ref="A1:D8"/>
  <sheetViews>
    <sheetView workbookViewId="0">
      <selection activeCell="B11" sqref="B11"/>
    </sheetView>
  </sheetViews>
  <sheetFormatPr defaultRowHeight="14.4" x14ac:dyDescent="0.3"/>
  <sheetData>
    <row r="1" spans="1:4" ht="43.2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ht="28.8" x14ac:dyDescent="0.3">
      <c r="A2" s="3" t="s">
        <v>10</v>
      </c>
      <c r="B2" s="3">
        <v>3200</v>
      </c>
      <c r="C2" s="3">
        <v>450</v>
      </c>
      <c r="D2" s="3">
        <v>40</v>
      </c>
    </row>
    <row r="3" spans="1:4" ht="28.8" x14ac:dyDescent="0.3">
      <c r="A3" s="3" t="s">
        <v>11</v>
      </c>
      <c r="B3" s="3">
        <v>2900</v>
      </c>
      <c r="C3" s="3">
        <v>500</v>
      </c>
      <c r="D3" s="3">
        <v>50</v>
      </c>
    </row>
    <row r="6" spans="1:4" x14ac:dyDescent="0.3">
      <c r="B6">
        <f>(B2-B3)/SQRT((C2^2)/D2+(C3^2)/D3)</f>
        <v>2.9906687176753612</v>
      </c>
    </row>
    <row r="8" spans="1:4" x14ac:dyDescent="0.3"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 square </vt:lpstr>
      <vt:lpstr>t test unequal </vt:lpstr>
      <vt:lpstr>t test equal </vt:lpstr>
      <vt:lpstr>Z test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menon</dc:creator>
  <cp:lastModifiedBy>archana menon</cp:lastModifiedBy>
  <dcterms:created xsi:type="dcterms:W3CDTF">2025-08-01T08:40:52Z</dcterms:created>
  <dcterms:modified xsi:type="dcterms:W3CDTF">2025-08-03T14:49:01Z</dcterms:modified>
</cp:coreProperties>
</file>