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rchanakalburgi/Downloads/KDD_FinalExam/"/>
    </mc:Choice>
  </mc:AlternateContent>
  <xr:revisionPtr revIDLastSave="0" documentId="13_ncr:1_{B1C81FF6-7CD2-4E46-A292-B29CD3758539}" xr6:coauthVersionLast="46" xr6:coauthVersionMax="46" xr10:uidLastSave="{00000000-0000-0000-0000-000000000000}"/>
  <bookViews>
    <workbookView xWindow="8160" yWindow="840" windowWidth="23540" windowHeight="21020" xr2:uid="{00000000-000D-0000-FFFF-FFFF00000000}"/>
  </bookViews>
  <sheets>
    <sheet name="CART" sheetId="4" r:id="rId1"/>
    <sheet name="Training Set" sheetId="1" r:id="rId2"/>
    <sheet name="Poor" sheetId="2" r:id="rId3"/>
    <sheet name="Not Poor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2" i="4" l="1"/>
  <c r="G93" i="4" s="1"/>
  <c r="G94" i="4" s="1"/>
  <c r="F92" i="4"/>
  <c r="F93" i="4" s="1"/>
  <c r="G88" i="4"/>
  <c r="F88" i="4"/>
  <c r="F89" i="4" s="1"/>
  <c r="G84" i="4"/>
  <c r="G85" i="4" s="1"/>
  <c r="G86" i="4" s="1"/>
  <c r="F84" i="4"/>
  <c r="F85" i="4" s="1"/>
  <c r="G80" i="4"/>
  <c r="G81" i="4" s="1"/>
  <c r="G82" i="4" s="1"/>
  <c r="F80" i="4"/>
  <c r="F81" i="4" s="1"/>
  <c r="B80" i="4"/>
  <c r="G70" i="4"/>
  <c r="G71" i="4" s="1"/>
  <c r="F70" i="4"/>
  <c r="F71" i="4" s="1"/>
  <c r="G66" i="4"/>
  <c r="G67" i="4" s="1"/>
  <c r="F66" i="4"/>
  <c r="F67" i="4" s="1"/>
  <c r="G62" i="4"/>
  <c r="G63" i="4" s="1"/>
  <c r="G64" i="4" s="1"/>
  <c r="F62" i="4"/>
  <c r="F63" i="4" s="1"/>
  <c r="G58" i="4"/>
  <c r="F58" i="4"/>
  <c r="F59" i="4" s="1"/>
  <c r="G47" i="4"/>
  <c r="F47" i="4"/>
  <c r="F48" i="4" s="1"/>
  <c r="G43" i="4"/>
  <c r="G44" i="4" s="1"/>
  <c r="G45" i="4" s="1"/>
  <c r="F43" i="4"/>
  <c r="F44" i="4" s="1"/>
  <c r="G39" i="4"/>
  <c r="G40" i="4" s="1"/>
  <c r="F39" i="4"/>
  <c r="F40" i="4" s="1"/>
  <c r="G35" i="4"/>
  <c r="F35" i="4"/>
  <c r="F36" i="4" s="1"/>
  <c r="F32" i="4"/>
  <c r="G31" i="4"/>
  <c r="G32" i="4" s="1"/>
  <c r="G33" i="4" s="1"/>
  <c r="F31" i="4"/>
  <c r="G27" i="4"/>
  <c r="G28" i="4" s="1"/>
  <c r="F27" i="4"/>
  <c r="F28" i="4" s="1"/>
  <c r="G23" i="4"/>
  <c r="F23" i="4"/>
  <c r="C35" i="4"/>
  <c r="D91" i="4"/>
  <c r="C92" i="4" s="1"/>
  <c r="D87" i="4"/>
  <c r="C88" i="4" s="1"/>
  <c r="D83" i="4"/>
  <c r="C84" i="4" s="1"/>
  <c r="D79" i="4"/>
  <c r="C80" i="4" s="1"/>
  <c r="D69" i="4"/>
  <c r="C70" i="4" s="1"/>
  <c r="D65" i="4"/>
  <c r="C66" i="4" s="1"/>
  <c r="D61" i="4"/>
  <c r="C62" i="4" s="1"/>
  <c r="D57" i="4"/>
  <c r="C58" i="4" s="1"/>
  <c r="D46" i="4"/>
  <c r="C47" i="4" s="1"/>
  <c r="D42" i="4"/>
  <c r="B43" i="4" s="1"/>
  <c r="D38" i="4"/>
  <c r="C39" i="4" s="1"/>
  <c r="D34" i="4"/>
  <c r="B35" i="4" s="1"/>
  <c r="D30" i="4"/>
  <c r="C31" i="4" s="1"/>
  <c r="D26" i="4"/>
  <c r="B27" i="4" s="1"/>
  <c r="F24" i="4"/>
  <c r="D22" i="4"/>
  <c r="C23" i="4" s="1"/>
  <c r="G89" i="4" l="1"/>
  <c r="G90" i="4" s="1"/>
  <c r="B62" i="4"/>
  <c r="H61" i="4" s="1"/>
  <c r="C27" i="4"/>
  <c r="H26" i="4" s="1"/>
  <c r="B70" i="4"/>
  <c r="G41" i="4"/>
  <c r="C43" i="4"/>
  <c r="H42" i="4" s="1"/>
  <c r="B88" i="4"/>
  <c r="H87" i="4" s="1"/>
  <c r="G68" i="4"/>
  <c r="B23" i="4"/>
  <c r="B31" i="4"/>
  <c r="H30" i="4" s="1"/>
  <c r="B39" i="4"/>
  <c r="H38" i="4" s="1"/>
  <c r="B47" i="4"/>
  <c r="G36" i="4"/>
  <c r="G37" i="4" s="1"/>
  <c r="G48" i="4"/>
  <c r="I46" i="4" s="1"/>
  <c r="B58" i="4"/>
  <c r="H57" i="4" s="1"/>
  <c r="B66" i="4"/>
  <c r="B84" i="4"/>
  <c r="H83" i="4" s="1"/>
  <c r="B92" i="4"/>
  <c r="H91" i="4" s="1"/>
  <c r="G72" i="4"/>
  <c r="I65" i="4"/>
  <c r="G29" i="4"/>
  <c r="I26" i="4"/>
  <c r="I42" i="4"/>
  <c r="G59" i="4"/>
  <c r="I30" i="4"/>
  <c r="I38" i="4"/>
  <c r="I61" i="4"/>
  <c r="H69" i="4"/>
  <c r="H79" i="4"/>
  <c r="I79" i="4"/>
  <c r="I87" i="4"/>
  <c r="G24" i="4"/>
  <c r="H34" i="4"/>
  <c r="H65" i="4"/>
  <c r="I83" i="4"/>
  <c r="H22" i="4"/>
  <c r="H46" i="4"/>
  <c r="I69" i="4"/>
  <c r="I91" i="4"/>
  <c r="F25" i="4"/>
  <c r="I34" i="4"/>
  <c r="F41" i="4"/>
  <c r="F72" i="4"/>
  <c r="F82" i="4"/>
  <c r="F86" i="4"/>
  <c r="F90" i="4"/>
  <c r="F94" i="4"/>
  <c r="F29" i="4"/>
  <c r="F33" i="4"/>
  <c r="F37" i="4"/>
  <c r="F45" i="4"/>
  <c r="F60" i="4"/>
  <c r="F64" i="4"/>
  <c r="F68" i="4"/>
  <c r="F49" i="4"/>
  <c r="G49" i="4" l="1"/>
  <c r="J26" i="4"/>
  <c r="J38" i="4"/>
  <c r="I57" i="4"/>
  <c r="J57" i="4" s="1"/>
  <c r="G60" i="4"/>
  <c r="J65" i="4"/>
  <c r="I22" i="4"/>
  <c r="J22" i="4" s="1"/>
  <c r="G25" i="4"/>
  <c r="J69" i="4"/>
  <c r="J46" i="4"/>
  <c r="J42" i="4"/>
  <c r="J83" i="4"/>
  <c r="J30" i="4"/>
  <c r="J34" i="4"/>
  <c r="J91" i="4"/>
  <c r="J87" i="4"/>
  <c r="J61" i="4"/>
  <c r="J79" i="4"/>
</calcChain>
</file>

<file path=xl/sharedStrings.xml><?xml version="1.0" encoding="utf-8"?>
<sst xmlns="http://schemas.openxmlformats.org/spreadsheetml/2006/main" count="563" uniqueCount="65">
  <si>
    <t>CLASSIFICATION AND REGRESSION TREES</t>
  </si>
  <si>
    <t>Step 1</t>
  </si>
  <si>
    <t>Given Dataset</t>
  </si>
  <si>
    <t>id</t>
  </si>
  <si>
    <t>CTG</t>
  </si>
  <si>
    <t>GP</t>
  </si>
  <si>
    <t>LSM</t>
  </si>
  <si>
    <t>outcome</t>
  </si>
  <si>
    <t>Good</t>
  </si>
  <si>
    <t>Yes</t>
  </si>
  <si>
    <t>A</t>
  </si>
  <si>
    <t>Pass</t>
  </si>
  <si>
    <t>No</t>
  </si>
  <si>
    <t>Average</t>
  </si>
  <si>
    <t>Poor</t>
  </si>
  <si>
    <t>Fail</t>
  </si>
  <si>
    <t>B</t>
  </si>
  <si>
    <t>C</t>
  </si>
  <si>
    <t>CTG is split into three categories:</t>
  </si>
  <si>
    <t>Poor:  = or &lt; 40%</t>
  </si>
  <si>
    <t>Average &gt; 40% and &lt; 60%</t>
  </si>
  <si>
    <t>Good  = or &gt;60%.</t>
  </si>
  <si>
    <t>Step 2</t>
  </si>
  <si>
    <t>Candidate Splits for t = Root Node</t>
  </si>
  <si>
    <t>Candidate Split</t>
  </si>
  <si>
    <t>Left Child Node, tL</t>
  </si>
  <si>
    <t>Right Child Node, tR</t>
  </si>
  <si>
    <t>CTG = Good</t>
  </si>
  <si>
    <t>CTG={Average,Poor}</t>
  </si>
  <si>
    <t>CTG = Poor</t>
  </si>
  <si>
    <t>CTG = {Good,Average}</t>
  </si>
  <si>
    <t>CTG = Average</t>
  </si>
  <si>
    <t>CTG = {Good,Poor}</t>
  </si>
  <si>
    <t>GP = Yes</t>
  </si>
  <si>
    <t>GP = No</t>
  </si>
  <si>
    <t>LSM = A</t>
  </si>
  <si>
    <t>LSM = {B,C}</t>
  </si>
  <si>
    <t>LSM = B</t>
  </si>
  <si>
    <t>LSM = {A,C}</t>
  </si>
  <si>
    <t>LSM = C</t>
  </si>
  <si>
    <t>LSM = {A,B}</t>
  </si>
  <si>
    <t>Formula:</t>
  </si>
  <si>
    <t>Step 3 Level 1</t>
  </si>
  <si>
    <t>Optimality Measure Ö(s |t ) for Each Candidate Split</t>
  </si>
  <si>
    <t>Split</t>
  </si>
  <si>
    <t>PL</t>
  </si>
  <si>
    <t>PR</t>
  </si>
  <si>
    <t>SUM COUNT</t>
  </si>
  <si>
    <t>Outcome</t>
  </si>
  <si>
    <t>P( j |tL )</t>
  </si>
  <si>
    <t>P( j |tR)</t>
  </si>
  <si>
    <t>2PL PR</t>
  </si>
  <si>
    <t>Q(s|t)</t>
  </si>
  <si>
    <t>Φ(s|t)</t>
  </si>
  <si>
    <t>Pass Count</t>
  </si>
  <si>
    <t>SUM TO 1</t>
  </si>
  <si>
    <t>Maximum at Level 1 :</t>
  </si>
  <si>
    <t xml:space="preserve"> CTG = Poor</t>
  </si>
  <si>
    <t>Step 3 Level 2</t>
  </si>
  <si>
    <t>Maximum at Level 2 under CTG = Poor :</t>
  </si>
  <si>
    <t>LSM=C</t>
  </si>
  <si>
    <t>vs CTG = {Good , Average }</t>
  </si>
  <si>
    <t>Maximum at Level 2 under CTG = {Good, Average} :</t>
  </si>
  <si>
    <t>CWID : 10469491</t>
  </si>
  <si>
    <t>Archana Kalburgi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</si>
</sst>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0"/>
      <color rgb="FFFFFFFF"/>
      <name val="Calibri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&quot;Helvetica Neue&quot;"/>
    </font>
    <font>
      <sz val="10"/>
      <color rgb="FF000000"/>
      <name val="&quot;Helvetica Neue&quot;"/>
    </font>
    <font>
      <b/>
      <sz val="10"/>
      <color rgb="FF000000"/>
      <name val="Calibri"/>
    </font>
    <font>
      <sz val="10"/>
      <color rgb="FF000000"/>
      <name val="Calibri"/>
    </font>
    <font>
      <sz val="10"/>
      <color theme="1"/>
      <name val="Arial"/>
    </font>
    <font>
      <b/>
      <sz val="10"/>
      <color theme="1"/>
      <name val="Arial"/>
    </font>
    <font>
      <sz val="14"/>
      <color theme="1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0B5AB2"/>
        <bgColor rgb="FF0B5AB2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ABC1DE"/>
        <bgColor rgb="FFABC1DE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2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3" borderId="1" xfId="0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2" xfId="0" applyFont="1" applyBorder="1" applyAlignment="1"/>
    <xf numFmtId="0" fontId="2" fillId="0" borderId="3" xfId="0" applyFont="1" applyBorder="1"/>
    <xf numFmtId="0" fontId="0" fillId="0" borderId="4" xfId="0" applyFont="1" applyBorder="1" applyAlignment="1"/>
    <xf numFmtId="0" fontId="2" fillId="0" borderId="5" xfId="0" applyFont="1" applyBorder="1"/>
    <xf numFmtId="0" fontId="0" fillId="0" borderId="6" xfId="0" applyFont="1" applyBorder="1" applyAlignment="1"/>
    <xf numFmtId="0" fontId="2" fillId="0" borderId="7" xfId="0" applyFont="1" applyBorder="1"/>
    <xf numFmtId="0" fontId="6" fillId="0" borderId="0" xfId="0" applyFont="1" applyAlignment="1"/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4" fontId="3" fillId="0" borderId="8" xfId="0" applyNumberFormat="1" applyFont="1" applyBorder="1" applyAlignment="1"/>
    <xf numFmtId="4" fontId="2" fillId="6" borderId="8" xfId="0" applyNumberFormat="1" applyFont="1" applyFill="1" applyBorder="1" applyAlignment="1"/>
    <xf numFmtId="4" fontId="2" fillId="0" borderId="8" xfId="0" applyNumberFormat="1" applyFont="1" applyBorder="1"/>
    <xf numFmtId="4" fontId="2" fillId="0" borderId="3" xfId="0" applyNumberFormat="1" applyFont="1" applyBorder="1"/>
    <xf numFmtId="4" fontId="2" fillId="0" borderId="0" xfId="0" applyNumberFormat="1" applyFont="1"/>
    <xf numFmtId="4" fontId="2" fillId="6" borderId="0" xfId="0" applyNumberFormat="1" applyFont="1" applyFill="1" applyAlignment="1"/>
    <xf numFmtId="4" fontId="2" fillId="0" borderId="0" xfId="0" applyNumberFormat="1" applyFont="1" applyAlignment="1"/>
    <xf numFmtId="4" fontId="2" fillId="0" borderId="5" xfId="0" applyNumberFormat="1" applyFont="1" applyBorder="1"/>
    <xf numFmtId="0" fontId="8" fillId="0" borderId="1" xfId="0" applyFont="1" applyBorder="1"/>
    <xf numFmtId="0" fontId="8" fillId="0" borderId="9" xfId="0" applyFont="1" applyBorder="1"/>
    <xf numFmtId="4" fontId="2" fillId="0" borderId="9" xfId="0" applyNumberFormat="1" applyFont="1" applyBorder="1"/>
    <xf numFmtId="4" fontId="2" fillId="6" borderId="9" xfId="0" applyNumberFormat="1" applyFont="1" applyFill="1" applyBorder="1" applyAlignment="1"/>
    <xf numFmtId="4" fontId="2" fillId="0" borderId="9" xfId="0" applyNumberFormat="1" applyFont="1" applyBorder="1" applyAlignment="1"/>
    <xf numFmtId="4" fontId="2" fillId="0" borderId="7" xfId="0" applyNumberFormat="1" applyFont="1" applyBorder="1"/>
    <xf numFmtId="0" fontId="2" fillId="6" borderId="1" xfId="0" applyFont="1" applyFill="1" applyBorder="1" applyAlignment="1">
      <alignment horizontal="center"/>
    </xf>
    <xf numFmtId="0" fontId="9" fillId="6" borderId="0" xfId="0" applyFont="1" applyFill="1" applyAlignment="1"/>
    <xf numFmtId="4" fontId="3" fillId="6" borderId="0" xfId="0" applyNumberFormat="1" applyFont="1" applyFill="1" applyAlignment="1"/>
    <xf numFmtId="4" fontId="2" fillId="6" borderId="0" xfId="0" applyNumberFormat="1" applyFont="1" applyFill="1"/>
    <xf numFmtId="4" fontId="2" fillId="6" borderId="5" xfId="0" applyNumberFormat="1" applyFont="1" applyFill="1" applyBorder="1"/>
    <xf numFmtId="0" fontId="9" fillId="0" borderId="8" xfId="0" applyFont="1" applyBorder="1" applyAlignment="1"/>
    <xf numFmtId="0" fontId="3" fillId="0" borderId="8" xfId="0" applyFont="1" applyBorder="1" applyAlignment="1"/>
    <xf numFmtId="4" fontId="2" fillId="7" borderId="3" xfId="0" applyNumberFormat="1" applyFont="1" applyFill="1" applyBorder="1"/>
    <xf numFmtId="0" fontId="2" fillId="0" borderId="1" xfId="0" applyFont="1" applyBorder="1"/>
    <xf numFmtId="0" fontId="2" fillId="0" borderId="9" xfId="0" applyFont="1" applyBorder="1"/>
    <xf numFmtId="0" fontId="9" fillId="0" borderId="0" xfId="0" applyFont="1" applyAlignment="1"/>
    <xf numFmtId="0" fontId="8" fillId="0" borderId="0" xfId="0" applyFont="1" applyAlignment="1">
      <alignment horizontal="center"/>
    </xf>
    <xf numFmtId="0" fontId="9" fillId="7" borderId="0" xfId="0" applyFont="1" applyFill="1" applyAlignment="1"/>
    <xf numFmtId="0" fontId="10" fillId="0" borderId="1" xfId="0" applyFont="1" applyBorder="1" applyAlignment="1">
      <alignment horizontal="center"/>
    </xf>
    <xf numFmtId="4" fontId="3" fillId="8" borderId="8" xfId="0" applyNumberFormat="1" applyFont="1" applyFill="1" applyBorder="1" applyAlignment="1"/>
    <xf numFmtId="0" fontId="10" fillId="0" borderId="0" xfId="0" applyFont="1" applyAlignment="1">
      <alignment horizontal="center"/>
    </xf>
    <xf numFmtId="4" fontId="9" fillId="0" borderId="1" xfId="0" applyNumberFormat="1" applyFont="1" applyBorder="1" applyAlignment="1">
      <alignment horizontal="right"/>
    </xf>
    <xf numFmtId="4" fontId="8" fillId="6" borderId="1" xfId="0" applyNumberFormat="1" applyFont="1" applyFill="1" applyBorder="1" applyAlignment="1">
      <alignment horizontal="right"/>
    </xf>
    <xf numFmtId="4" fontId="9" fillId="0" borderId="1" xfId="0" applyNumberFormat="1" applyFont="1" applyBorder="1" applyAlignment="1"/>
    <xf numFmtId="0" fontId="9" fillId="0" borderId="1" xfId="0" applyFont="1" applyBorder="1" applyAlignment="1">
      <alignment horizontal="right"/>
    </xf>
    <xf numFmtId="4" fontId="8" fillId="0" borderId="1" xfId="0" applyNumberFormat="1" applyFont="1" applyBorder="1" applyAlignment="1">
      <alignment horizontal="right"/>
    </xf>
    <xf numFmtId="4" fontId="8" fillId="6" borderId="1" xfId="0" applyNumberFormat="1" applyFont="1" applyFill="1" applyBorder="1" applyAlignment="1"/>
    <xf numFmtId="4" fontId="8" fillId="0" borderId="1" xfId="0" applyNumberFormat="1" applyFont="1" applyBorder="1" applyAlignment="1"/>
    <xf numFmtId="0" fontId="8" fillId="6" borderId="1" xfId="0" applyFont="1" applyFill="1" applyBorder="1" applyAlignment="1"/>
    <xf numFmtId="4" fontId="9" fillId="0" borderId="0" xfId="0" applyNumberFormat="1" applyFont="1" applyAlignment="1">
      <alignment horizontal="right"/>
    </xf>
    <xf numFmtId="4" fontId="8" fillId="6" borderId="0" xfId="0" applyNumberFormat="1" applyFont="1" applyFill="1" applyAlignment="1">
      <alignment horizontal="right"/>
    </xf>
    <xf numFmtId="4" fontId="9" fillId="0" borderId="0" xfId="0" applyNumberFormat="1" applyFont="1" applyAlignment="1"/>
    <xf numFmtId="0" fontId="9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4" fontId="9" fillId="0" borderId="1" xfId="0" applyNumberFormat="1" applyFont="1" applyBorder="1" applyAlignment="1">
      <alignment horizontal="right"/>
    </xf>
    <xf numFmtId="4" fontId="9" fillId="0" borderId="0" xfId="0" applyNumberFormat="1" applyFont="1" applyAlignment="1">
      <alignment horizontal="right"/>
    </xf>
    <xf numFmtId="4" fontId="9" fillId="8" borderId="0" xfId="0" applyNumberFormat="1" applyFont="1" applyFill="1" applyAlignment="1">
      <alignment horizontal="right"/>
    </xf>
    <xf numFmtId="4" fontId="8" fillId="7" borderId="1" xfId="0" applyNumberFormat="1" applyFont="1" applyFill="1" applyBorder="1" applyAlignment="1">
      <alignment horizontal="right"/>
    </xf>
    <xf numFmtId="0" fontId="8" fillId="0" borderId="1" xfId="0" applyFont="1" applyBorder="1" applyAlignment="1"/>
    <xf numFmtId="4" fontId="8" fillId="6" borderId="0" xfId="0" applyNumberFormat="1" applyFont="1" applyFill="1" applyAlignment="1"/>
    <xf numFmtId="0" fontId="10" fillId="0" borderId="10" xfId="0" applyFont="1" applyBorder="1" applyAlignment="1">
      <alignment horizontal="center"/>
    </xf>
    <xf numFmtId="0" fontId="11" fillId="0" borderId="11" xfId="0" applyFont="1" applyBorder="1"/>
    <xf numFmtId="0" fontId="1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14</xdr:row>
      <xdr:rowOff>180975</xdr:rowOff>
    </xdr:from>
    <xdr:ext cx="4895850" cy="5905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97"/>
  <sheetViews>
    <sheetView tabSelected="1" workbookViewId="0">
      <selection activeCell="B1" sqref="B1"/>
    </sheetView>
  </sheetViews>
  <sheetFormatPr baseColWidth="10" defaultColWidth="14.5" defaultRowHeight="15.75" customHeight="1"/>
  <cols>
    <col min="1" max="1" width="19.5" customWidth="1"/>
    <col min="2" max="2" width="20.83203125" customWidth="1"/>
    <col min="3" max="3" width="36.83203125" customWidth="1"/>
    <col min="11" max="11" width="28.6640625" customWidth="1"/>
  </cols>
  <sheetData>
    <row r="1" spans="1:10" ht="15.75" customHeight="1">
      <c r="A1" t="s">
        <v>64</v>
      </c>
    </row>
    <row r="2" spans="1:10" ht="15.75" customHeight="1">
      <c r="A2" t="s">
        <v>63</v>
      </c>
    </row>
    <row r="4" spans="1:10" ht="15.75" customHeight="1">
      <c r="A4" s="6" t="s">
        <v>22</v>
      </c>
      <c r="B4" s="3"/>
      <c r="C4" s="3"/>
      <c r="D4" s="3"/>
      <c r="E4" s="3"/>
      <c r="F4" s="3"/>
      <c r="G4" s="3"/>
      <c r="H4" s="3"/>
      <c r="I4" s="3"/>
      <c r="J4" s="3"/>
    </row>
    <row r="5" spans="1:10" ht="14">
      <c r="A5" s="16" t="s">
        <v>23</v>
      </c>
      <c r="B5" s="3"/>
      <c r="C5" s="3"/>
      <c r="D5" s="3"/>
      <c r="E5" s="3"/>
      <c r="F5" s="3"/>
      <c r="G5" s="3"/>
      <c r="H5" s="3"/>
      <c r="I5" s="3"/>
      <c r="J5" s="3"/>
    </row>
    <row r="6" spans="1:10" ht="14">
      <c r="A6" s="17" t="s">
        <v>24</v>
      </c>
      <c r="B6" s="17" t="s">
        <v>25</v>
      </c>
      <c r="C6" s="17" t="s">
        <v>26</v>
      </c>
      <c r="D6" s="3"/>
      <c r="E6" s="3"/>
      <c r="F6" s="3"/>
      <c r="G6" s="3"/>
      <c r="H6" s="3"/>
      <c r="I6" s="3"/>
      <c r="J6" s="3"/>
    </row>
    <row r="7" spans="1:10" ht="15.75" customHeight="1">
      <c r="A7" s="18">
        <v>1</v>
      </c>
      <c r="B7" s="18" t="s">
        <v>27</v>
      </c>
      <c r="C7" s="18" t="s">
        <v>28</v>
      </c>
      <c r="D7" s="3"/>
      <c r="E7" s="3"/>
      <c r="F7" s="3"/>
      <c r="G7" s="3"/>
      <c r="H7" s="3"/>
      <c r="I7" s="3"/>
      <c r="J7" s="3"/>
    </row>
    <row r="8" spans="1:10" ht="15.75" customHeight="1">
      <c r="A8" s="18">
        <v>2</v>
      </c>
      <c r="B8" s="18" t="s">
        <v>29</v>
      </c>
      <c r="C8" s="18" t="s">
        <v>30</v>
      </c>
      <c r="D8" s="3"/>
      <c r="E8" s="3"/>
      <c r="F8" s="3"/>
      <c r="G8" s="3"/>
      <c r="H8" s="3"/>
      <c r="I8" s="3"/>
      <c r="J8" s="3"/>
    </row>
    <row r="9" spans="1:10" ht="15.75" customHeight="1">
      <c r="A9" s="18">
        <v>3</v>
      </c>
      <c r="B9" s="18" t="s">
        <v>31</v>
      </c>
      <c r="C9" s="18" t="s">
        <v>32</v>
      </c>
      <c r="D9" s="3"/>
      <c r="E9" s="3"/>
      <c r="F9" s="3"/>
      <c r="G9" s="3"/>
      <c r="H9" s="3"/>
      <c r="I9" s="3"/>
      <c r="J9" s="3"/>
    </row>
    <row r="10" spans="1:10" ht="15.75" customHeight="1">
      <c r="A10" s="18">
        <v>4</v>
      </c>
      <c r="B10" s="18" t="s">
        <v>33</v>
      </c>
      <c r="C10" s="18" t="s">
        <v>34</v>
      </c>
      <c r="D10" s="3"/>
      <c r="E10" s="3"/>
      <c r="F10" s="3"/>
      <c r="G10" s="3"/>
      <c r="H10" s="3"/>
      <c r="I10" s="3"/>
      <c r="J10" s="3"/>
    </row>
    <row r="11" spans="1:10" ht="15.75" customHeight="1">
      <c r="A11" s="18">
        <v>5</v>
      </c>
      <c r="B11" s="18" t="s">
        <v>35</v>
      </c>
      <c r="C11" s="18" t="s">
        <v>36</v>
      </c>
      <c r="D11" s="3"/>
      <c r="E11" s="3"/>
      <c r="F11" s="3"/>
      <c r="G11" s="3"/>
      <c r="H11" s="3"/>
      <c r="I11" s="3"/>
      <c r="J11" s="3"/>
    </row>
    <row r="12" spans="1:10" ht="15.75" customHeight="1">
      <c r="A12" s="18">
        <v>6</v>
      </c>
      <c r="B12" s="18" t="s">
        <v>37</v>
      </c>
      <c r="C12" s="18" t="s">
        <v>38</v>
      </c>
      <c r="D12" s="3"/>
      <c r="E12" s="3"/>
      <c r="F12" s="3"/>
      <c r="G12" s="3"/>
      <c r="H12" s="3"/>
      <c r="I12" s="3"/>
      <c r="J12" s="3"/>
    </row>
    <row r="13" spans="1:10" ht="15.75" customHeight="1">
      <c r="A13" s="18">
        <v>7</v>
      </c>
      <c r="B13" s="18" t="s">
        <v>39</v>
      </c>
      <c r="C13" s="18" t="s">
        <v>40</v>
      </c>
      <c r="D13" s="3"/>
      <c r="E13" s="3"/>
      <c r="F13" s="3"/>
      <c r="G13" s="3"/>
      <c r="H13" s="3"/>
      <c r="I13" s="3"/>
      <c r="J13" s="3"/>
    </row>
    <row r="14" spans="1:10" ht="15.75" customHeight="1">
      <c r="A14" s="6" t="s">
        <v>41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ht="14">
      <c r="A18" s="16"/>
      <c r="B18" s="3"/>
      <c r="C18" s="3"/>
      <c r="D18" s="3"/>
      <c r="E18" s="3"/>
      <c r="F18" s="3"/>
      <c r="G18" s="3"/>
      <c r="H18" s="3"/>
      <c r="I18" s="3"/>
      <c r="J18" s="3"/>
    </row>
    <row r="19" spans="1:10" ht="14">
      <c r="A19" s="16" t="s">
        <v>42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14">
      <c r="A20" s="16" t="s">
        <v>43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ht="14">
      <c r="A21" s="19" t="s">
        <v>44</v>
      </c>
      <c r="B21" s="19" t="s">
        <v>45</v>
      </c>
      <c r="C21" s="19" t="s">
        <v>46</v>
      </c>
      <c r="D21" s="20" t="s">
        <v>47</v>
      </c>
      <c r="E21" s="19" t="s">
        <v>48</v>
      </c>
      <c r="F21" s="19" t="s">
        <v>49</v>
      </c>
      <c r="G21" s="19" t="s">
        <v>50</v>
      </c>
      <c r="H21" s="19" t="s">
        <v>51</v>
      </c>
      <c r="I21" s="19" t="s">
        <v>52</v>
      </c>
      <c r="J21" s="19" t="s">
        <v>53</v>
      </c>
    </row>
    <row r="22" spans="1:10" ht="15.75" customHeight="1">
      <c r="A22" s="18" t="s">
        <v>27</v>
      </c>
      <c r="B22" s="21">
        <v>16</v>
      </c>
      <c r="C22" s="21">
        <v>34</v>
      </c>
      <c r="D22" s="22">
        <f>SUM(B22,C22)</f>
        <v>50</v>
      </c>
      <c r="E22" s="21" t="s">
        <v>54</v>
      </c>
      <c r="F22" s="21">
        <v>14</v>
      </c>
      <c r="G22" s="21">
        <v>15</v>
      </c>
      <c r="H22" s="23">
        <f>2*B23*C23</f>
        <v>0.43520000000000003</v>
      </c>
      <c r="I22" s="23">
        <f>ABS(F23-G23)+ABS(F24-G24)</f>
        <v>0.86764705882352944</v>
      </c>
      <c r="J22" s="24">
        <f>H22*I22</f>
        <v>0.37760000000000005</v>
      </c>
    </row>
    <row r="23" spans="1:10" ht="15.75" customHeight="1">
      <c r="A23" s="18"/>
      <c r="B23" s="25">
        <f>B22/D22</f>
        <v>0.32</v>
      </c>
      <c r="C23" s="25">
        <f>C22/D22</f>
        <v>0.68</v>
      </c>
      <c r="D23" s="26"/>
      <c r="E23" s="27" t="s">
        <v>11</v>
      </c>
      <c r="F23" s="25">
        <f>F22/B22</f>
        <v>0.875</v>
      </c>
      <c r="G23" s="25">
        <f>G22/C22</f>
        <v>0.44117647058823528</v>
      </c>
      <c r="H23" s="25"/>
      <c r="I23" s="25"/>
      <c r="J23" s="28"/>
    </row>
    <row r="24" spans="1:10" ht="15.75" customHeight="1">
      <c r="A24" s="29"/>
      <c r="B24" s="30"/>
      <c r="C24" s="31"/>
      <c r="D24" s="32"/>
      <c r="E24" s="33" t="s">
        <v>15</v>
      </c>
      <c r="F24" s="33">
        <f t="shared" ref="F24:G24" si="0">1-F23</f>
        <v>0.125</v>
      </c>
      <c r="G24" s="31">
        <f t="shared" si="0"/>
        <v>0.55882352941176472</v>
      </c>
      <c r="H24" s="31"/>
      <c r="I24" s="31"/>
      <c r="J24" s="34"/>
    </row>
    <row r="25" spans="1:10" ht="15.75" customHeight="1">
      <c r="A25" s="35"/>
      <c r="B25" s="36"/>
      <c r="C25" s="37"/>
      <c r="D25" s="26"/>
      <c r="E25" s="26" t="s">
        <v>55</v>
      </c>
      <c r="F25" s="26">
        <f t="shared" ref="F25:G25" si="1">SUM(F23:F24)</f>
        <v>1</v>
      </c>
      <c r="G25" s="26">
        <f t="shared" si="1"/>
        <v>1</v>
      </c>
      <c r="H25" s="38"/>
      <c r="I25" s="38"/>
      <c r="J25" s="39"/>
    </row>
    <row r="26" spans="1:10" ht="15.75" customHeight="1">
      <c r="A26" s="18" t="s">
        <v>29</v>
      </c>
      <c r="B26" s="40">
        <v>18</v>
      </c>
      <c r="C26" s="21">
        <v>32</v>
      </c>
      <c r="D26" s="22">
        <f>SUM(B26,C26)</f>
        <v>50</v>
      </c>
      <c r="E26" s="21" t="s">
        <v>54</v>
      </c>
      <c r="F26" s="41">
        <v>4</v>
      </c>
      <c r="G26" s="21">
        <v>25</v>
      </c>
      <c r="H26" s="23">
        <f>2*B27*C27</f>
        <v>0.46079999999999999</v>
      </c>
      <c r="I26" s="23">
        <f>ABS(F27-G27)+ABS(F28-G28)</f>
        <v>1.1180555555555556</v>
      </c>
      <c r="J26" s="42">
        <f>H26*I26</f>
        <v>0.51519999999999999</v>
      </c>
    </row>
    <row r="27" spans="1:10" ht="15.75" customHeight="1">
      <c r="A27" s="18"/>
      <c r="B27" s="25">
        <f>B26/D26</f>
        <v>0.36</v>
      </c>
      <c r="C27" s="25">
        <f>C26/D26</f>
        <v>0.64</v>
      </c>
      <c r="D27" s="26"/>
      <c r="E27" s="27" t="s">
        <v>11</v>
      </c>
      <c r="F27" s="25">
        <f>F26/B26</f>
        <v>0.22222222222222221</v>
      </c>
      <c r="G27" s="25">
        <f>G26/C26</f>
        <v>0.78125</v>
      </c>
      <c r="H27" s="25"/>
      <c r="I27" s="25"/>
      <c r="J27" s="28"/>
    </row>
    <row r="28" spans="1:10" ht="15.75" customHeight="1">
      <c r="A28" s="18"/>
      <c r="B28" s="31"/>
      <c r="C28" s="31"/>
      <c r="D28" s="32"/>
      <c r="E28" s="33" t="s">
        <v>15</v>
      </c>
      <c r="F28" s="33">
        <f t="shared" ref="F28:G28" si="2">1-F27</f>
        <v>0.77777777777777779</v>
      </c>
      <c r="G28" s="31">
        <f t="shared" si="2"/>
        <v>0.21875</v>
      </c>
      <c r="H28" s="31"/>
      <c r="I28" s="31"/>
      <c r="J28" s="34"/>
    </row>
    <row r="29" spans="1:10" ht="15.75" customHeight="1">
      <c r="A29" s="35"/>
      <c r="B29" s="36"/>
      <c r="C29" s="37"/>
      <c r="D29" s="26"/>
      <c r="E29" s="26" t="s">
        <v>55</v>
      </c>
      <c r="F29" s="26">
        <f t="shared" ref="F29:G29" si="3">SUM(F27:F28)</f>
        <v>1</v>
      </c>
      <c r="G29" s="26">
        <f t="shared" si="3"/>
        <v>1</v>
      </c>
      <c r="H29" s="38"/>
      <c r="I29" s="38"/>
      <c r="J29" s="39"/>
    </row>
    <row r="30" spans="1:10" ht="15.75" customHeight="1">
      <c r="A30" s="18" t="s">
        <v>31</v>
      </c>
      <c r="B30" s="21">
        <v>16</v>
      </c>
      <c r="C30" s="21">
        <v>34</v>
      </c>
      <c r="D30" s="22">
        <f>SUM(B30,C30)</f>
        <v>50</v>
      </c>
      <c r="E30" s="21" t="s">
        <v>54</v>
      </c>
      <c r="F30" s="41">
        <v>11</v>
      </c>
      <c r="G30" s="21">
        <v>18</v>
      </c>
      <c r="H30" s="23">
        <f>2*B31*C31</f>
        <v>0.43520000000000003</v>
      </c>
      <c r="I30" s="23">
        <f>ABS(F31-G31)+ABS(F32-G32)</f>
        <v>0.31617647058823528</v>
      </c>
      <c r="J30" s="24">
        <f>H30*I30</f>
        <v>0.1376</v>
      </c>
    </row>
    <row r="31" spans="1:10" ht="15.75" customHeight="1">
      <c r="A31" s="18"/>
      <c r="B31" s="25">
        <f>B30/D30</f>
        <v>0.32</v>
      </c>
      <c r="C31" s="25">
        <f>C30/D30</f>
        <v>0.68</v>
      </c>
      <c r="D31" s="26"/>
      <c r="E31" s="27" t="s">
        <v>11</v>
      </c>
      <c r="F31" s="25">
        <f>F30/B30</f>
        <v>0.6875</v>
      </c>
      <c r="G31" s="25">
        <f>G30/C30</f>
        <v>0.52941176470588236</v>
      </c>
      <c r="H31" s="25"/>
      <c r="I31" s="25"/>
      <c r="J31" s="28"/>
    </row>
    <row r="32" spans="1:10" ht="15.75" customHeight="1">
      <c r="A32" s="18"/>
      <c r="B32" s="31"/>
      <c r="C32" s="31"/>
      <c r="D32" s="32"/>
      <c r="E32" s="33" t="s">
        <v>15</v>
      </c>
      <c r="F32" s="33">
        <f t="shared" ref="F32:G32" si="4">1-F31</f>
        <v>0.3125</v>
      </c>
      <c r="G32" s="31">
        <f t="shared" si="4"/>
        <v>0.47058823529411764</v>
      </c>
      <c r="H32" s="31"/>
      <c r="I32" s="31"/>
      <c r="J32" s="34"/>
    </row>
    <row r="33" spans="1:10" ht="15.75" customHeight="1">
      <c r="A33" s="35"/>
      <c r="B33" s="36"/>
      <c r="C33" s="37"/>
      <c r="D33" s="26"/>
      <c r="E33" s="26" t="s">
        <v>55</v>
      </c>
      <c r="F33" s="26">
        <f t="shared" ref="F33:G33" si="5">SUM(F31:F32)</f>
        <v>1</v>
      </c>
      <c r="G33" s="26">
        <f t="shared" si="5"/>
        <v>1</v>
      </c>
      <c r="H33" s="38"/>
      <c r="I33" s="38"/>
      <c r="J33" s="39"/>
    </row>
    <row r="34" spans="1:10" ht="15.75" customHeight="1">
      <c r="A34" s="18" t="s">
        <v>33</v>
      </c>
      <c r="B34" s="21">
        <v>32</v>
      </c>
      <c r="C34" s="21">
        <v>18</v>
      </c>
      <c r="D34" s="22">
        <f>SUM(B34,C34)</f>
        <v>50</v>
      </c>
      <c r="E34" s="21" t="s">
        <v>54</v>
      </c>
      <c r="F34" s="21">
        <v>21</v>
      </c>
      <c r="G34" s="41">
        <v>8</v>
      </c>
      <c r="H34" s="23">
        <f>2*B35*C35</f>
        <v>0.46079999999999999</v>
      </c>
      <c r="I34" s="23">
        <f>ABS(F35-G35)+ABS(F36-G36)</f>
        <v>0.42361111111111116</v>
      </c>
      <c r="J34" s="24">
        <f>H34*I34</f>
        <v>0.19520000000000001</v>
      </c>
    </row>
    <row r="35" spans="1:10" ht="15.75" customHeight="1">
      <c r="A35" s="18"/>
      <c r="B35" s="25">
        <f>B34/D34</f>
        <v>0.64</v>
      </c>
      <c r="C35" s="25">
        <f>C34/D34</f>
        <v>0.36</v>
      </c>
      <c r="D35" s="26"/>
      <c r="E35" s="27" t="s">
        <v>11</v>
      </c>
      <c r="F35" s="25">
        <f>F34/B34</f>
        <v>0.65625</v>
      </c>
      <c r="G35" s="25">
        <f>G34/C34</f>
        <v>0.44444444444444442</v>
      </c>
      <c r="H35" s="25"/>
      <c r="I35" s="25"/>
      <c r="J35" s="28"/>
    </row>
    <row r="36" spans="1:10" ht="15.75" customHeight="1">
      <c r="A36" s="18"/>
      <c r="B36" s="31"/>
      <c r="C36" s="31"/>
      <c r="D36" s="32"/>
      <c r="E36" s="33" t="s">
        <v>15</v>
      </c>
      <c r="F36" s="33">
        <f t="shared" ref="F36:G36" si="6">1-F35</f>
        <v>0.34375</v>
      </c>
      <c r="G36" s="31">
        <f t="shared" si="6"/>
        <v>0.55555555555555558</v>
      </c>
      <c r="H36" s="31"/>
      <c r="I36" s="31"/>
      <c r="J36" s="34"/>
    </row>
    <row r="37" spans="1:10" ht="15.75" customHeight="1">
      <c r="A37" s="35"/>
      <c r="B37" s="36"/>
      <c r="C37" s="37"/>
      <c r="D37" s="26"/>
      <c r="E37" s="26" t="s">
        <v>55</v>
      </c>
      <c r="F37" s="26">
        <f t="shared" ref="F37:G37" si="7">SUM(F35:F36)</f>
        <v>1</v>
      </c>
      <c r="G37" s="26">
        <f t="shared" si="7"/>
        <v>1</v>
      </c>
      <c r="H37" s="38"/>
      <c r="I37" s="38"/>
      <c r="J37" s="39"/>
    </row>
    <row r="38" spans="1:10" ht="15.75" customHeight="1">
      <c r="A38" s="18" t="s">
        <v>35</v>
      </c>
      <c r="B38" s="21">
        <v>10</v>
      </c>
      <c r="C38" s="21">
        <v>40</v>
      </c>
      <c r="D38" s="22">
        <f>SUM(B38,C38)</f>
        <v>50</v>
      </c>
      <c r="E38" s="21" t="s">
        <v>54</v>
      </c>
      <c r="F38" s="41">
        <v>9</v>
      </c>
      <c r="G38" s="21">
        <v>20</v>
      </c>
      <c r="H38" s="23">
        <f>2*B39*C39</f>
        <v>0.32000000000000006</v>
      </c>
      <c r="I38" s="23">
        <f>ABS(F39-G39)+ABS(F40-G40)</f>
        <v>0.8</v>
      </c>
      <c r="J38" s="24">
        <f>H38*I38</f>
        <v>0.25600000000000006</v>
      </c>
    </row>
    <row r="39" spans="1:10" ht="15.75" customHeight="1">
      <c r="A39" s="18"/>
      <c r="B39" s="25">
        <f>B38/D38</f>
        <v>0.2</v>
      </c>
      <c r="C39" s="25">
        <f>C38/D38</f>
        <v>0.8</v>
      </c>
      <c r="D39" s="26"/>
      <c r="E39" s="27" t="s">
        <v>11</v>
      </c>
      <c r="F39" s="25">
        <f>F38/B38</f>
        <v>0.9</v>
      </c>
      <c r="G39" s="25">
        <f>G38/C38</f>
        <v>0.5</v>
      </c>
      <c r="H39" s="25"/>
      <c r="I39" s="25"/>
      <c r="J39" s="28"/>
    </row>
    <row r="40" spans="1:10" ht="15.75" customHeight="1">
      <c r="A40" s="18"/>
      <c r="B40" s="31"/>
      <c r="C40" s="31"/>
      <c r="D40" s="32"/>
      <c r="E40" s="33" t="s">
        <v>15</v>
      </c>
      <c r="F40" s="33">
        <f t="shared" ref="F40:G40" si="8">1-F39</f>
        <v>9.9999999999999978E-2</v>
      </c>
      <c r="G40" s="31">
        <f t="shared" si="8"/>
        <v>0.5</v>
      </c>
      <c r="H40" s="31"/>
      <c r="I40" s="31"/>
      <c r="J40" s="34"/>
    </row>
    <row r="41" spans="1:10" ht="15.75" customHeight="1">
      <c r="A41" s="35"/>
      <c r="B41" s="36"/>
      <c r="C41" s="37"/>
      <c r="D41" s="26"/>
      <c r="E41" s="26" t="s">
        <v>55</v>
      </c>
      <c r="F41" s="26">
        <f t="shared" ref="F41:G41" si="9">SUM(F39:F40)</f>
        <v>1</v>
      </c>
      <c r="G41" s="26">
        <f t="shared" si="9"/>
        <v>1</v>
      </c>
      <c r="H41" s="38"/>
      <c r="I41" s="38"/>
      <c r="J41" s="39"/>
    </row>
    <row r="42" spans="1:10" ht="15.75" customHeight="1">
      <c r="A42" s="18" t="s">
        <v>37</v>
      </c>
      <c r="B42" s="21">
        <v>16</v>
      </c>
      <c r="C42" s="21">
        <v>34</v>
      </c>
      <c r="D42" s="22">
        <f>SUM(B42,C42)</f>
        <v>50</v>
      </c>
      <c r="E42" s="21" t="s">
        <v>54</v>
      </c>
      <c r="F42" s="41">
        <v>11</v>
      </c>
      <c r="G42" s="21">
        <v>18</v>
      </c>
      <c r="H42" s="23">
        <f>2*B43*C43</f>
        <v>0.43520000000000003</v>
      </c>
      <c r="I42" s="23">
        <f>ABS(F43-G43)+ABS(F44-G44)</f>
        <v>0.31617647058823528</v>
      </c>
      <c r="J42" s="24">
        <f>H42*I42</f>
        <v>0.1376</v>
      </c>
    </row>
    <row r="43" spans="1:10" ht="15.75" customHeight="1">
      <c r="A43" s="18"/>
      <c r="B43" s="25">
        <f>B42/D42</f>
        <v>0.32</v>
      </c>
      <c r="C43" s="25">
        <f>C42/D42</f>
        <v>0.68</v>
      </c>
      <c r="D43" s="26"/>
      <c r="E43" s="27" t="s">
        <v>11</v>
      </c>
      <c r="F43" s="25">
        <f>F42/B42</f>
        <v>0.6875</v>
      </c>
      <c r="G43" s="25">
        <f>G42/C42</f>
        <v>0.52941176470588236</v>
      </c>
      <c r="H43" s="25"/>
      <c r="I43" s="25"/>
      <c r="J43" s="28"/>
    </row>
    <row r="44" spans="1:10" ht="15.75" customHeight="1">
      <c r="A44" s="18"/>
      <c r="B44" s="31"/>
      <c r="C44" s="31"/>
      <c r="D44" s="32"/>
      <c r="E44" s="33" t="s">
        <v>15</v>
      </c>
      <c r="F44" s="33">
        <f t="shared" ref="F44:G44" si="10">1-F43</f>
        <v>0.3125</v>
      </c>
      <c r="G44" s="31">
        <f t="shared" si="10"/>
        <v>0.47058823529411764</v>
      </c>
      <c r="H44" s="31"/>
      <c r="I44" s="31"/>
      <c r="J44" s="34"/>
    </row>
    <row r="45" spans="1:10" ht="15.75" customHeight="1">
      <c r="A45" s="35"/>
      <c r="B45" s="36"/>
      <c r="C45" s="37"/>
      <c r="D45" s="26"/>
      <c r="E45" s="26" t="s">
        <v>55</v>
      </c>
      <c r="F45" s="26">
        <f t="shared" ref="F45:G45" si="11">SUM(F43:F44)</f>
        <v>1</v>
      </c>
      <c r="G45" s="26">
        <f t="shared" si="11"/>
        <v>1</v>
      </c>
      <c r="H45" s="38"/>
      <c r="I45" s="38"/>
      <c r="J45" s="39"/>
    </row>
    <row r="46" spans="1:10" ht="15.75" customHeight="1">
      <c r="A46" s="18" t="s">
        <v>39</v>
      </c>
      <c r="B46" s="21">
        <v>24</v>
      </c>
      <c r="C46" s="21">
        <v>26</v>
      </c>
      <c r="D46" s="22">
        <f>SUM(B46,C46)</f>
        <v>50</v>
      </c>
      <c r="E46" s="21" t="s">
        <v>54</v>
      </c>
      <c r="F46" s="21">
        <v>9</v>
      </c>
      <c r="G46" s="21">
        <v>20</v>
      </c>
      <c r="H46" s="23">
        <f>2*B47*C47</f>
        <v>0.49919999999999998</v>
      </c>
      <c r="I46" s="23">
        <f>ABS(F47-G47)+ABS(F48-G48)</f>
        <v>0.78846153846153855</v>
      </c>
      <c r="J46" s="24">
        <f>H46*I46</f>
        <v>0.39360000000000001</v>
      </c>
    </row>
    <row r="47" spans="1:10" ht="15.75" customHeight="1">
      <c r="A47" s="43"/>
      <c r="B47" s="25">
        <f>B46/D46</f>
        <v>0.48</v>
      </c>
      <c r="C47" s="25">
        <f>C46/D46</f>
        <v>0.52</v>
      </c>
      <c r="D47" s="26"/>
      <c r="E47" s="27" t="s">
        <v>11</v>
      </c>
      <c r="F47" s="25">
        <f>F46/B46</f>
        <v>0.375</v>
      </c>
      <c r="G47" s="25">
        <f>G46/C46</f>
        <v>0.76923076923076927</v>
      </c>
      <c r="H47" s="3"/>
      <c r="I47" s="3"/>
      <c r="J47" s="13"/>
    </row>
    <row r="48" spans="1:10" ht="15.75" customHeight="1">
      <c r="A48" s="43"/>
      <c r="B48" s="44"/>
      <c r="C48" s="44"/>
      <c r="D48" s="32"/>
      <c r="E48" s="33" t="s">
        <v>15</v>
      </c>
      <c r="F48" s="33">
        <f t="shared" ref="F48:G48" si="12">1-F47</f>
        <v>0.625</v>
      </c>
      <c r="G48" s="31">
        <f t="shared" si="12"/>
        <v>0.23076923076923073</v>
      </c>
      <c r="H48" s="44"/>
      <c r="I48" s="44"/>
      <c r="J48" s="15"/>
    </row>
    <row r="49" spans="1:10" ht="15.75" customHeight="1">
      <c r="A49" s="35"/>
      <c r="B49" s="36"/>
      <c r="C49" s="37"/>
      <c r="D49" s="26"/>
      <c r="E49" s="26" t="s">
        <v>55</v>
      </c>
      <c r="F49" s="26">
        <f t="shared" ref="F49:G49" si="13">SUM(F47:F48)</f>
        <v>1</v>
      </c>
      <c r="G49" s="26">
        <f t="shared" si="13"/>
        <v>1</v>
      </c>
      <c r="H49" s="38"/>
      <c r="I49" s="38"/>
      <c r="J49" s="39"/>
    </row>
    <row r="51" spans="1:10" ht="15.75" customHeight="1">
      <c r="A51" s="45" t="s">
        <v>56</v>
      </c>
      <c r="B51" s="46" t="s">
        <v>44</v>
      </c>
    </row>
    <row r="52" spans="1:10" ht="14">
      <c r="A52" s="16"/>
      <c r="B52" s="47" t="s">
        <v>57</v>
      </c>
    </row>
    <row r="53" spans="1:10" ht="14">
      <c r="A53" s="16" t="s">
        <v>58</v>
      </c>
    </row>
    <row r="55" spans="1:10" ht="18">
      <c r="B55" s="48" t="s">
        <v>29</v>
      </c>
    </row>
    <row r="56" spans="1:10" ht="14">
      <c r="A56" s="19" t="s">
        <v>44</v>
      </c>
      <c r="B56" s="19" t="s">
        <v>45</v>
      </c>
      <c r="C56" s="19" t="s">
        <v>46</v>
      </c>
      <c r="D56" s="20" t="s">
        <v>47</v>
      </c>
      <c r="E56" s="19" t="s">
        <v>48</v>
      </c>
      <c r="F56" s="19" t="s">
        <v>49</v>
      </c>
      <c r="G56" s="19" t="s">
        <v>50</v>
      </c>
      <c r="H56" s="19" t="s">
        <v>51</v>
      </c>
      <c r="I56" s="19" t="s">
        <v>52</v>
      </c>
      <c r="J56" s="19" t="s">
        <v>53</v>
      </c>
    </row>
    <row r="57" spans="1:10" ht="15.75" customHeight="1">
      <c r="A57" s="18" t="s">
        <v>33</v>
      </c>
      <c r="B57" s="21">
        <v>8</v>
      </c>
      <c r="C57" s="21">
        <v>10</v>
      </c>
      <c r="D57" s="22">
        <f>SUM(B57,C57)</f>
        <v>18</v>
      </c>
      <c r="E57" s="21" t="s">
        <v>54</v>
      </c>
      <c r="F57" s="21">
        <v>2</v>
      </c>
      <c r="G57" s="41">
        <v>2</v>
      </c>
      <c r="H57" s="23">
        <f>2*B58*C58</f>
        <v>0.49382716049382713</v>
      </c>
      <c r="I57" s="23">
        <f>ABS(F58-G58)+ABS(F59-G59)</f>
        <v>0.10000000000000003</v>
      </c>
      <c r="J57" s="24">
        <f>H57*I57</f>
        <v>4.9382716049382727E-2</v>
      </c>
    </row>
    <row r="58" spans="1:10" ht="15.75" customHeight="1">
      <c r="A58" s="18"/>
      <c r="B58" s="25">
        <f>B57/D57</f>
        <v>0.44444444444444442</v>
      </c>
      <c r="C58" s="25">
        <f>C57/D57</f>
        <v>0.55555555555555558</v>
      </c>
      <c r="D58" s="26"/>
      <c r="E58" s="27" t="s">
        <v>11</v>
      </c>
      <c r="F58" s="25">
        <f>F57/B57</f>
        <v>0.25</v>
      </c>
      <c r="G58" s="25">
        <f>G57/C57</f>
        <v>0.2</v>
      </c>
      <c r="H58" s="25"/>
      <c r="I58" s="25"/>
      <c r="J58" s="28"/>
    </row>
    <row r="59" spans="1:10" ht="15.75" customHeight="1">
      <c r="A59" s="18"/>
      <c r="B59" s="31"/>
      <c r="C59" s="31"/>
      <c r="D59" s="32"/>
      <c r="E59" s="33" t="s">
        <v>15</v>
      </c>
      <c r="F59" s="33">
        <f t="shared" ref="F59:G59" si="14">1-F58</f>
        <v>0.75</v>
      </c>
      <c r="G59" s="31">
        <f t="shared" si="14"/>
        <v>0.8</v>
      </c>
      <c r="H59" s="31"/>
      <c r="I59" s="31"/>
      <c r="J59" s="34"/>
    </row>
    <row r="60" spans="1:10" ht="15.75" customHeight="1">
      <c r="A60" s="35"/>
      <c r="B60" s="36"/>
      <c r="C60" s="37"/>
      <c r="D60" s="26"/>
      <c r="E60" s="26" t="s">
        <v>55</v>
      </c>
      <c r="F60" s="26">
        <f t="shared" ref="F60:G60" si="15">SUM(F58:F59)</f>
        <v>1</v>
      </c>
      <c r="G60" s="26">
        <f t="shared" si="15"/>
        <v>1</v>
      </c>
      <c r="H60" s="38"/>
      <c r="I60" s="38"/>
      <c r="J60" s="39"/>
    </row>
    <row r="61" spans="1:10" ht="15.75" customHeight="1">
      <c r="A61" s="18" t="s">
        <v>35</v>
      </c>
      <c r="B61" s="21">
        <v>3</v>
      </c>
      <c r="C61" s="21">
        <v>15</v>
      </c>
      <c r="D61" s="22">
        <f>SUM(B61,C61)</f>
        <v>18</v>
      </c>
      <c r="E61" s="21" t="s">
        <v>54</v>
      </c>
      <c r="F61" s="41">
        <v>2</v>
      </c>
      <c r="G61" s="21">
        <v>2</v>
      </c>
      <c r="H61" s="23">
        <f>2*B62*C62</f>
        <v>0.27777777777777779</v>
      </c>
      <c r="I61" s="23">
        <f>ABS(F62-G62)+ABS(F63-G63)</f>
        <v>1.0666666666666667</v>
      </c>
      <c r="J61" s="24">
        <f>H61*I61</f>
        <v>0.29629629629629628</v>
      </c>
    </row>
    <row r="62" spans="1:10" ht="15.75" customHeight="1">
      <c r="A62" s="18"/>
      <c r="B62" s="25">
        <f>B61/D61</f>
        <v>0.16666666666666666</v>
      </c>
      <c r="C62" s="25">
        <f>C61/D61</f>
        <v>0.83333333333333337</v>
      </c>
      <c r="D62" s="26"/>
      <c r="E62" s="27" t="s">
        <v>11</v>
      </c>
      <c r="F62" s="25">
        <f>F61/B61</f>
        <v>0.66666666666666663</v>
      </c>
      <c r="G62" s="25">
        <f>G61/C61</f>
        <v>0.13333333333333333</v>
      </c>
      <c r="H62" s="25"/>
      <c r="I62" s="25"/>
      <c r="J62" s="28"/>
    </row>
    <row r="63" spans="1:10" ht="15.75" customHeight="1">
      <c r="A63" s="18"/>
      <c r="B63" s="31"/>
      <c r="C63" s="31"/>
      <c r="D63" s="32"/>
      <c r="E63" s="33" t="s">
        <v>15</v>
      </c>
      <c r="F63" s="33">
        <f t="shared" ref="F63:G63" si="16">1-F62</f>
        <v>0.33333333333333337</v>
      </c>
      <c r="G63" s="31">
        <f t="shared" si="16"/>
        <v>0.8666666666666667</v>
      </c>
      <c r="H63" s="31"/>
      <c r="I63" s="31"/>
      <c r="J63" s="34"/>
    </row>
    <row r="64" spans="1:10" ht="15.75" customHeight="1">
      <c r="A64" s="35"/>
      <c r="B64" s="36"/>
      <c r="C64" s="37"/>
      <c r="D64" s="26"/>
      <c r="E64" s="26" t="s">
        <v>55</v>
      </c>
      <c r="F64" s="26">
        <f t="shared" ref="F64:G64" si="17">SUM(F62:F63)</f>
        <v>1</v>
      </c>
      <c r="G64" s="26">
        <f t="shared" si="17"/>
        <v>1</v>
      </c>
      <c r="H64" s="38"/>
      <c r="I64" s="38"/>
      <c r="J64" s="39"/>
    </row>
    <row r="65" spans="1:10" ht="15.75" customHeight="1">
      <c r="A65" s="18" t="s">
        <v>37</v>
      </c>
      <c r="B65" s="21">
        <v>7</v>
      </c>
      <c r="C65" s="21">
        <v>11</v>
      </c>
      <c r="D65" s="22">
        <f>SUM(B65,C65)</f>
        <v>18</v>
      </c>
      <c r="E65" s="21" t="s">
        <v>54</v>
      </c>
      <c r="F65" s="41">
        <v>2</v>
      </c>
      <c r="G65" s="21">
        <v>2</v>
      </c>
      <c r="H65" s="23">
        <f>2*B66*C66</f>
        <v>0.4753086419753087</v>
      </c>
      <c r="I65" s="23">
        <f>ABS(F66-G66)+ABS(F67-G67)</f>
        <v>0.20779220779220769</v>
      </c>
      <c r="J65" s="24">
        <f>H65*I65</f>
        <v>9.8765432098765399E-2</v>
      </c>
    </row>
    <row r="66" spans="1:10" ht="13">
      <c r="A66" s="18"/>
      <c r="B66" s="25">
        <f>B65/D65</f>
        <v>0.3888888888888889</v>
      </c>
      <c r="C66" s="25">
        <f>C65/D65</f>
        <v>0.61111111111111116</v>
      </c>
      <c r="D66" s="26"/>
      <c r="E66" s="27" t="s">
        <v>11</v>
      </c>
      <c r="F66" s="25">
        <f>F65/B65</f>
        <v>0.2857142857142857</v>
      </c>
      <c r="G66" s="25">
        <f>G65/C65</f>
        <v>0.18181818181818182</v>
      </c>
      <c r="H66" s="25"/>
      <c r="I66" s="25"/>
      <c r="J66" s="28"/>
    </row>
    <row r="67" spans="1:10" ht="13">
      <c r="A67" s="18"/>
      <c r="B67" s="31"/>
      <c r="C67" s="31"/>
      <c r="D67" s="32"/>
      <c r="E67" s="33" t="s">
        <v>15</v>
      </c>
      <c r="F67" s="33">
        <f t="shared" ref="F67:G67" si="18">1-F66</f>
        <v>0.7142857142857143</v>
      </c>
      <c r="G67" s="31">
        <f t="shared" si="18"/>
        <v>0.81818181818181812</v>
      </c>
      <c r="H67" s="31"/>
      <c r="I67" s="31"/>
      <c r="J67" s="34"/>
    </row>
    <row r="68" spans="1:10" ht="13">
      <c r="A68" s="35"/>
      <c r="B68" s="36"/>
      <c r="C68" s="37"/>
      <c r="D68" s="26"/>
      <c r="E68" s="26" t="s">
        <v>55</v>
      </c>
      <c r="F68" s="26">
        <f t="shared" ref="F68:G68" si="19">SUM(F66:F67)</f>
        <v>1</v>
      </c>
      <c r="G68" s="26">
        <f t="shared" si="19"/>
        <v>1</v>
      </c>
      <c r="H68" s="38"/>
      <c r="I68" s="38"/>
      <c r="J68" s="39"/>
    </row>
    <row r="69" spans="1:10" ht="13">
      <c r="A69" s="18" t="s">
        <v>39</v>
      </c>
      <c r="B69" s="49">
        <v>8</v>
      </c>
      <c r="C69" s="21">
        <v>10</v>
      </c>
      <c r="D69" s="22">
        <f>SUM(B69,C69)</f>
        <v>18</v>
      </c>
      <c r="E69" s="21" t="s">
        <v>54</v>
      </c>
      <c r="F69" s="21">
        <v>0</v>
      </c>
      <c r="G69" s="21">
        <v>4</v>
      </c>
      <c r="H69" s="23">
        <f>2*B70*C70</f>
        <v>0.49382716049382713</v>
      </c>
      <c r="I69" s="23">
        <f>ABS(F70-G70)+ABS(F71-G71)</f>
        <v>0.8</v>
      </c>
      <c r="J69" s="42">
        <f>H69*I69</f>
        <v>0.39506172839506171</v>
      </c>
    </row>
    <row r="70" spans="1:10" ht="13">
      <c r="A70" s="43"/>
      <c r="B70" s="25">
        <f>B69/D69</f>
        <v>0.44444444444444442</v>
      </c>
      <c r="C70" s="25">
        <f>C69/D69</f>
        <v>0.55555555555555558</v>
      </c>
      <c r="D70" s="26"/>
      <c r="E70" s="27" t="s">
        <v>11</v>
      </c>
      <c r="F70" s="25">
        <f>F69/B69</f>
        <v>0</v>
      </c>
      <c r="G70" s="25">
        <f>G69/C69</f>
        <v>0.4</v>
      </c>
      <c r="H70" s="3"/>
      <c r="I70" s="3"/>
      <c r="J70" s="13"/>
    </row>
    <row r="71" spans="1:10" ht="13">
      <c r="A71" s="43"/>
      <c r="B71" s="44"/>
      <c r="C71" s="44"/>
      <c r="D71" s="32"/>
      <c r="E71" s="33" t="s">
        <v>15</v>
      </c>
      <c r="F71" s="33">
        <f t="shared" ref="F71:G71" si="20">1-F70</f>
        <v>1</v>
      </c>
      <c r="G71" s="31">
        <f t="shared" si="20"/>
        <v>0.6</v>
      </c>
      <c r="H71" s="44"/>
      <c r="I71" s="44"/>
      <c r="J71" s="15"/>
    </row>
    <row r="72" spans="1:10" ht="13">
      <c r="A72" s="35"/>
      <c r="B72" s="36"/>
      <c r="C72" s="37"/>
      <c r="D72" s="26"/>
      <c r="E72" s="26" t="s">
        <v>55</v>
      </c>
      <c r="F72" s="26">
        <f t="shared" ref="F72:G72" si="21">SUM(F70:F71)</f>
        <v>1</v>
      </c>
      <c r="G72" s="26">
        <f t="shared" si="21"/>
        <v>1</v>
      </c>
      <c r="H72" s="38"/>
      <c r="I72" s="38"/>
      <c r="J72" s="39"/>
    </row>
    <row r="73" spans="1:10" ht="13">
      <c r="A73" s="45" t="s">
        <v>59</v>
      </c>
      <c r="B73" s="46"/>
    </row>
    <row r="74" spans="1:10" ht="18">
      <c r="A74" s="46" t="s">
        <v>44</v>
      </c>
      <c r="B74" s="47" t="s">
        <v>60</v>
      </c>
      <c r="C74" s="50"/>
    </row>
    <row r="75" spans="1:10" ht="18">
      <c r="A75" s="50"/>
      <c r="B75" s="50"/>
      <c r="C75" s="50"/>
    </row>
    <row r="76" spans="1:10" ht="18">
      <c r="A76" s="70" t="s">
        <v>61</v>
      </c>
      <c r="B76" s="71"/>
      <c r="C76" s="72"/>
    </row>
    <row r="78" spans="1:10" ht="14">
      <c r="A78" s="19" t="s">
        <v>44</v>
      </c>
      <c r="B78" s="19" t="s">
        <v>45</v>
      </c>
      <c r="C78" s="19" t="s">
        <v>46</v>
      </c>
      <c r="D78" s="20" t="s">
        <v>47</v>
      </c>
      <c r="E78" s="19" t="s">
        <v>48</v>
      </c>
      <c r="F78" s="19" t="s">
        <v>49</v>
      </c>
      <c r="G78" s="19" t="s">
        <v>50</v>
      </c>
      <c r="H78" s="19" t="s">
        <v>51</v>
      </c>
      <c r="I78" s="19" t="s">
        <v>52</v>
      </c>
      <c r="J78" s="19" t="s">
        <v>53</v>
      </c>
    </row>
    <row r="79" spans="1:10" ht="13">
      <c r="A79" s="18" t="s">
        <v>33</v>
      </c>
      <c r="B79" s="51">
        <v>24</v>
      </c>
      <c r="C79" s="51">
        <v>8</v>
      </c>
      <c r="D79" s="52">
        <f>SUM(B79,C79)</f>
        <v>32</v>
      </c>
      <c r="E79" s="53" t="s">
        <v>54</v>
      </c>
      <c r="F79" s="51">
        <v>19</v>
      </c>
      <c r="G79" s="54">
        <v>6</v>
      </c>
      <c r="H79" s="55">
        <f>2*B80*C80</f>
        <v>0.375</v>
      </c>
      <c r="I79" s="55">
        <f>ABS(F80-G80)+ABS(F81-G81)</f>
        <v>8.3333333333333259E-2</v>
      </c>
      <c r="J79" s="55">
        <f>H79*I79</f>
        <v>3.1249999999999972E-2</v>
      </c>
    </row>
    <row r="80" spans="1:10" ht="13">
      <c r="A80" s="18"/>
      <c r="B80" s="25">
        <f>B79/D79</f>
        <v>0.75</v>
      </c>
      <c r="C80" s="25">
        <f>C79/D79</f>
        <v>0.25</v>
      </c>
      <c r="D80" s="56"/>
      <c r="E80" s="57" t="s">
        <v>11</v>
      </c>
      <c r="F80" s="25">
        <f>F79/B79</f>
        <v>0.79166666666666663</v>
      </c>
      <c r="G80" s="25">
        <f>G79/C79</f>
        <v>0.75</v>
      </c>
      <c r="H80" s="57"/>
      <c r="I80" s="57"/>
      <c r="J80" s="57"/>
    </row>
    <row r="81" spans="1:10" ht="13">
      <c r="A81" s="18"/>
      <c r="B81" s="57"/>
      <c r="C81" s="57"/>
      <c r="D81" s="56"/>
      <c r="E81" s="57" t="s">
        <v>15</v>
      </c>
      <c r="F81" s="33">
        <f t="shared" ref="F81:G81" si="22">1-F80</f>
        <v>0.20833333333333337</v>
      </c>
      <c r="G81" s="31">
        <f t="shared" si="22"/>
        <v>0.25</v>
      </c>
      <c r="H81" s="57"/>
      <c r="I81" s="57"/>
      <c r="J81" s="57"/>
    </row>
    <row r="82" spans="1:10" ht="13">
      <c r="A82" s="35"/>
      <c r="B82" s="58"/>
      <c r="C82" s="56"/>
      <c r="D82" s="56"/>
      <c r="E82" s="56" t="s">
        <v>55</v>
      </c>
      <c r="F82" s="52">
        <f t="shared" ref="F82:G82" si="23">SUM(F80:F81)</f>
        <v>1</v>
      </c>
      <c r="G82" s="52">
        <f t="shared" si="23"/>
        <v>1</v>
      </c>
      <c r="H82" s="56"/>
      <c r="I82" s="56"/>
      <c r="J82" s="56"/>
    </row>
    <row r="83" spans="1:10" ht="13">
      <c r="A83" s="18" t="s">
        <v>35</v>
      </c>
      <c r="B83" s="51">
        <v>7</v>
      </c>
      <c r="C83" s="59">
        <v>25</v>
      </c>
      <c r="D83" s="60">
        <f>SUM(B83,C83)</f>
        <v>32</v>
      </c>
      <c r="E83" s="61" t="s">
        <v>54</v>
      </c>
      <c r="F83" s="62">
        <v>7</v>
      </c>
      <c r="G83" s="59">
        <v>18</v>
      </c>
      <c r="H83" s="63">
        <f>2*B84*C84</f>
        <v>0.341796875</v>
      </c>
      <c r="I83" s="55">
        <f>ABS(F84-G84)+ABS(F85-G85)</f>
        <v>0.56000000000000005</v>
      </c>
      <c r="J83" s="55">
        <f>H83*I83</f>
        <v>0.19140625000000003</v>
      </c>
    </row>
    <row r="84" spans="1:10" ht="13">
      <c r="A84" s="18"/>
      <c r="B84" s="25">
        <f>B83/D83</f>
        <v>0.21875</v>
      </c>
      <c r="C84" s="25">
        <f>C83/D83</f>
        <v>0.78125</v>
      </c>
      <c r="D84" s="56"/>
      <c r="E84" s="57" t="s">
        <v>11</v>
      </c>
      <c r="F84" s="25">
        <f>F83/B83</f>
        <v>1</v>
      </c>
      <c r="G84" s="25">
        <f>G83/C83</f>
        <v>0.72</v>
      </c>
      <c r="H84" s="57"/>
      <c r="I84" s="57"/>
      <c r="J84" s="57"/>
    </row>
    <row r="85" spans="1:10" ht="13">
      <c r="A85" s="18"/>
      <c r="B85" s="57"/>
      <c r="C85" s="57"/>
      <c r="D85" s="56"/>
      <c r="E85" s="57" t="s">
        <v>15</v>
      </c>
      <c r="F85" s="33">
        <f t="shared" ref="F85:G85" si="24">1-F84</f>
        <v>0</v>
      </c>
      <c r="G85" s="31">
        <f t="shared" si="24"/>
        <v>0.28000000000000003</v>
      </c>
      <c r="H85" s="57"/>
      <c r="I85" s="57"/>
      <c r="J85" s="57"/>
    </row>
    <row r="86" spans="1:10" ht="13">
      <c r="A86" s="35"/>
      <c r="B86" s="58"/>
      <c r="C86" s="56"/>
      <c r="D86" s="56"/>
      <c r="E86" s="56" t="s">
        <v>55</v>
      </c>
      <c r="F86" s="52">
        <f t="shared" ref="F86:G86" si="25">SUM(F84:F85)</f>
        <v>1</v>
      </c>
      <c r="G86" s="52">
        <f t="shared" si="25"/>
        <v>1</v>
      </c>
      <c r="H86" s="56"/>
      <c r="I86" s="56"/>
      <c r="J86" s="56"/>
    </row>
    <row r="87" spans="1:10" ht="13">
      <c r="A87" s="18" t="s">
        <v>37</v>
      </c>
      <c r="B87" s="51">
        <v>9</v>
      </c>
      <c r="C87" s="59">
        <v>23</v>
      </c>
      <c r="D87" s="60">
        <f>SUM(B87,C87)</f>
        <v>32</v>
      </c>
      <c r="E87" s="61" t="s">
        <v>54</v>
      </c>
      <c r="F87" s="62">
        <v>9</v>
      </c>
      <c r="G87" s="59">
        <v>16</v>
      </c>
      <c r="H87" s="63">
        <f>2*B88*C88</f>
        <v>0.404296875</v>
      </c>
      <c r="I87" s="55">
        <f>ABS(F88-G88)+ABS(F89-G89)</f>
        <v>0.60869565217391308</v>
      </c>
      <c r="J87" s="55">
        <f>H87*I87</f>
        <v>0.24609375000000003</v>
      </c>
    </row>
    <row r="88" spans="1:10" ht="13">
      <c r="A88" s="18"/>
      <c r="B88" s="25">
        <f>B87/D87</f>
        <v>0.28125</v>
      </c>
      <c r="C88" s="25">
        <f>C87/D87</f>
        <v>0.71875</v>
      </c>
      <c r="D88" s="56"/>
      <c r="E88" s="57" t="s">
        <v>11</v>
      </c>
      <c r="F88" s="25">
        <f>F87/B87</f>
        <v>1</v>
      </c>
      <c r="G88" s="25">
        <f>G87/C87</f>
        <v>0.69565217391304346</v>
      </c>
      <c r="H88" s="57"/>
      <c r="I88" s="57"/>
      <c r="J88" s="57"/>
    </row>
    <row r="89" spans="1:10" ht="13">
      <c r="A89" s="18"/>
      <c r="B89" s="57"/>
      <c r="C89" s="57"/>
      <c r="D89" s="56"/>
      <c r="E89" s="57" t="s">
        <v>15</v>
      </c>
      <c r="F89" s="33">
        <f t="shared" ref="F89:G89" si="26">1-F88</f>
        <v>0</v>
      </c>
      <c r="G89" s="31">
        <f t="shared" si="26"/>
        <v>0.30434782608695654</v>
      </c>
      <c r="H89" s="57"/>
      <c r="I89" s="57"/>
      <c r="J89" s="57"/>
    </row>
    <row r="90" spans="1:10" ht="13">
      <c r="A90" s="35"/>
      <c r="B90" s="58"/>
      <c r="C90" s="56"/>
      <c r="D90" s="56"/>
      <c r="E90" s="56" t="s">
        <v>55</v>
      </c>
      <c r="F90" s="52">
        <f t="shared" ref="F90:G90" si="27">SUM(F88:F89)</f>
        <v>1</v>
      </c>
      <c r="G90" s="52">
        <f t="shared" si="27"/>
        <v>1</v>
      </c>
      <c r="H90" s="56"/>
      <c r="I90" s="56"/>
      <c r="J90" s="56"/>
    </row>
    <row r="91" spans="1:10" ht="13">
      <c r="A91" s="18" t="s">
        <v>39</v>
      </c>
      <c r="B91" s="64">
        <v>16</v>
      </c>
      <c r="C91" s="65">
        <v>16</v>
      </c>
      <c r="D91" s="60">
        <f>SUM(B91,C91)</f>
        <v>32</v>
      </c>
      <c r="E91" s="61" t="s">
        <v>54</v>
      </c>
      <c r="F91" s="65">
        <v>9</v>
      </c>
      <c r="G91" s="66">
        <v>16</v>
      </c>
      <c r="H91" s="63">
        <f>2*B92*C92</f>
        <v>0.5</v>
      </c>
      <c r="I91" s="55">
        <f>ABS(F92-G92)+ABS(F93-G93)</f>
        <v>0.875</v>
      </c>
      <c r="J91" s="67">
        <f>H91*I91</f>
        <v>0.4375</v>
      </c>
    </row>
    <row r="92" spans="1:10" ht="13">
      <c r="A92" s="43"/>
      <c r="B92" s="25">
        <f>B91/D91</f>
        <v>0.5</v>
      </c>
      <c r="C92" s="25">
        <f>C91/D91</f>
        <v>0.5</v>
      </c>
      <c r="D92" s="56"/>
      <c r="E92" s="57" t="s">
        <v>11</v>
      </c>
      <c r="F92" s="25">
        <f>F91/B91</f>
        <v>0.5625</v>
      </c>
      <c r="G92" s="25">
        <f>G91/C91</f>
        <v>1</v>
      </c>
      <c r="H92" s="68"/>
      <c r="I92" s="68"/>
      <c r="J92" s="68"/>
    </row>
    <row r="93" spans="1:10" ht="13">
      <c r="A93" s="43"/>
      <c r="B93" s="68"/>
      <c r="C93" s="68"/>
      <c r="D93" s="56"/>
      <c r="E93" s="57" t="s">
        <v>15</v>
      </c>
      <c r="F93" s="33">
        <f t="shared" ref="F93:G93" si="28">1-F92</f>
        <v>0.4375</v>
      </c>
      <c r="G93" s="31">
        <f t="shared" si="28"/>
        <v>0</v>
      </c>
      <c r="H93" s="68"/>
      <c r="I93" s="68"/>
      <c r="J93" s="68"/>
    </row>
    <row r="94" spans="1:10" ht="13">
      <c r="A94" s="35"/>
      <c r="B94" s="58"/>
      <c r="C94" s="69"/>
      <c r="D94" s="69"/>
      <c r="E94" s="69" t="s">
        <v>55</v>
      </c>
      <c r="F94" s="60">
        <f t="shared" ref="F94:G94" si="29">SUM(F92:F93)</f>
        <v>1</v>
      </c>
      <c r="G94" s="60">
        <f t="shared" si="29"/>
        <v>1</v>
      </c>
      <c r="H94" s="69"/>
      <c r="I94" s="56"/>
      <c r="J94" s="56"/>
    </row>
    <row r="96" spans="1:10" ht="13">
      <c r="A96" s="45" t="s">
        <v>62</v>
      </c>
      <c r="B96" s="46"/>
    </row>
    <row r="97" spans="1:2" ht="13">
      <c r="A97" s="46" t="s">
        <v>44</v>
      </c>
      <c r="B97" s="47" t="s">
        <v>60</v>
      </c>
    </row>
  </sheetData>
  <mergeCells count="1">
    <mergeCell ref="A76:C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workbookViewId="0">
      <selection activeCell="F30" sqref="F30"/>
    </sheetView>
  </sheetViews>
  <sheetFormatPr baseColWidth="10" defaultColWidth="14.5" defaultRowHeight="15.75" customHeight="1"/>
  <cols>
    <col min="8" max="8" width="31" customWidth="1"/>
    <col min="9" max="9" width="26.5" customWidth="1"/>
  </cols>
  <sheetData>
    <row r="1" spans="1:26" ht="14">
      <c r="A1" s="1" t="s">
        <v>0</v>
      </c>
      <c r="B1" s="2"/>
      <c r="C1" s="2"/>
      <c r="D1" s="2"/>
      <c r="E1" s="3"/>
      <c r="F1" s="3"/>
      <c r="G1" s="3"/>
      <c r="H1" s="4"/>
      <c r="I1" s="5"/>
      <c r="J1" s="5"/>
      <c r="K1" s="5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6" t="s">
        <v>1</v>
      </c>
      <c r="B2" s="3"/>
      <c r="C2" s="3"/>
      <c r="D2" s="3"/>
      <c r="E2" s="3"/>
      <c r="F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6" t="s">
        <v>2</v>
      </c>
      <c r="B3" s="3"/>
      <c r="C3" s="3"/>
      <c r="D3" s="3"/>
      <c r="E3" s="3"/>
      <c r="F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8">
        <v>1</v>
      </c>
      <c r="B5" s="9" t="s">
        <v>8</v>
      </c>
      <c r="C5" s="9" t="s">
        <v>9</v>
      </c>
      <c r="D5" s="9" t="s">
        <v>10</v>
      </c>
      <c r="E5" s="9" t="s">
        <v>11</v>
      </c>
      <c r="F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8">
        <v>2</v>
      </c>
      <c r="B6" s="9" t="s">
        <v>8</v>
      </c>
      <c r="C6" s="9" t="s">
        <v>12</v>
      </c>
      <c r="D6" s="9" t="s">
        <v>10</v>
      </c>
      <c r="E6" s="9" t="s">
        <v>11</v>
      </c>
      <c r="F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8">
        <v>3</v>
      </c>
      <c r="B7" s="9" t="s">
        <v>8</v>
      </c>
      <c r="C7" s="9" t="s">
        <v>12</v>
      </c>
      <c r="D7" s="9" t="s">
        <v>10</v>
      </c>
      <c r="E7" s="9" t="s">
        <v>11</v>
      </c>
      <c r="F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8">
        <v>4</v>
      </c>
      <c r="B8" s="9" t="s">
        <v>13</v>
      </c>
      <c r="C8" s="9" t="s">
        <v>12</v>
      </c>
      <c r="D8" s="9" t="s">
        <v>10</v>
      </c>
      <c r="E8" s="9" t="s">
        <v>11</v>
      </c>
      <c r="F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8">
        <v>5</v>
      </c>
      <c r="B9" s="9" t="s">
        <v>13</v>
      </c>
      <c r="C9" s="9" t="s">
        <v>9</v>
      </c>
      <c r="D9" s="9" t="s">
        <v>10</v>
      </c>
      <c r="E9" s="9" t="s">
        <v>11</v>
      </c>
      <c r="F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8">
        <v>6</v>
      </c>
      <c r="B10" s="9" t="s">
        <v>14</v>
      </c>
      <c r="C10" s="9" t="s">
        <v>12</v>
      </c>
      <c r="D10" s="9" t="s">
        <v>10</v>
      </c>
      <c r="E10" s="9" t="s">
        <v>11</v>
      </c>
      <c r="F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8">
        <v>7</v>
      </c>
      <c r="B11" s="9" t="s">
        <v>14</v>
      </c>
      <c r="C11" s="9" t="s">
        <v>12</v>
      </c>
      <c r="D11" s="9" t="s">
        <v>10</v>
      </c>
      <c r="E11" s="9" t="s">
        <v>11</v>
      </c>
      <c r="F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8">
        <v>8</v>
      </c>
      <c r="B12" s="9" t="s">
        <v>13</v>
      </c>
      <c r="C12" s="9" t="s">
        <v>9</v>
      </c>
      <c r="D12" s="9" t="s">
        <v>10</v>
      </c>
      <c r="E12" s="9" t="s">
        <v>11</v>
      </c>
      <c r="F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8">
        <v>9</v>
      </c>
      <c r="B13" s="9" t="s">
        <v>14</v>
      </c>
      <c r="C13" s="9" t="s">
        <v>12</v>
      </c>
      <c r="D13" s="9" t="s">
        <v>10</v>
      </c>
      <c r="E13" s="9" t="s">
        <v>15</v>
      </c>
      <c r="F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8">
        <v>10</v>
      </c>
      <c r="B14" s="9" t="s">
        <v>13</v>
      </c>
      <c r="C14" s="9" t="s">
        <v>9</v>
      </c>
      <c r="D14" s="9" t="s">
        <v>10</v>
      </c>
      <c r="E14" s="9" t="s">
        <v>11</v>
      </c>
      <c r="F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8">
        <v>11</v>
      </c>
      <c r="B15" s="9" t="s">
        <v>8</v>
      </c>
      <c r="C15" s="9" t="s">
        <v>9</v>
      </c>
      <c r="D15" s="9" t="s">
        <v>16</v>
      </c>
      <c r="E15" s="9" t="s">
        <v>11</v>
      </c>
      <c r="F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8">
        <v>12</v>
      </c>
      <c r="B16" s="9" t="s">
        <v>8</v>
      </c>
      <c r="C16" s="9" t="s">
        <v>9</v>
      </c>
      <c r="D16" s="9" t="s">
        <v>16</v>
      </c>
      <c r="E16" s="9" t="s">
        <v>11</v>
      </c>
      <c r="F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8">
        <v>13</v>
      </c>
      <c r="B17" s="9" t="s">
        <v>8</v>
      </c>
      <c r="C17" s="9" t="s">
        <v>12</v>
      </c>
      <c r="D17" s="9" t="s">
        <v>16</v>
      </c>
      <c r="E17" s="9" t="s">
        <v>11</v>
      </c>
      <c r="F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8">
        <v>14</v>
      </c>
      <c r="B18" s="9" t="s">
        <v>13</v>
      </c>
      <c r="C18" s="9" t="s">
        <v>9</v>
      </c>
      <c r="D18" s="9" t="s">
        <v>16</v>
      </c>
      <c r="E18" s="9" t="s">
        <v>11</v>
      </c>
      <c r="F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8">
        <v>15</v>
      </c>
      <c r="B19" s="9" t="s">
        <v>8</v>
      </c>
      <c r="C19" s="9" t="s">
        <v>9</v>
      </c>
      <c r="D19" s="9" t="s">
        <v>16</v>
      </c>
      <c r="E19" s="9" t="s">
        <v>11</v>
      </c>
      <c r="F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8">
        <v>16</v>
      </c>
      <c r="B20" s="9" t="s">
        <v>8</v>
      </c>
      <c r="C20" s="9" t="s">
        <v>9</v>
      </c>
      <c r="D20" s="9" t="s">
        <v>16</v>
      </c>
      <c r="E20" s="9" t="s">
        <v>11</v>
      </c>
      <c r="F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8">
        <v>17</v>
      </c>
      <c r="B21" s="9" t="s">
        <v>13</v>
      </c>
      <c r="C21" s="9" t="s">
        <v>9</v>
      </c>
      <c r="D21" s="9" t="s">
        <v>16</v>
      </c>
      <c r="E21" s="9" t="s">
        <v>11</v>
      </c>
      <c r="F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8">
        <v>18</v>
      </c>
      <c r="B22" s="9" t="s">
        <v>13</v>
      </c>
      <c r="C22" s="9" t="s">
        <v>9</v>
      </c>
      <c r="D22" s="9" t="s">
        <v>16</v>
      </c>
      <c r="E22" s="9" t="s">
        <v>11</v>
      </c>
      <c r="F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8">
        <v>19</v>
      </c>
      <c r="B23" s="9" t="s">
        <v>14</v>
      </c>
      <c r="C23" s="9" t="s">
        <v>9</v>
      </c>
      <c r="D23" s="9" t="s">
        <v>16</v>
      </c>
      <c r="E23" s="9" t="s">
        <v>11</v>
      </c>
      <c r="F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8">
        <v>20</v>
      </c>
      <c r="B24" s="9" t="s">
        <v>13</v>
      </c>
      <c r="C24" s="9" t="s">
        <v>12</v>
      </c>
      <c r="D24" s="9" t="s">
        <v>16</v>
      </c>
      <c r="E24" s="9" t="s">
        <v>11</v>
      </c>
      <c r="F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8">
        <v>21</v>
      </c>
      <c r="B25" s="9" t="s">
        <v>14</v>
      </c>
      <c r="C25" s="9" t="s">
        <v>9</v>
      </c>
      <c r="D25" s="9" t="s">
        <v>16</v>
      </c>
      <c r="E25" s="9" t="s">
        <v>15</v>
      </c>
      <c r="F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8">
        <v>22</v>
      </c>
      <c r="B26" s="9" t="s">
        <v>14</v>
      </c>
      <c r="C26" s="9" t="s">
        <v>9</v>
      </c>
      <c r="D26" s="9" t="s">
        <v>16</v>
      </c>
      <c r="E26" s="9" t="s">
        <v>15</v>
      </c>
      <c r="F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8">
        <v>23</v>
      </c>
      <c r="B27" s="9" t="s">
        <v>14</v>
      </c>
      <c r="C27" s="9" t="s">
        <v>12</v>
      </c>
      <c r="D27" s="9" t="s">
        <v>16</v>
      </c>
      <c r="E27" s="9" t="s">
        <v>15</v>
      </c>
      <c r="F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8">
        <v>24</v>
      </c>
      <c r="B28" s="9" t="s">
        <v>14</v>
      </c>
      <c r="C28" s="9" t="s">
        <v>9</v>
      </c>
      <c r="D28" s="9" t="s">
        <v>16</v>
      </c>
      <c r="E28" s="9" t="s">
        <v>11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8">
        <v>25</v>
      </c>
      <c r="B29" s="9" t="s">
        <v>14</v>
      </c>
      <c r="C29" s="9" t="s">
        <v>9</v>
      </c>
      <c r="D29" s="9" t="s">
        <v>16</v>
      </c>
      <c r="E29" s="9" t="s">
        <v>15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8">
        <v>26</v>
      </c>
      <c r="B30" s="9" t="s">
        <v>14</v>
      </c>
      <c r="C30" s="9" t="s">
        <v>12</v>
      </c>
      <c r="D30" s="9" t="s">
        <v>16</v>
      </c>
      <c r="E30" s="9" t="s">
        <v>15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8">
        <v>27</v>
      </c>
      <c r="B31" s="9" t="s">
        <v>8</v>
      </c>
      <c r="C31" s="9" t="s">
        <v>9</v>
      </c>
      <c r="D31" s="9" t="s">
        <v>17</v>
      </c>
      <c r="E31" s="9" t="s">
        <v>11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8">
        <v>28</v>
      </c>
      <c r="B32" s="9" t="s">
        <v>13</v>
      </c>
      <c r="C32" s="9" t="s">
        <v>9</v>
      </c>
      <c r="D32" s="9" t="s">
        <v>17</v>
      </c>
      <c r="E32" s="9" t="s">
        <v>11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8">
        <v>29</v>
      </c>
      <c r="B33" s="9" t="s">
        <v>8</v>
      </c>
      <c r="C33" s="9" t="s">
        <v>9</v>
      </c>
      <c r="D33" s="9" t="s">
        <v>17</v>
      </c>
      <c r="E33" s="9" t="s">
        <v>11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8">
        <v>30</v>
      </c>
      <c r="B34" s="9" t="s">
        <v>8</v>
      </c>
      <c r="C34" s="9" t="s">
        <v>9</v>
      </c>
      <c r="D34" s="9" t="s">
        <v>17</v>
      </c>
      <c r="E34" s="9" t="s">
        <v>11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8">
        <v>31</v>
      </c>
      <c r="B35" s="9" t="s">
        <v>8</v>
      </c>
      <c r="C35" s="9" t="s">
        <v>12</v>
      </c>
      <c r="D35" s="9" t="s">
        <v>17</v>
      </c>
      <c r="E35" s="9" t="s">
        <v>11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8">
        <v>32</v>
      </c>
      <c r="B36" s="9" t="s">
        <v>13</v>
      </c>
      <c r="C36" s="9" t="s">
        <v>9</v>
      </c>
      <c r="D36" s="9" t="s">
        <v>17</v>
      </c>
      <c r="E36" s="9" t="s">
        <v>11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8">
        <v>33</v>
      </c>
      <c r="B37" s="9" t="s">
        <v>13</v>
      </c>
      <c r="C37" s="9" t="s">
        <v>9</v>
      </c>
      <c r="D37" s="9" t="s">
        <v>17</v>
      </c>
      <c r="E37" s="9" t="s">
        <v>15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8">
        <v>34</v>
      </c>
      <c r="B38" s="9" t="s">
        <v>13</v>
      </c>
      <c r="C38" s="9" t="s">
        <v>12</v>
      </c>
      <c r="D38" s="9" t="s">
        <v>17</v>
      </c>
      <c r="E38" s="9" t="s">
        <v>15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8">
        <v>35</v>
      </c>
      <c r="B39" s="9" t="s">
        <v>8</v>
      </c>
      <c r="C39" s="9" t="s">
        <v>9</v>
      </c>
      <c r="D39" s="9" t="s">
        <v>17</v>
      </c>
      <c r="E39" s="9" t="s">
        <v>15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8">
        <v>36</v>
      </c>
      <c r="B40" s="9" t="s">
        <v>13</v>
      </c>
      <c r="C40" s="9" t="s">
        <v>12</v>
      </c>
      <c r="D40" s="9" t="s">
        <v>17</v>
      </c>
      <c r="E40" s="9" t="s">
        <v>15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8">
        <v>37</v>
      </c>
      <c r="B41" s="9" t="s">
        <v>14</v>
      </c>
      <c r="C41" s="9" t="s">
        <v>12</v>
      </c>
      <c r="D41" s="9" t="s">
        <v>17</v>
      </c>
      <c r="E41" s="9" t="s">
        <v>15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8">
        <v>38</v>
      </c>
      <c r="B42" s="9" t="s">
        <v>14</v>
      </c>
      <c r="C42" s="9" t="s">
        <v>9</v>
      </c>
      <c r="D42" s="9" t="s">
        <v>17</v>
      </c>
      <c r="E42" s="9" t="s">
        <v>15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8">
        <v>39</v>
      </c>
      <c r="B43" s="9" t="s">
        <v>13</v>
      </c>
      <c r="C43" s="9" t="s">
        <v>9</v>
      </c>
      <c r="D43" s="9" t="s">
        <v>17</v>
      </c>
      <c r="E43" s="9" t="s">
        <v>15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8">
        <v>40</v>
      </c>
      <c r="B44" s="9" t="s">
        <v>14</v>
      </c>
      <c r="C44" s="9" t="s">
        <v>12</v>
      </c>
      <c r="D44" s="9" t="s">
        <v>17</v>
      </c>
      <c r="E44" s="9" t="s">
        <v>15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8">
        <v>41</v>
      </c>
      <c r="B45" s="9" t="s">
        <v>14</v>
      </c>
      <c r="C45" s="9" t="s">
        <v>9</v>
      </c>
      <c r="D45" s="9" t="s">
        <v>17</v>
      </c>
      <c r="E45" s="9" t="s">
        <v>15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8">
        <v>42</v>
      </c>
      <c r="B46" s="9" t="s">
        <v>14</v>
      </c>
      <c r="C46" s="9" t="s">
        <v>12</v>
      </c>
      <c r="D46" s="9" t="s">
        <v>17</v>
      </c>
      <c r="E46" s="9" t="s">
        <v>15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8">
        <v>43</v>
      </c>
      <c r="B47" s="9" t="s">
        <v>8</v>
      </c>
      <c r="C47" s="9" t="s">
        <v>9</v>
      </c>
      <c r="D47" s="9" t="s">
        <v>17</v>
      </c>
      <c r="E47" s="9" t="s">
        <v>11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8">
        <v>44</v>
      </c>
      <c r="B48" s="9" t="s">
        <v>8</v>
      </c>
      <c r="C48" s="9" t="s">
        <v>9</v>
      </c>
      <c r="D48" s="9" t="s">
        <v>17</v>
      </c>
      <c r="E48" s="9" t="s">
        <v>11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8">
        <v>45</v>
      </c>
      <c r="B49" s="9" t="s">
        <v>13</v>
      </c>
      <c r="C49" s="9" t="s">
        <v>9</v>
      </c>
      <c r="D49" s="9" t="s">
        <v>17</v>
      </c>
      <c r="E49" s="9" t="s">
        <v>15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8">
        <v>46</v>
      </c>
      <c r="B50" s="9" t="s">
        <v>14</v>
      </c>
      <c r="C50" s="9" t="s">
        <v>9</v>
      </c>
      <c r="D50" s="9" t="s">
        <v>17</v>
      </c>
      <c r="E50" s="9" t="s">
        <v>15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8">
        <v>47</v>
      </c>
      <c r="B51" s="9" t="s">
        <v>8</v>
      </c>
      <c r="C51" s="9" t="s">
        <v>9</v>
      </c>
      <c r="D51" s="9" t="s">
        <v>17</v>
      </c>
      <c r="E51" s="9" t="s">
        <v>15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8">
        <v>48</v>
      </c>
      <c r="B52" s="9" t="s">
        <v>14</v>
      </c>
      <c r="C52" s="9" t="s">
        <v>12</v>
      </c>
      <c r="D52" s="9" t="s">
        <v>17</v>
      </c>
      <c r="E52" s="9" t="s">
        <v>15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8">
        <v>49</v>
      </c>
      <c r="B53" s="9" t="s">
        <v>13</v>
      </c>
      <c r="C53" s="9" t="s">
        <v>9</v>
      </c>
      <c r="D53" s="9" t="s">
        <v>17</v>
      </c>
      <c r="E53" s="9" t="s">
        <v>11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8">
        <v>50</v>
      </c>
      <c r="B54" s="9" t="s">
        <v>14</v>
      </c>
      <c r="C54" s="9" t="s">
        <v>12</v>
      </c>
      <c r="D54" s="9" t="s">
        <v>17</v>
      </c>
      <c r="E54" s="9" t="s">
        <v>15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10" t="s">
        <v>18</v>
      </c>
      <c r="B56" s="1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12" t="s">
        <v>19</v>
      </c>
      <c r="B57" s="1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12" t="s">
        <v>20</v>
      </c>
      <c r="B58" s="1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14" t="s">
        <v>21</v>
      </c>
      <c r="B59" s="15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9"/>
  <sheetViews>
    <sheetView workbookViewId="0"/>
  </sheetViews>
  <sheetFormatPr baseColWidth="10" defaultColWidth="14.5" defaultRowHeight="15.75" customHeight="1"/>
  <cols>
    <col min="2" max="2" width="14.5" hidden="1"/>
  </cols>
  <sheetData>
    <row r="1" spans="1:5" ht="15.75" customHeight="1">
      <c r="A1" s="7" t="s">
        <v>3</v>
      </c>
      <c r="B1" s="7" t="s">
        <v>4</v>
      </c>
      <c r="C1" s="7" t="s">
        <v>5</v>
      </c>
      <c r="D1" s="7" t="s">
        <v>6</v>
      </c>
      <c r="E1" s="7" t="s">
        <v>7</v>
      </c>
    </row>
    <row r="2" spans="1:5" ht="15.75" customHeight="1">
      <c r="A2" s="8">
        <v>6</v>
      </c>
      <c r="B2" s="9" t="s">
        <v>14</v>
      </c>
      <c r="C2" s="9" t="s">
        <v>12</v>
      </c>
      <c r="D2" s="9" t="s">
        <v>10</v>
      </c>
      <c r="E2" s="9" t="s">
        <v>11</v>
      </c>
    </row>
    <row r="3" spans="1:5" ht="15.75" customHeight="1">
      <c r="A3" s="8">
        <v>7</v>
      </c>
      <c r="B3" s="9" t="s">
        <v>14</v>
      </c>
      <c r="C3" s="9" t="s">
        <v>12</v>
      </c>
      <c r="D3" s="9" t="s">
        <v>10</v>
      </c>
      <c r="E3" s="9" t="s">
        <v>11</v>
      </c>
    </row>
    <row r="4" spans="1:5" ht="15.75" customHeight="1">
      <c r="A4" s="8">
        <v>9</v>
      </c>
      <c r="B4" s="9" t="s">
        <v>14</v>
      </c>
      <c r="C4" s="9" t="s">
        <v>12</v>
      </c>
      <c r="D4" s="9" t="s">
        <v>10</v>
      </c>
      <c r="E4" s="9" t="s">
        <v>15</v>
      </c>
    </row>
    <row r="5" spans="1:5" ht="15.75" customHeight="1">
      <c r="A5" s="8">
        <v>19</v>
      </c>
      <c r="B5" s="9" t="s">
        <v>14</v>
      </c>
      <c r="C5" s="9" t="s">
        <v>9</v>
      </c>
      <c r="D5" s="9" t="s">
        <v>16</v>
      </c>
      <c r="E5" s="9" t="s">
        <v>11</v>
      </c>
    </row>
    <row r="6" spans="1:5" ht="15.75" customHeight="1">
      <c r="A6" s="8">
        <v>21</v>
      </c>
      <c r="B6" s="9" t="s">
        <v>14</v>
      </c>
      <c r="C6" s="9" t="s">
        <v>9</v>
      </c>
      <c r="D6" s="9" t="s">
        <v>16</v>
      </c>
      <c r="E6" s="9" t="s">
        <v>15</v>
      </c>
    </row>
    <row r="7" spans="1:5" ht="15.75" customHeight="1">
      <c r="A7" s="8">
        <v>22</v>
      </c>
      <c r="B7" s="9" t="s">
        <v>14</v>
      </c>
      <c r="C7" s="9" t="s">
        <v>9</v>
      </c>
      <c r="D7" s="9" t="s">
        <v>16</v>
      </c>
      <c r="E7" s="9" t="s">
        <v>15</v>
      </c>
    </row>
    <row r="8" spans="1:5" ht="15.75" customHeight="1">
      <c r="A8" s="8">
        <v>23</v>
      </c>
      <c r="B8" s="9" t="s">
        <v>14</v>
      </c>
      <c r="C8" s="9" t="s">
        <v>12</v>
      </c>
      <c r="D8" s="9" t="s">
        <v>16</v>
      </c>
      <c r="E8" s="9" t="s">
        <v>15</v>
      </c>
    </row>
    <row r="9" spans="1:5" ht="15.75" customHeight="1">
      <c r="A9" s="8">
        <v>24</v>
      </c>
      <c r="B9" s="9" t="s">
        <v>14</v>
      </c>
      <c r="C9" s="9" t="s">
        <v>9</v>
      </c>
      <c r="D9" s="9" t="s">
        <v>16</v>
      </c>
      <c r="E9" s="9" t="s">
        <v>11</v>
      </c>
    </row>
    <row r="10" spans="1:5" ht="15.75" customHeight="1">
      <c r="A10" s="8">
        <v>25</v>
      </c>
      <c r="B10" s="9" t="s">
        <v>14</v>
      </c>
      <c r="C10" s="9" t="s">
        <v>9</v>
      </c>
      <c r="D10" s="9" t="s">
        <v>16</v>
      </c>
      <c r="E10" s="9" t="s">
        <v>15</v>
      </c>
    </row>
    <row r="11" spans="1:5" ht="15.75" customHeight="1">
      <c r="A11" s="8">
        <v>26</v>
      </c>
      <c r="B11" s="9" t="s">
        <v>14</v>
      </c>
      <c r="C11" s="9" t="s">
        <v>12</v>
      </c>
      <c r="D11" s="9" t="s">
        <v>16</v>
      </c>
      <c r="E11" s="9" t="s">
        <v>15</v>
      </c>
    </row>
    <row r="12" spans="1:5" ht="15.75" customHeight="1">
      <c r="A12" s="8">
        <v>37</v>
      </c>
      <c r="B12" s="9" t="s">
        <v>14</v>
      </c>
      <c r="C12" s="9" t="s">
        <v>12</v>
      </c>
      <c r="D12" s="9" t="s">
        <v>17</v>
      </c>
      <c r="E12" s="9" t="s">
        <v>15</v>
      </c>
    </row>
    <row r="13" spans="1:5" ht="15.75" customHeight="1">
      <c r="A13" s="8">
        <v>38</v>
      </c>
      <c r="B13" s="9" t="s">
        <v>14</v>
      </c>
      <c r="C13" s="9" t="s">
        <v>9</v>
      </c>
      <c r="D13" s="9" t="s">
        <v>17</v>
      </c>
      <c r="E13" s="9" t="s">
        <v>15</v>
      </c>
    </row>
    <row r="14" spans="1:5" ht="15.75" customHeight="1">
      <c r="A14" s="8">
        <v>40</v>
      </c>
      <c r="B14" s="9" t="s">
        <v>14</v>
      </c>
      <c r="C14" s="9" t="s">
        <v>12</v>
      </c>
      <c r="D14" s="9" t="s">
        <v>17</v>
      </c>
      <c r="E14" s="9" t="s">
        <v>15</v>
      </c>
    </row>
    <row r="15" spans="1:5" ht="15.75" customHeight="1">
      <c r="A15" s="8">
        <v>41</v>
      </c>
      <c r="B15" s="9" t="s">
        <v>14</v>
      </c>
      <c r="C15" s="9" t="s">
        <v>9</v>
      </c>
      <c r="D15" s="9" t="s">
        <v>17</v>
      </c>
      <c r="E15" s="9" t="s">
        <v>15</v>
      </c>
    </row>
    <row r="16" spans="1:5" ht="15.75" customHeight="1">
      <c r="A16" s="8">
        <v>42</v>
      </c>
      <c r="B16" s="9" t="s">
        <v>14</v>
      </c>
      <c r="C16" s="9" t="s">
        <v>12</v>
      </c>
      <c r="D16" s="9" t="s">
        <v>17</v>
      </c>
      <c r="E16" s="9" t="s">
        <v>15</v>
      </c>
    </row>
    <row r="17" spans="1:5" ht="15.75" customHeight="1">
      <c r="A17" s="8">
        <v>46</v>
      </c>
      <c r="B17" s="9" t="s">
        <v>14</v>
      </c>
      <c r="C17" s="9" t="s">
        <v>9</v>
      </c>
      <c r="D17" s="9" t="s">
        <v>17</v>
      </c>
      <c r="E17" s="9" t="s">
        <v>15</v>
      </c>
    </row>
    <row r="18" spans="1:5" ht="15.75" customHeight="1">
      <c r="A18" s="8">
        <v>48</v>
      </c>
      <c r="B18" s="9" t="s">
        <v>14</v>
      </c>
      <c r="C18" s="9" t="s">
        <v>12</v>
      </c>
      <c r="D18" s="9" t="s">
        <v>17</v>
      </c>
      <c r="E18" s="9" t="s">
        <v>15</v>
      </c>
    </row>
    <row r="19" spans="1:5" ht="15.75" customHeight="1">
      <c r="A19" s="8">
        <v>50</v>
      </c>
      <c r="B19" s="9" t="s">
        <v>14</v>
      </c>
      <c r="C19" s="9" t="s">
        <v>12</v>
      </c>
      <c r="D19" s="9" t="s">
        <v>17</v>
      </c>
      <c r="E19" s="9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3"/>
  <sheetViews>
    <sheetView workbookViewId="0"/>
  </sheetViews>
  <sheetFormatPr baseColWidth="10" defaultColWidth="14.5" defaultRowHeight="15.75" customHeight="1"/>
  <cols>
    <col min="2" max="2" width="14.5" hidden="1"/>
  </cols>
  <sheetData>
    <row r="1" spans="1:5" ht="15.75" customHeight="1">
      <c r="A1" s="7" t="s">
        <v>3</v>
      </c>
      <c r="B1" s="7" t="s">
        <v>4</v>
      </c>
      <c r="C1" s="7" t="s">
        <v>5</v>
      </c>
      <c r="D1" s="7" t="s">
        <v>6</v>
      </c>
      <c r="E1" s="7" t="s">
        <v>7</v>
      </c>
    </row>
    <row r="2" spans="1:5" ht="15.75" customHeight="1">
      <c r="A2" s="8">
        <v>1</v>
      </c>
      <c r="B2" s="9" t="s">
        <v>8</v>
      </c>
      <c r="C2" s="9" t="s">
        <v>9</v>
      </c>
      <c r="D2" s="9" t="s">
        <v>10</v>
      </c>
      <c r="E2" s="9" t="s">
        <v>11</v>
      </c>
    </row>
    <row r="3" spans="1:5" ht="15.75" customHeight="1">
      <c r="A3" s="8">
        <v>2</v>
      </c>
      <c r="B3" s="9" t="s">
        <v>8</v>
      </c>
      <c r="C3" s="9" t="s">
        <v>12</v>
      </c>
      <c r="D3" s="9" t="s">
        <v>10</v>
      </c>
      <c r="E3" s="9" t="s">
        <v>11</v>
      </c>
    </row>
    <row r="4" spans="1:5" ht="15.75" customHeight="1">
      <c r="A4" s="8">
        <v>3</v>
      </c>
      <c r="B4" s="9" t="s">
        <v>8</v>
      </c>
      <c r="C4" s="9" t="s">
        <v>12</v>
      </c>
      <c r="D4" s="9" t="s">
        <v>10</v>
      </c>
      <c r="E4" s="9" t="s">
        <v>11</v>
      </c>
    </row>
    <row r="5" spans="1:5" ht="15.75" customHeight="1">
      <c r="A5" s="8">
        <v>4</v>
      </c>
      <c r="B5" s="9" t="s">
        <v>13</v>
      </c>
      <c r="C5" s="9" t="s">
        <v>12</v>
      </c>
      <c r="D5" s="9" t="s">
        <v>10</v>
      </c>
      <c r="E5" s="9" t="s">
        <v>11</v>
      </c>
    </row>
    <row r="6" spans="1:5" ht="15.75" customHeight="1">
      <c r="A6" s="8">
        <v>5</v>
      </c>
      <c r="B6" s="9" t="s">
        <v>13</v>
      </c>
      <c r="C6" s="9" t="s">
        <v>9</v>
      </c>
      <c r="D6" s="9" t="s">
        <v>10</v>
      </c>
      <c r="E6" s="9" t="s">
        <v>11</v>
      </c>
    </row>
    <row r="7" spans="1:5" ht="15.75" customHeight="1">
      <c r="A7" s="8">
        <v>8</v>
      </c>
      <c r="B7" s="9" t="s">
        <v>13</v>
      </c>
      <c r="C7" s="9" t="s">
        <v>9</v>
      </c>
      <c r="D7" s="9" t="s">
        <v>10</v>
      </c>
      <c r="E7" s="9" t="s">
        <v>11</v>
      </c>
    </row>
    <row r="8" spans="1:5" ht="15.75" customHeight="1">
      <c r="A8" s="8">
        <v>10</v>
      </c>
      <c r="B8" s="9" t="s">
        <v>13</v>
      </c>
      <c r="C8" s="9" t="s">
        <v>9</v>
      </c>
      <c r="D8" s="9" t="s">
        <v>10</v>
      </c>
      <c r="E8" s="9" t="s">
        <v>11</v>
      </c>
    </row>
    <row r="9" spans="1:5" ht="15.75" customHeight="1">
      <c r="A9" s="8">
        <v>11</v>
      </c>
      <c r="B9" s="9" t="s">
        <v>8</v>
      </c>
      <c r="C9" s="9" t="s">
        <v>9</v>
      </c>
      <c r="D9" s="9" t="s">
        <v>16</v>
      </c>
      <c r="E9" s="9" t="s">
        <v>11</v>
      </c>
    </row>
    <row r="10" spans="1:5" ht="15.75" customHeight="1">
      <c r="A10" s="8">
        <v>12</v>
      </c>
      <c r="B10" s="9" t="s">
        <v>8</v>
      </c>
      <c r="C10" s="9" t="s">
        <v>9</v>
      </c>
      <c r="D10" s="9" t="s">
        <v>16</v>
      </c>
      <c r="E10" s="9" t="s">
        <v>11</v>
      </c>
    </row>
    <row r="11" spans="1:5" ht="15.75" customHeight="1">
      <c r="A11" s="8">
        <v>13</v>
      </c>
      <c r="B11" s="9" t="s">
        <v>8</v>
      </c>
      <c r="C11" s="9" t="s">
        <v>12</v>
      </c>
      <c r="D11" s="9" t="s">
        <v>16</v>
      </c>
      <c r="E11" s="9" t="s">
        <v>11</v>
      </c>
    </row>
    <row r="12" spans="1:5" ht="15.75" customHeight="1">
      <c r="A12" s="8">
        <v>14</v>
      </c>
      <c r="B12" s="9" t="s">
        <v>13</v>
      </c>
      <c r="C12" s="9" t="s">
        <v>9</v>
      </c>
      <c r="D12" s="9" t="s">
        <v>16</v>
      </c>
      <c r="E12" s="9" t="s">
        <v>11</v>
      </c>
    </row>
    <row r="13" spans="1:5" ht="15.75" customHeight="1">
      <c r="A13" s="8">
        <v>15</v>
      </c>
      <c r="B13" s="9" t="s">
        <v>8</v>
      </c>
      <c r="C13" s="9" t="s">
        <v>9</v>
      </c>
      <c r="D13" s="9" t="s">
        <v>16</v>
      </c>
      <c r="E13" s="9" t="s">
        <v>11</v>
      </c>
    </row>
    <row r="14" spans="1:5" ht="15.75" customHeight="1">
      <c r="A14" s="8">
        <v>16</v>
      </c>
      <c r="B14" s="9" t="s">
        <v>8</v>
      </c>
      <c r="C14" s="9" t="s">
        <v>9</v>
      </c>
      <c r="D14" s="9" t="s">
        <v>16</v>
      </c>
      <c r="E14" s="9" t="s">
        <v>11</v>
      </c>
    </row>
    <row r="15" spans="1:5" ht="15.75" customHeight="1">
      <c r="A15" s="8">
        <v>17</v>
      </c>
      <c r="B15" s="9" t="s">
        <v>13</v>
      </c>
      <c r="C15" s="9" t="s">
        <v>9</v>
      </c>
      <c r="D15" s="9" t="s">
        <v>16</v>
      </c>
      <c r="E15" s="9" t="s">
        <v>11</v>
      </c>
    </row>
    <row r="16" spans="1:5" ht="15.75" customHeight="1">
      <c r="A16" s="8">
        <v>18</v>
      </c>
      <c r="B16" s="9" t="s">
        <v>13</v>
      </c>
      <c r="C16" s="9" t="s">
        <v>9</v>
      </c>
      <c r="D16" s="9" t="s">
        <v>16</v>
      </c>
      <c r="E16" s="9" t="s">
        <v>11</v>
      </c>
    </row>
    <row r="17" spans="1:5" ht="15.75" customHeight="1">
      <c r="A17" s="8">
        <v>20</v>
      </c>
      <c r="B17" s="9" t="s">
        <v>13</v>
      </c>
      <c r="C17" s="9" t="s">
        <v>12</v>
      </c>
      <c r="D17" s="9" t="s">
        <v>16</v>
      </c>
      <c r="E17" s="9" t="s">
        <v>11</v>
      </c>
    </row>
    <row r="18" spans="1:5" ht="15.75" customHeight="1">
      <c r="A18" s="8">
        <v>27</v>
      </c>
      <c r="B18" s="9" t="s">
        <v>8</v>
      </c>
      <c r="C18" s="9" t="s">
        <v>9</v>
      </c>
      <c r="D18" s="9" t="s">
        <v>17</v>
      </c>
      <c r="E18" s="9" t="s">
        <v>11</v>
      </c>
    </row>
    <row r="19" spans="1:5" ht="15.75" customHeight="1">
      <c r="A19" s="8">
        <v>28</v>
      </c>
      <c r="B19" s="9" t="s">
        <v>13</v>
      </c>
      <c r="C19" s="9" t="s">
        <v>9</v>
      </c>
      <c r="D19" s="9" t="s">
        <v>17</v>
      </c>
      <c r="E19" s="9" t="s">
        <v>11</v>
      </c>
    </row>
    <row r="20" spans="1:5" ht="15.75" customHeight="1">
      <c r="A20" s="8">
        <v>29</v>
      </c>
      <c r="B20" s="9" t="s">
        <v>8</v>
      </c>
      <c r="C20" s="9" t="s">
        <v>9</v>
      </c>
      <c r="D20" s="9" t="s">
        <v>17</v>
      </c>
      <c r="E20" s="9" t="s">
        <v>11</v>
      </c>
    </row>
    <row r="21" spans="1:5" ht="15.75" customHeight="1">
      <c r="A21" s="8">
        <v>30</v>
      </c>
      <c r="B21" s="9" t="s">
        <v>8</v>
      </c>
      <c r="C21" s="9" t="s">
        <v>9</v>
      </c>
      <c r="D21" s="9" t="s">
        <v>17</v>
      </c>
      <c r="E21" s="9" t="s">
        <v>11</v>
      </c>
    </row>
    <row r="22" spans="1:5" ht="15.75" customHeight="1">
      <c r="A22" s="8">
        <v>31</v>
      </c>
      <c r="B22" s="9" t="s">
        <v>8</v>
      </c>
      <c r="C22" s="9" t="s">
        <v>12</v>
      </c>
      <c r="D22" s="9" t="s">
        <v>17</v>
      </c>
      <c r="E22" s="9" t="s">
        <v>11</v>
      </c>
    </row>
    <row r="23" spans="1:5" ht="15.75" customHeight="1">
      <c r="A23" s="8">
        <v>32</v>
      </c>
      <c r="B23" s="9" t="s">
        <v>13</v>
      </c>
      <c r="C23" s="9" t="s">
        <v>9</v>
      </c>
      <c r="D23" s="9" t="s">
        <v>17</v>
      </c>
      <c r="E23" s="9" t="s">
        <v>11</v>
      </c>
    </row>
    <row r="24" spans="1:5" ht="15.75" customHeight="1">
      <c r="A24" s="8">
        <v>33</v>
      </c>
      <c r="B24" s="9" t="s">
        <v>13</v>
      </c>
      <c r="C24" s="9" t="s">
        <v>9</v>
      </c>
      <c r="D24" s="9" t="s">
        <v>17</v>
      </c>
      <c r="E24" s="9" t="s">
        <v>15</v>
      </c>
    </row>
    <row r="25" spans="1:5" ht="15.75" customHeight="1">
      <c r="A25" s="8">
        <v>34</v>
      </c>
      <c r="B25" s="9" t="s">
        <v>13</v>
      </c>
      <c r="C25" s="9" t="s">
        <v>12</v>
      </c>
      <c r="D25" s="9" t="s">
        <v>17</v>
      </c>
      <c r="E25" s="9" t="s">
        <v>15</v>
      </c>
    </row>
    <row r="26" spans="1:5" ht="15.75" customHeight="1">
      <c r="A26" s="8">
        <v>35</v>
      </c>
      <c r="B26" s="9" t="s">
        <v>8</v>
      </c>
      <c r="C26" s="9" t="s">
        <v>9</v>
      </c>
      <c r="D26" s="9" t="s">
        <v>17</v>
      </c>
      <c r="E26" s="9" t="s">
        <v>15</v>
      </c>
    </row>
    <row r="27" spans="1:5" ht="15.75" customHeight="1">
      <c r="A27" s="8">
        <v>36</v>
      </c>
      <c r="B27" s="9" t="s">
        <v>13</v>
      </c>
      <c r="C27" s="9" t="s">
        <v>12</v>
      </c>
      <c r="D27" s="9" t="s">
        <v>17</v>
      </c>
      <c r="E27" s="9" t="s">
        <v>15</v>
      </c>
    </row>
    <row r="28" spans="1:5" ht="15.75" customHeight="1">
      <c r="A28" s="8">
        <v>39</v>
      </c>
      <c r="B28" s="9" t="s">
        <v>13</v>
      </c>
      <c r="C28" s="9" t="s">
        <v>9</v>
      </c>
      <c r="D28" s="9" t="s">
        <v>17</v>
      </c>
      <c r="E28" s="9" t="s">
        <v>15</v>
      </c>
    </row>
    <row r="29" spans="1:5" ht="15.75" customHeight="1">
      <c r="A29" s="8">
        <v>43</v>
      </c>
      <c r="B29" s="9" t="s">
        <v>8</v>
      </c>
      <c r="C29" s="9" t="s">
        <v>9</v>
      </c>
      <c r="D29" s="9" t="s">
        <v>17</v>
      </c>
      <c r="E29" s="9" t="s">
        <v>11</v>
      </c>
    </row>
    <row r="30" spans="1:5" ht="15.75" customHeight="1">
      <c r="A30" s="8">
        <v>44</v>
      </c>
      <c r="B30" s="9" t="s">
        <v>8</v>
      </c>
      <c r="C30" s="9" t="s">
        <v>9</v>
      </c>
      <c r="D30" s="9" t="s">
        <v>17</v>
      </c>
      <c r="E30" s="9" t="s">
        <v>11</v>
      </c>
    </row>
    <row r="31" spans="1:5" ht="15.75" customHeight="1">
      <c r="A31" s="8">
        <v>45</v>
      </c>
      <c r="B31" s="9" t="s">
        <v>13</v>
      </c>
      <c r="C31" s="9" t="s">
        <v>9</v>
      </c>
      <c r="D31" s="9" t="s">
        <v>17</v>
      </c>
      <c r="E31" s="9" t="s">
        <v>15</v>
      </c>
    </row>
    <row r="32" spans="1:5" ht="15.75" customHeight="1">
      <c r="A32" s="8">
        <v>47</v>
      </c>
      <c r="B32" s="9" t="s">
        <v>8</v>
      </c>
      <c r="C32" s="9" t="s">
        <v>9</v>
      </c>
      <c r="D32" s="9" t="s">
        <v>17</v>
      </c>
      <c r="E32" s="9" t="s">
        <v>15</v>
      </c>
    </row>
    <row r="33" spans="1:5" ht="15.75" customHeight="1">
      <c r="A33" s="8">
        <v>49</v>
      </c>
      <c r="B33" s="9" t="s">
        <v>13</v>
      </c>
      <c r="C33" s="9" t="s">
        <v>9</v>
      </c>
      <c r="D33" s="9" t="s">
        <v>17</v>
      </c>
      <c r="E33" s="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CART</vt:lpstr>
      <vt:lpstr>Training Set</vt:lpstr>
      <vt:lpstr>Poor</vt:lpstr>
      <vt:lpstr>Not Poor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Archana Kalburgi</cp:lastModifiedBy>
  <dcterms:created xsi:type="dcterms:W3CDTF">2021-05-11T12:46:58Z</dcterms:created>
  <dcterms:modified xsi:type="dcterms:W3CDTF">2021-05-11T16:24:24Z</dcterms:modified>
</cp:coreProperties>
</file>