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chanakalburgi/Downloads/"/>
    </mc:Choice>
  </mc:AlternateContent>
  <xr:revisionPtr revIDLastSave="0" documentId="13_ncr:1_{29473300-B5BB-D942-83CD-4BD0DD6B18B6}" xr6:coauthVersionLast="46" xr6:coauthVersionMax="46" xr10:uidLastSave="{00000000-0000-0000-0000-000000000000}"/>
  <bookViews>
    <workbookView minimized="1" xWindow="12580" yWindow="500" windowWidth="16220" windowHeight="14020" activeTab="2" xr2:uid="{00000000-000D-0000-FFFF-FFFF00000000}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I34" i="2"/>
  <c r="I33" i="2"/>
  <c r="H23" i="2"/>
  <c r="K23" i="2" s="1"/>
  <c r="M23" i="2" s="1"/>
  <c r="I23" i="2"/>
  <c r="H24" i="2"/>
  <c r="I24" i="2"/>
  <c r="J24" i="2" s="1"/>
  <c r="K24" i="2" l="1"/>
  <c r="M24" i="2" s="1"/>
  <c r="G28" i="1"/>
  <c r="G29" i="1"/>
  <c r="K28" i="1"/>
  <c r="I28" i="1"/>
  <c r="L35" i="2" l="1"/>
  <c r="L34" i="2"/>
  <c r="L33" i="2"/>
  <c r="G30" i="1" l="1"/>
  <c r="L30" i="1" s="1"/>
  <c r="K29" i="1"/>
  <c r="I29" i="1"/>
  <c r="L29" i="1"/>
  <c r="K30" i="1"/>
  <c r="I30" i="1"/>
  <c r="L28" i="1"/>
  <c r="M30" i="1" l="1"/>
  <c r="N30" i="1" s="1"/>
  <c r="M29" i="1"/>
  <c r="N29" i="1" s="1"/>
  <c r="M28" i="1"/>
  <c r="N28" i="1" s="1"/>
  <c r="H35" i="2" l="1"/>
  <c r="J34" i="2"/>
  <c r="H34" i="2"/>
  <c r="J33" i="2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<sst xmlns="http://schemas.openxmlformats.org/spreadsheetml/2006/main" count="169" uniqueCount="57">
  <si>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</si>
  <si>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</si>
  <si>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</si>
  <si>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</si>
  <si>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</si>
  <si>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</si>
  <si>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</si>
  <si>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</si>
  <si>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</si>
  <si>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</si>
  <si>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</si>
  <si>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</si>
  <si>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</si>
  <si>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</si>
  <si>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</si>
  <si>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</si>
  <si>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</si>
  <si>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</si>
  <si>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</si>
  <si>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</si>
  <si>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</si>
  <si>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</si>
  <si>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</si>
  <si>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</si>
  <si>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</si>
  <si>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</si>
  <si>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</si>
  <si>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</si>
  <si>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</si>
  <si>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</si>
  <si>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</si>
  <si>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</si>
  <si>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</si>
  <si>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</si>
  <si>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</si>
  <si>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</si>
  <si>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</si>
  <si>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</si>
  <si>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</si>
  <si>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</si>
  <si>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</si>
  <si>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</si>
  <si>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</si>
  <si>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</si>
  <si>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</si>
  <si>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</si>
  <si>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</si>
  <si>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</si>
  <si>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</si>
  <si>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</si>
  <si>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</si>
  <si>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</si>
  <si>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if the data is split on savings entrophy reduces to 0.360</t>
  </si>
  <si>
    <t>if I split the data on the asset the entrophy is reduced to 0.406</t>
  </si>
  <si>
    <t>caos = 0, .25 data went to low</t>
  </si>
  <si>
    <t xml:space="preserve">Conclusion : divide data based on assets </t>
  </si>
  <si>
    <t xml:space="preserve">go by lowest difference or go by the lowest uncertanity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</si>
</sst>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939800</xdr:colOff>
          <xdr:row>16</xdr:row>
          <xdr:rowOff>177800</xdr:rowOff>
        </xdr:from>
        <xdr:to>
          <xdr:col>12</xdr:col>
          <xdr:colOff>1371600</xdr:colOff>
          <xdr:row>22</xdr:row>
          <xdr:rowOff>139700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203200</xdr:colOff>
          <xdr:row>1</xdr:row>
          <xdr:rowOff>12700</xdr:rowOff>
        </xdr:from>
        <xdr:to>
          <xdr:col>11</xdr:col>
          <xdr:colOff>101600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E1" workbookViewId="0">
      <selection activeCell="N11" sqref="N11"/>
    </sheetView>
  </sheetViews>
  <sheetFormatPr baseColWidth="10" defaultColWidth="8.83203125" defaultRowHeight="15" x14ac:dyDescent="0.2"/>
  <cols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</cols>
  <sheetData>
    <row r="6" spans="5:14" ht="16" thickBot="1" x14ac:dyDescent="0.25"/>
    <row r="7" spans="5:14" ht="16" thickBot="1" x14ac:dyDescent="0.25">
      <c r="E7" s="14"/>
      <c r="F7" s="14"/>
      <c r="G7" s="15"/>
      <c r="H7" s="68" t="s">
        <v>7</v>
      </c>
      <c r="I7" s="69"/>
      <c r="J7" s="70" t="s">
        <v>8</v>
      </c>
      <c r="K7" s="71"/>
      <c r="L7" s="15"/>
      <c r="M7" s="15"/>
      <c r="N7" s="16"/>
    </row>
    <row r="8" spans="5:14" ht="16" thickBot="1" x14ac:dyDescent="0.25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47</v>
      </c>
      <c r="N8" s="22" t="s">
        <v>16</v>
      </c>
    </row>
    <row r="9" spans="5:14" x14ac:dyDescent="0.2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46</v>
      </c>
      <c r="N9" s="12" t="s">
        <v>48</v>
      </c>
    </row>
    <row r="10" spans="5:14" ht="16" thickBot="1" x14ac:dyDescent="0.25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6" thickBot="1" x14ac:dyDescent="0.25">
      <c r="E11" s="24" t="s">
        <v>18</v>
      </c>
      <c r="F11" s="26" t="s">
        <v>0</v>
      </c>
      <c r="G11" s="27" t="s">
        <v>0</v>
      </c>
      <c r="H11" s="26" t="s">
        <v>0</v>
      </c>
      <c r="I11" s="27" t="s">
        <v>0</v>
      </c>
      <c r="J11" s="26" t="s">
        <v>0</v>
      </c>
      <c r="K11" s="27" t="s">
        <v>0</v>
      </c>
      <c r="L11" s="25" t="s">
        <v>0</v>
      </c>
      <c r="M11" s="25" t="s">
        <v>0</v>
      </c>
      <c r="N11" s="28" t="s">
        <v>0</v>
      </c>
    </row>
    <row r="12" spans="5:14" ht="16" thickBot="1" x14ac:dyDescent="0.25">
      <c r="E12" s="6" t="s">
        <v>19</v>
      </c>
      <c r="F12" s="26" t="s">
        <v>0</v>
      </c>
      <c r="G12" s="27" t="s">
        <v>0</v>
      </c>
      <c r="H12" s="26" t="s">
        <v>0</v>
      </c>
      <c r="I12" s="27" t="s">
        <v>0</v>
      </c>
      <c r="J12" s="26" t="s">
        <v>0</v>
      </c>
      <c r="K12" s="27" t="s">
        <v>0</v>
      </c>
      <c r="L12" s="25" t="s">
        <v>0</v>
      </c>
      <c r="M12" s="25" t="s">
        <v>0</v>
      </c>
      <c r="N12" s="28" t="s">
        <v>0</v>
      </c>
    </row>
    <row r="15" spans="5:14" x14ac:dyDescent="0.2">
      <c r="F15" t="s">
        <v>20</v>
      </c>
    </row>
    <row r="20" spans="5:14" x14ac:dyDescent="0.2">
      <c r="G20" t="s">
        <v>0</v>
      </c>
    </row>
    <row r="24" spans="5:14" ht="16" thickBot="1" x14ac:dyDescent="0.25"/>
    <row r="25" spans="5:14" ht="16" thickBot="1" x14ac:dyDescent="0.25">
      <c r="E25" s="14"/>
      <c r="F25" s="14"/>
      <c r="G25" s="15"/>
      <c r="H25" s="68" t="s">
        <v>7</v>
      </c>
      <c r="I25" s="69"/>
      <c r="J25" s="70" t="s">
        <v>8</v>
      </c>
      <c r="K25" s="71"/>
      <c r="L25" s="15"/>
      <c r="M25" s="15"/>
      <c r="N25" s="16"/>
    </row>
    <row r="26" spans="5:14" ht="16" thickBot="1" x14ac:dyDescent="0.25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47</v>
      </c>
      <c r="N26" s="22" t="s">
        <v>16</v>
      </c>
    </row>
    <row r="27" spans="5:14" ht="16" thickBot="1" x14ac:dyDescent="0.25">
      <c r="E27" s="4" t="s">
        <v>49</v>
      </c>
      <c r="F27" s="7" t="s">
        <v>0</v>
      </c>
      <c r="G27" s="8" t="s">
        <v>0</v>
      </c>
      <c r="H27" s="7" t="s">
        <v>0</v>
      </c>
      <c r="I27" s="8" t="s">
        <v>0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48</v>
      </c>
    </row>
    <row r="28" spans="5:14" ht="16" thickBot="1" x14ac:dyDescent="0.25">
      <c r="E28" s="6"/>
      <c r="F28" s="10" t="s">
        <v>0</v>
      </c>
      <c r="G28" s="27" t="e">
        <f t="shared" ref="G28:G29" si="0">1-F28</f>
        <v>#VALUE!</v>
      </c>
      <c r="H28" s="10" t="s">
        <v>0</v>
      </c>
      <c r="I28" s="27" t="e">
        <f>1-H28</f>
        <v>#VALUE!</v>
      </c>
      <c r="J28" s="10" t="s">
        <v>0</v>
      </c>
      <c r="K28" s="27" t="e">
        <f>1-J28</f>
        <v>#VALUE!</v>
      </c>
      <c r="L28" s="9" t="e">
        <f>2*F28*G28</f>
        <v>#VALUE!</v>
      </c>
      <c r="M28" s="9" t="e">
        <f>ABS(H28-J28)+ABS(I28-K28)</f>
        <v>#VALUE!</v>
      </c>
      <c r="N28" s="13" t="e">
        <f>L28*M28</f>
        <v>#VALUE!</v>
      </c>
    </row>
    <row r="29" spans="5:14" ht="16" thickBot="1" x14ac:dyDescent="0.25">
      <c r="E29" s="24" t="s">
        <v>50</v>
      </c>
      <c r="F29" s="26" t="s">
        <v>0</v>
      </c>
      <c r="G29" s="27" t="e">
        <f t="shared" si="0"/>
        <v>#VALUE!</v>
      </c>
      <c r="H29" s="26" t="s">
        <v>0</v>
      </c>
      <c r="I29" s="27" t="e">
        <f>1-H29</f>
        <v>#VALUE!</v>
      </c>
      <c r="J29" s="26" t="s">
        <v>0</v>
      </c>
      <c r="K29" s="27" t="e">
        <f>1-J29</f>
        <v>#VALUE!</v>
      </c>
      <c r="L29" s="25" t="e">
        <f>2*F29*G29</f>
        <v>#VALUE!</v>
      </c>
      <c r="M29" s="25" t="e">
        <f>ABS(H29-J29)+ABS(I29-K29)</f>
        <v>#VALUE!</v>
      </c>
      <c r="N29" s="28" t="e">
        <f>L29*M29</f>
        <v>#VALUE!</v>
      </c>
    </row>
    <row r="30" spans="5:14" ht="16" thickBot="1" x14ac:dyDescent="0.25">
      <c r="E30" s="6" t="s">
        <v>51</v>
      </c>
      <c r="F30" s="26" t="s">
        <v>0</v>
      </c>
      <c r="G30" s="27" t="e">
        <f>1-F30</f>
        <v>#VALUE!</v>
      </c>
      <c r="H30" s="26" t="s">
        <v>0</v>
      </c>
      <c r="I30" s="27" t="e">
        <f>1-H30</f>
        <v>#VALUE!</v>
      </c>
      <c r="J30" s="26" t="s">
        <v>0</v>
      </c>
      <c r="K30" s="27" t="e">
        <f>1-J30</f>
        <v>#VALUE!</v>
      </c>
      <c r="L30" s="25" t="e">
        <f>2*F30*G30</f>
        <v>#VALUE!</v>
      </c>
      <c r="M30" s="25" t="e">
        <f>ABS(H30-J30)+ABS(I30-K30)</f>
        <v>#VALUE!</v>
      </c>
      <c r="N30" s="28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939800</xdr:colOff>
                <xdr:row>16</xdr:row>
                <xdr:rowOff>177800</xdr:rowOff>
              </from>
              <to>
                <xdr:col>12</xdr:col>
                <xdr:colOff>1371600</xdr:colOff>
                <xdr:row>22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42"/>
  <sheetViews>
    <sheetView topLeftCell="E1" workbookViewId="0">
      <selection activeCell="O48" sqref="O48"/>
    </sheetView>
  </sheetViews>
  <sheetFormatPr baseColWidth="10" defaultColWidth="8.83203125" defaultRowHeight="15" x14ac:dyDescent="0.2"/>
  <cols>
    <col min="5" max="5" width="19.5" customWidth="1"/>
    <col min="6" max="6" width="14" customWidth="1"/>
    <col min="7" max="7" width="9.83203125" customWidth="1"/>
    <col min="8" max="8" width="13" customWidth="1"/>
    <col min="9" max="9" width="12.5" customWidth="1"/>
    <col min="10" max="10" width="12.6640625" customWidth="1"/>
    <col min="13" max="13" width="14.83203125" customWidth="1"/>
    <col min="14" max="14" width="23.83203125" customWidth="1"/>
    <col min="15" max="15" width="52.5" customWidth="1"/>
  </cols>
  <sheetData>
    <row r="7" spans="4:13" x14ac:dyDescent="0.2">
      <c r="D7" s="32" t="s">
        <v>21</v>
      </c>
      <c r="E7" s="31" t="s">
        <v>23</v>
      </c>
    </row>
    <row r="8" spans="4:13" x14ac:dyDescent="0.2">
      <c r="D8" s="32"/>
      <c r="I8" t="s">
        <v>0</v>
      </c>
    </row>
    <row r="9" spans="4:13" x14ac:dyDescent="0.2">
      <c r="D9" s="32" t="s">
        <v>22</v>
      </c>
      <c r="E9" s="32" t="s">
        <v>38</v>
      </c>
    </row>
    <row r="10" spans="4:13" x14ac:dyDescent="0.2">
      <c r="L10" t="s">
        <v>0</v>
      </c>
      <c r="M10" t="s">
        <v>0</v>
      </c>
    </row>
    <row r="11" spans="4:13" x14ac:dyDescent="0.2">
      <c r="E11" t="s">
        <v>0</v>
      </c>
    </row>
    <row r="12" spans="4:13" x14ac:dyDescent="0.2">
      <c r="F12" s="33" t="s">
        <v>1</v>
      </c>
    </row>
    <row r="13" spans="4:13" x14ac:dyDescent="0.2">
      <c r="F13" s="33" t="s">
        <v>28</v>
      </c>
      <c r="G13" s="2" t="s">
        <v>29</v>
      </c>
      <c r="H13" s="1" t="s">
        <v>30</v>
      </c>
      <c r="J13" t="s">
        <v>0</v>
      </c>
    </row>
    <row r="14" spans="4:13" x14ac:dyDescent="0.2">
      <c r="F14" s="33"/>
      <c r="G14" s="1" t="s">
        <v>3</v>
      </c>
      <c r="H14" s="1" t="s">
        <v>31</v>
      </c>
    </row>
    <row r="15" spans="4:13" x14ac:dyDescent="0.2">
      <c r="F15" s="33"/>
      <c r="G15" s="1" t="s">
        <v>2</v>
      </c>
      <c r="H15" s="1" t="s">
        <v>32</v>
      </c>
    </row>
    <row r="16" spans="4:13" x14ac:dyDescent="0.2">
      <c r="F16" s="33" t="s">
        <v>33</v>
      </c>
      <c r="G16" s="2"/>
      <c r="H16" s="2"/>
    </row>
    <row r="17" spans="6:16" x14ac:dyDescent="0.2">
      <c r="F17" s="33"/>
      <c r="G17" s="23">
        <v>0.625</v>
      </c>
      <c r="H17" s="23">
        <f>-G17*LOG(G17,2)</f>
        <v>0.42379494069539858</v>
      </c>
      <c r="L17" t="s">
        <v>0</v>
      </c>
    </row>
    <row r="18" spans="6:16" x14ac:dyDescent="0.2">
      <c r="F18" s="33"/>
      <c r="G18" s="23">
        <v>0.375</v>
      </c>
      <c r="H18" s="23">
        <f>-G18*LOG(G18,2)</f>
        <v>0.53063906222956636</v>
      </c>
    </row>
    <row r="19" spans="6:16" ht="16" thickBot="1" x14ac:dyDescent="0.25">
      <c r="F19" s="33" t="s">
        <v>33</v>
      </c>
      <c r="G19" s="2"/>
      <c r="H19" s="23">
        <f>SUM(H17:H18)</f>
        <v>0.95443400292496494</v>
      </c>
    </row>
    <row r="20" spans="6:16" x14ac:dyDescent="0.2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6" thickBot="1" x14ac:dyDescent="0.25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O21" t="s">
        <v>52</v>
      </c>
      <c r="P21" t="s">
        <v>0</v>
      </c>
    </row>
    <row r="22" spans="6:16" x14ac:dyDescent="0.2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2">
      <c r="F23" s="4" t="s">
        <v>26</v>
      </c>
      <c r="G23" s="40">
        <v>1</v>
      </c>
      <c r="H23" s="39">
        <f>-G23*LOG(G23,2)</f>
        <v>0</v>
      </c>
      <c r="I23" s="40">
        <f>1-G23</f>
        <v>0</v>
      </c>
      <c r="J23" s="39">
        <v>0</v>
      </c>
      <c r="K23" s="38">
        <f>H23+J23</f>
        <v>0</v>
      </c>
      <c r="L23" s="38">
        <v>0.375</v>
      </c>
      <c r="M23" s="39">
        <f>K23*L23</f>
        <v>0</v>
      </c>
    </row>
    <row r="24" spans="6:16" ht="16" thickBot="1" x14ac:dyDescent="0.25">
      <c r="F24" s="6" t="s">
        <v>27</v>
      </c>
      <c r="G24" s="40">
        <v>0.5</v>
      </c>
      <c r="H24" s="39">
        <f>-G24*LOG(G24,2)</f>
        <v>0.5</v>
      </c>
      <c r="I24" s="40">
        <f>1-G24</f>
        <v>0.5</v>
      </c>
      <c r="J24" s="39">
        <f>-I24*LOG(I24,2)</f>
        <v>0.5</v>
      </c>
      <c r="K24" s="38">
        <f>H24+J24</f>
        <v>1</v>
      </c>
      <c r="L24" s="38">
        <v>0.25</v>
      </c>
      <c r="M24" s="39">
        <f>K24*L24</f>
        <v>0.25</v>
      </c>
    </row>
    <row r="25" spans="6:16" ht="16" thickBot="1" x14ac:dyDescent="0.25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6" thickBot="1" x14ac:dyDescent="0.25">
      <c r="F26" s="54" t="s">
        <v>40</v>
      </c>
      <c r="G26" s="55"/>
      <c r="H26" s="55"/>
      <c r="I26" s="56" t="s">
        <v>0</v>
      </c>
      <c r="J26" s="61">
        <f>H19-M25</f>
        <v>0.36007306515453141</v>
      </c>
      <c r="K26" s="55"/>
      <c r="L26" s="55"/>
      <c r="M26" s="57"/>
    </row>
    <row r="30" spans="6:16" ht="16" thickBot="1" x14ac:dyDescent="0.25">
      <c r="F30" s="33" t="s">
        <v>33</v>
      </c>
      <c r="G30" s="2"/>
      <c r="H30" s="23">
        <f>SUM(H28:H29)</f>
        <v>0</v>
      </c>
    </row>
    <row r="31" spans="6:16" x14ac:dyDescent="0.2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6" thickBot="1" x14ac:dyDescent="0.25">
      <c r="F32" s="41" t="s">
        <v>41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5" x14ac:dyDescent="0.2">
      <c r="F33" s="4" t="s">
        <v>25</v>
      </c>
      <c r="G33" s="40">
        <v>0</v>
      </c>
      <c r="H33" s="39">
        <v>0</v>
      </c>
      <c r="I33" s="40">
        <f>1</f>
        <v>1</v>
      </c>
      <c r="J33" s="39">
        <f>-I33*LOG(I33,2)</f>
        <v>0</v>
      </c>
      <c r="K33" s="38">
        <f>H33+J33</f>
        <v>0</v>
      </c>
      <c r="L33" s="38">
        <f>2/8</f>
        <v>0.25</v>
      </c>
      <c r="M33" s="39">
        <f>K33*L33</f>
        <v>0</v>
      </c>
      <c r="N33" t="s">
        <v>54</v>
      </c>
      <c r="O33" t="s">
        <v>53</v>
      </c>
    </row>
    <row r="34" spans="6:15" x14ac:dyDescent="0.2">
      <c r="F34" s="4" t="s">
        <v>26</v>
      </c>
      <c r="G34" s="40">
        <v>0.75</v>
      </c>
      <c r="H34" s="39">
        <f>-G34*LOG(G34,2)</f>
        <v>0.31127812445913283</v>
      </c>
      <c r="I34" s="40">
        <f>1-G34</f>
        <v>0.25</v>
      </c>
      <c r="J34" s="39">
        <f>-I34*LOG(I34,2)</f>
        <v>0.5</v>
      </c>
      <c r="K34" s="38">
        <f>H34+J34</f>
        <v>0.81127812445913283</v>
      </c>
      <c r="L34" s="38">
        <f>4/8</f>
        <v>0.5</v>
      </c>
      <c r="M34" s="39">
        <f>K34*L34</f>
        <v>0.40563906222956642</v>
      </c>
    </row>
    <row r="35" spans="6:15" ht="16" thickBot="1" x14ac:dyDescent="0.25">
      <c r="F35" s="6" t="s">
        <v>27</v>
      </c>
      <c r="G35" s="40">
        <v>1</v>
      </c>
      <c r="H35" s="39">
        <f>-G35*LOG(G35,2)</f>
        <v>0</v>
      </c>
      <c r="I35" s="40">
        <f>0</f>
        <v>0</v>
      </c>
      <c r="J35" s="39">
        <v>0</v>
      </c>
      <c r="K35" s="38">
        <f>H35+J35</f>
        <v>0</v>
      </c>
      <c r="L35" s="38">
        <f>2/8</f>
        <v>0.25</v>
      </c>
      <c r="M35" s="39">
        <f>K35*L35</f>
        <v>0</v>
      </c>
    </row>
    <row r="36" spans="6:15" ht="16" thickBot="1" x14ac:dyDescent="0.25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>
        <f>SUM(M33:M35)</f>
        <v>0.40563906222956642</v>
      </c>
    </row>
    <row r="37" spans="6:15" ht="16" thickBot="1" x14ac:dyDescent="0.25">
      <c r="F37" s="54" t="s">
        <v>40</v>
      </c>
      <c r="G37" s="55"/>
      <c r="H37" s="55"/>
      <c r="I37" s="56" t="s">
        <v>0</v>
      </c>
      <c r="J37" s="61">
        <f>H19-M36</f>
        <v>0.54879494069539847</v>
      </c>
      <c r="K37" s="55"/>
      <c r="L37" s="55"/>
      <c r="M37" s="57"/>
    </row>
    <row r="41" spans="6:15" x14ac:dyDescent="0.2">
      <c r="O41" t="s">
        <v>55</v>
      </c>
    </row>
    <row r="42" spans="6:15" x14ac:dyDescent="0.2">
      <c r="O42" t="s">
        <v>56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203200</xdr:colOff>
                <xdr:row>1</xdr:row>
                <xdr:rowOff>12700</xdr:rowOff>
              </from>
              <to>
                <xdr:col>11</xdr:col>
                <xdr:colOff>101600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J20"/>
  <sheetViews>
    <sheetView tabSelected="1" topLeftCell="D1" workbookViewId="0">
      <selection activeCell="J16" sqref="J16"/>
    </sheetView>
  </sheetViews>
  <sheetFormatPr baseColWidth="10" defaultColWidth="8.83203125" defaultRowHeight="15" x14ac:dyDescent="0.2"/>
  <cols>
    <col min="6" max="6" width="20.5" customWidth="1"/>
    <col min="7" max="8" width="13.1640625" customWidth="1"/>
    <col min="9" max="9" width="11.5" customWidth="1"/>
    <col min="10" max="10" width="16.1640625" customWidth="1"/>
  </cols>
  <sheetData>
    <row r="5" spans="3:10" ht="16" thickBot="1" x14ac:dyDescent="0.25"/>
    <row r="6" spans="3:10" ht="20" thickBot="1" x14ac:dyDescent="0.3">
      <c r="F6" s="62" t="s">
        <v>42</v>
      </c>
      <c r="G6" s="63" t="s">
        <v>24</v>
      </c>
      <c r="H6" s="63" t="s">
        <v>41</v>
      </c>
      <c r="I6" s="63" t="s">
        <v>43</v>
      </c>
      <c r="J6" s="64" t="s">
        <v>44</v>
      </c>
    </row>
    <row r="7" spans="3:10" x14ac:dyDescent="0.2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x14ac:dyDescent="0.2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x14ac:dyDescent="0.2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x14ac:dyDescent="0.2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x14ac:dyDescent="0.2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2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x14ac:dyDescent="0.2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6" thickBot="1" x14ac:dyDescent="0.25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x14ac:dyDescent="0.2">
      <c r="C15" t="s">
        <v>0</v>
      </c>
      <c r="F15" s="2" t="s">
        <v>0</v>
      </c>
    </row>
    <row r="16" spans="3:10" x14ac:dyDescent="0.2">
      <c r="F16" s="2" t="s">
        <v>0</v>
      </c>
    </row>
    <row r="20" spans="7:7" x14ac:dyDescent="0.2">
      <c r="G20" t="s">
        <v>45</v>
      </c>
    </row>
  </sheetData>
  <autoFilter ref="F6:J1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Archana Kalburgi</cp:lastModifiedBy>
  <dcterms:created xsi:type="dcterms:W3CDTF">2013-05-22T14:35:16Z</dcterms:created>
  <dcterms:modified xsi:type="dcterms:W3CDTF">2021-04-04T20:04:21Z</dcterms:modified>
</cp:coreProperties>
</file>