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\Downloads\"/>
    </mc:Choice>
  </mc:AlternateContent>
  <xr:revisionPtr revIDLastSave="0" documentId="13_ncr:1_{119E353A-AFD2-46B6-A6D5-5F2BA8F1B15F}" xr6:coauthVersionLast="47" xr6:coauthVersionMax="47" xr10:uidLastSave="{00000000-0000-0000-0000-000000000000}"/>
  <bookViews>
    <workbookView xWindow="-110" yWindow="-110" windowWidth="19420" windowHeight="10300" xr2:uid="{3428AA58-00DE-419A-A44E-09095B79E456}"/>
  </bookViews>
  <sheets>
    <sheet name="Monthly 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18" i="1"/>
  <c r="H17" i="1"/>
  <c r="C18" i="1"/>
  <c r="C17" i="1"/>
  <c r="K26" i="1"/>
  <c r="K27" i="1"/>
  <c r="K28" i="1"/>
  <c r="K29" i="1"/>
  <c r="K30" i="1"/>
  <c r="K25" i="1"/>
  <c r="K23" i="1"/>
  <c r="E26" i="1"/>
  <c r="E27" i="1"/>
  <c r="E28" i="1"/>
  <c r="E29" i="1"/>
  <c r="E30" i="1"/>
  <c r="E31" i="1"/>
  <c r="E32" i="1"/>
  <c r="E33" i="1"/>
  <c r="E34" i="1"/>
  <c r="E35" i="1"/>
  <c r="E25" i="1"/>
  <c r="E23" i="1"/>
  <c r="C9" i="1" l="1"/>
  <c r="G10" i="1"/>
  <c r="G11" i="1" s="1"/>
  <c r="G5" i="1"/>
  <c r="G8" i="1" s="1"/>
</calcChain>
</file>

<file path=xl/sharedStrings.xml><?xml version="1.0" encoding="utf-8"?>
<sst xmlns="http://schemas.openxmlformats.org/spreadsheetml/2006/main" count="36" uniqueCount="28">
  <si>
    <t>Planned</t>
  </si>
  <si>
    <t>Actual</t>
  </si>
  <si>
    <t>Diff.</t>
  </si>
  <si>
    <t>Totals</t>
  </si>
  <si>
    <t>Food</t>
  </si>
  <si>
    <t>Gifts</t>
  </si>
  <si>
    <t>Health/medical</t>
  </si>
  <si>
    <t>Home</t>
  </si>
  <si>
    <t>Transportation</t>
  </si>
  <si>
    <t>Personal</t>
  </si>
  <si>
    <t>Pets</t>
  </si>
  <si>
    <t>Utilities</t>
  </si>
  <si>
    <t>Travel</t>
  </si>
  <si>
    <t>Debt</t>
  </si>
  <si>
    <t>Other</t>
  </si>
  <si>
    <t>Savings</t>
  </si>
  <si>
    <t>Paycheck</t>
  </si>
  <si>
    <t>Bonus</t>
  </si>
  <si>
    <t>Interest</t>
  </si>
  <si>
    <t>Custom category</t>
  </si>
  <si>
    <t>START BALANCE</t>
  </si>
  <si>
    <t>END BALANCE</t>
  </si>
  <si>
    <t>MONTHLY BUDGET</t>
  </si>
  <si>
    <t>Starting Balance:</t>
  </si>
  <si>
    <t>Expenses</t>
  </si>
  <si>
    <t>Income</t>
  </si>
  <si>
    <t xml:space="preserve">Planned </t>
  </si>
  <si>
    <t xml:space="preserve">           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</si>
</sst>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434343"/>
      <name val="Lato"/>
    </font>
    <font>
      <b/>
      <sz val="18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434343"/>
      <name val="Calibri"/>
      <family val="2"/>
      <scheme val="minor"/>
    </font>
    <font>
      <sz val="10"/>
      <color rgb="FFC53929"/>
      <name val="Calibri"/>
      <family val="2"/>
      <scheme val="minor"/>
    </font>
    <font>
      <b/>
      <sz val="10"/>
      <color rgb="FF43434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rgb="FF434343"/>
      <name val="Calibri"/>
      <family val="2"/>
      <scheme val="minor"/>
    </font>
    <font>
      <b/>
      <i/>
      <sz val="10"/>
      <color rgb="FF434343"/>
      <name val="Calibri"/>
      <family val="2"/>
      <scheme val="minor"/>
    </font>
    <font>
      <b/>
      <sz val="11"/>
      <color theme="4" tint="-0.249977111117893"/>
      <name val="Bookman Old Style"/>
      <family val="1"/>
    </font>
    <font>
      <b/>
      <sz val="11"/>
      <color theme="5"/>
      <name val="Bookman Old Style"/>
      <family val="1"/>
    </font>
    <font>
      <i/>
      <sz val="11"/>
      <color theme="5"/>
      <name val="Calibri Light"/>
      <family val="2"/>
      <scheme val="major"/>
    </font>
    <font>
      <i/>
      <sz val="10"/>
      <color theme="5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CE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A7B0BF"/>
      </top>
      <bottom/>
      <diagonal/>
    </border>
    <border>
      <left/>
      <right/>
      <top/>
      <bottom style="medium">
        <color rgb="FFA7B0B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A7B0B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A7B0B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dotted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8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2" xfId="0" applyBorder="1" applyAlignment="1">
      <alignment vertical="top" wrapText="1"/>
    </xf>
    <xf numFmtId="8" fontId="7" fillId="0" borderId="2" xfId="0" applyNumberFormat="1" applyFont="1" applyBorder="1" applyAlignment="1">
      <alignment horizontal="right" vertical="top" wrapText="1"/>
    </xf>
    <xf numFmtId="8" fontId="8" fillId="2" borderId="3" xfId="0" applyNumberFormat="1" applyFont="1" applyFill="1" applyBorder="1" applyAlignment="1">
      <alignment horizontal="right" vertical="center" wrapText="1"/>
    </xf>
    <xf numFmtId="8" fontId="8" fillId="0" borderId="0" xfId="0" applyNumberFormat="1" applyFont="1" applyAlignment="1">
      <alignment horizontal="right" vertical="center" wrapText="1"/>
    </xf>
    <xf numFmtId="8" fontId="9" fillId="0" borderId="0" xfId="0" applyNumberFormat="1" applyFont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8" fontId="10" fillId="2" borderId="3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0" fillId="4" borderId="0" xfId="0" applyFill="1"/>
    <xf numFmtId="0" fontId="15" fillId="4" borderId="0" xfId="0" applyFont="1" applyFill="1"/>
    <xf numFmtId="0" fontId="12" fillId="4" borderId="0" xfId="0" applyFont="1" applyFill="1" applyAlignment="1">
      <alignment horizontal="center"/>
    </xf>
    <xf numFmtId="8" fontId="16" fillId="5" borderId="0" xfId="0" applyNumberFormat="1" applyFont="1" applyFill="1" applyAlignment="1">
      <alignment horizontal="right" vertical="center" wrapText="1"/>
    </xf>
    <xf numFmtId="0" fontId="13" fillId="0" borderId="0" xfId="0" applyFont="1"/>
    <xf numFmtId="8" fontId="17" fillId="0" borderId="0" xfId="0" applyNumberFormat="1" applyFont="1" applyAlignment="1">
      <alignment horizontal="left" vertical="center" wrapText="1"/>
    </xf>
    <xf numFmtId="0" fontId="19" fillId="0" borderId="0" xfId="0" applyFont="1"/>
    <xf numFmtId="0" fontId="0" fillId="0" borderId="8" xfId="0" applyBorder="1"/>
    <xf numFmtId="0" fontId="18" fillId="0" borderId="8" xfId="0" applyFont="1" applyBorder="1"/>
    <xf numFmtId="8" fontId="17" fillId="0" borderId="8" xfId="0" applyNumberFormat="1" applyFont="1" applyBorder="1" applyAlignment="1">
      <alignment horizontal="left" vertical="center" wrapText="1"/>
    </xf>
    <xf numFmtId="0" fontId="22" fillId="0" borderId="2" xfId="0" applyFont="1" applyBorder="1" applyAlignment="1">
      <alignment vertical="top" wrapText="1"/>
    </xf>
    <xf numFmtId="9" fontId="14" fillId="4" borderId="0" xfId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D298-E49A-4726-996C-2E8D1EDACC8A}">
  <dimension ref="B2:K35"/>
  <sheetViews>
    <sheetView showGridLines="0" tabSelected="1" zoomScale="87" zoomScaleNormal="87" workbookViewId="0">
      <selection activeCell="D10" sqref="D10"/>
    </sheetView>
  </sheetViews>
  <sheetFormatPr defaultRowHeight="14.5" x14ac:dyDescent="0.35"/>
  <cols>
    <col min="1" max="1" width="12.81640625" customWidth="1"/>
    <col min="2" max="2" width="23.1796875" customWidth="1"/>
    <col min="3" max="3" width="24.08984375" customWidth="1"/>
    <col min="4" max="4" width="19.1796875" customWidth="1"/>
    <col min="5" max="5" width="22.81640625" customWidth="1"/>
    <col min="6" max="6" width="17.7265625" customWidth="1"/>
    <col min="7" max="7" width="22.81640625" customWidth="1"/>
    <col min="8" max="8" width="17.81640625" customWidth="1"/>
    <col min="9" max="9" width="14.08984375" customWidth="1"/>
    <col min="10" max="10" width="14.26953125" customWidth="1"/>
    <col min="11" max="11" width="12.7265625" customWidth="1"/>
    <col min="12" max="12" width="14" customWidth="1"/>
  </cols>
  <sheetData>
    <row r="2" spans="2:8" ht="16" customHeight="1" x14ac:dyDescent="0.35">
      <c r="B2" s="30" t="s">
        <v>22</v>
      </c>
      <c r="C2" s="30"/>
      <c r="F2" s="22" t="s">
        <v>23</v>
      </c>
      <c r="G2" s="21">
        <v>35000</v>
      </c>
    </row>
    <row r="3" spans="2:8" ht="14.5" customHeight="1" x14ac:dyDescent="0.35">
      <c r="B3" s="30"/>
      <c r="C3" s="30"/>
    </row>
    <row r="5" spans="2:8" ht="14.5" customHeight="1" x14ac:dyDescent="0.35">
      <c r="G5" s="29">
        <f>IFERROR(C9/B9-1, "")</f>
        <v>0.19999999999999996</v>
      </c>
      <c r="H5" s="29"/>
    </row>
    <row r="6" spans="2:8" ht="14.5" customHeight="1" x14ac:dyDescent="0.35">
      <c r="B6" s="25"/>
      <c r="G6" s="29"/>
      <c r="H6" s="29"/>
    </row>
    <row r="7" spans="2:8" ht="17" customHeight="1" x14ac:dyDescent="0.35">
      <c r="B7" s="25"/>
      <c r="G7" s="29"/>
      <c r="H7" s="29"/>
    </row>
    <row r="8" spans="2:8" ht="23.5" customHeight="1" x14ac:dyDescent="0.35">
      <c r="B8" s="26" t="s">
        <v>20</v>
      </c>
      <c r="C8" s="24" t="s">
        <v>21</v>
      </c>
      <c r="G8" s="31" t="str">
        <f>IF(G5&lt; 0, "Decrease in total savings", "Increase in total savings")</f>
        <v>Increase in total savings</v>
      </c>
      <c r="H8" s="31"/>
    </row>
    <row r="9" spans="2:8" ht="31" customHeight="1" x14ac:dyDescent="0.35">
      <c r="B9" s="27">
        <f>G2</f>
        <v>35000</v>
      </c>
      <c r="C9" s="23">
        <f>B9+(H18-C18)</f>
        <v>42000</v>
      </c>
      <c r="G9" s="18" t="s">
        <v>27</v>
      </c>
      <c r="H9" s="18"/>
    </row>
    <row r="10" spans="2:8" ht="29.5" customHeight="1" x14ac:dyDescent="0.75">
      <c r="B10" s="25"/>
      <c r="G10" s="19">
        <f>IFERROR(C9-B9, 0)</f>
        <v>7000</v>
      </c>
      <c r="H10" s="18"/>
    </row>
    <row r="11" spans="2:8" ht="25" customHeight="1" x14ac:dyDescent="0.35">
      <c r="G11" s="32" t="str">
        <f>IF(G10&lt;0, "Spent this month", "Saved this month")</f>
        <v>Saved this month</v>
      </c>
      <c r="H11" s="32"/>
    </row>
    <row r="12" spans="2:8" ht="18.5" customHeight="1" x14ac:dyDescent="0.35">
      <c r="G12" s="20"/>
      <c r="H12" s="20"/>
    </row>
    <row r="13" spans="2:8" ht="18.5" customHeight="1" x14ac:dyDescent="0.35"/>
    <row r="14" spans="2:8" ht="18.5" customHeight="1" x14ac:dyDescent="0.35"/>
    <row r="15" spans="2:8" ht="21" x14ac:dyDescent="0.5">
      <c r="B15" s="17" t="s">
        <v>24</v>
      </c>
      <c r="G15" s="17" t="s">
        <v>25</v>
      </c>
    </row>
    <row r="16" spans="2:8" ht="15.5" customHeight="1" x14ac:dyDescent="0.35"/>
    <row r="17" spans="2:11" ht="15.5" customHeight="1" x14ac:dyDescent="0.35">
      <c r="B17" t="s">
        <v>0</v>
      </c>
      <c r="C17" s="1">
        <f>C23</f>
        <v>30000</v>
      </c>
      <c r="G17" t="s">
        <v>26</v>
      </c>
      <c r="H17" s="1">
        <f>I23</f>
        <v>45000</v>
      </c>
    </row>
    <row r="18" spans="2:11" x14ac:dyDescent="0.35">
      <c r="B18" t="s">
        <v>1</v>
      </c>
      <c r="C18" s="1">
        <f>D23</f>
        <v>35000</v>
      </c>
      <c r="G18" t="s">
        <v>1</v>
      </c>
      <c r="H18" s="1">
        <f>J23</f>
        <v>42000</v>
      </c>
    </row>
    <row r="21" spans="2:11" ht="14.5" customHeight="1" thickBot="1" x14ac:dyDescent="0.4"/>
    <row r="22" spans="2:11" x14ac:dyDescent="0.35">
      <c r="B22" s="8"/>
      <c r="C22" s="9" t="s">
        <v>0</v>
      </c>
      <c r="D22" s="9" t="s">
        <v>1</v>
      </c>
      <c r="E22" s="9" t="s">
        <v>2</v>
      </c>
      <c r="G22" s="8"/>
      <c r="H22" s="8"/>
      <c r="I22" s="9" t="s">
        <v>0</v>
      </c>
      <c r="J22" s="9" t="s">
        <v>1</v>
      </c>
      <c r="K22" s="9" t="s">
        <v>2</v>
      </c>
    </row>
    <row r="23" spans="2:11" ht="15" thickBot="1" x14ac:dyDescent="0.4">
      <c r="B23" s="28" t="s">
        <v>3</v>
      </c>
      <c r="C23" s="11">
        <v>30000</v>
      </c>
      <c r="D23" s="11">
        <v>35000</v>
      </c>
      <c r="E23" s="11">
        <f>C23-D23</f>
        <v>-5000</v>
      </c>
      <c r="G23" s="28" t="s">
        <v>3</v>
      </c>
      <c r="H23" s="10"/>
      <c r="I23" s="11">
        <v>45000</v>
      </c>
      <c r="J23" s="11">
        <v>42000</v>
      </c>
      <c r="K23" s="11">
        <f>J23-I23</f>
        <v>-3000</v>
      </c>
    </row>
    <row r="24" spans="2:11" ht="15.5" customHeight="1" thickBot="1" x14ac:dyDescent="0.4">
      <c r="C24" s="3"/>
      <c r="D24" s="2"/>
      <c r="E24" s="2"/>
      <c r="G24" s="4"/>
      <c r="H24" s="5"/>
      <c r="I24" s="3"/>
      <c r="J24" s="2"/>
      <c r="K24" s="2"/>
    </row>
    <row r="25" spans="2:11" ht="15.5" customHeight="1" thickBot="1" x14ac:dyDescent="0.4">
      <c r="B25" s="16" t="s">
        <v>4</v>
      </c>
      <c r="C25" s="12">
        <v>5000</v>
      </c>
      <c r="D25" s="13">
        <v>7000</v>
      </c>
      <c r="E25" s="14">
        <f>C25-D25</f>
        <v>-2000</v>
      </c>
      <c r="G25" s="6" t="s">
        <v>15</v>
      </c>
      <c r="H25" s="7"/>
      <c r="I25" s="12">
        <v>1000</v>
      </c>
      <c r="J25" s="13">
        <v>500</v>
      </c>
      <c r="K25" s="14">
        <f t="shared" ref="K25:K30" si="0">J25-I25</f>
        <v>-500</v>
      </c>
    </row>
    <row r="26" spans="2:11" ht="15.5" customHeight="1" thickBot="1" x14ac:dyDescent="0.4">
      <c r="B26" s="16" t="s">
        <v>5</v>
      </c>
      <c r="C26" s="12">
        <v>2000</v>
      </c>
      <c r="D26" s="13">
        <v>2500</v>
      </c>
      <c r="E26" s="14">
        <f t="shared" ref="E26:E35" si="1">C26-D26</f>
        <v>-500</v>
      </c>
      <c r="G26" s="6" t="s">
        <v>16</v>
      </c>
      <c r="H26" s="7"/>
      <c r="I26" s="12">
        <v>38000</v>
      </c>
      <c r="J26" s="13">
        <v>37000</v>
      </c>
      <c r="K26" s="14">
        <f t="shared" si="0"/>
        <v>-1000</v>
      </c>
    </row>
    <row r="27" spans="2:11" ht="15.5" customHeight="1" thickBot="1" x14ac:dyDescent="0.4">
      <c r="B27" s="16" t="s">
        <v>6</v>
      </c>
      <c r="C27" s="12">
        <v>3000</v>
      </c>
      <c r="D27" s="13">
        <v>2500</v>
      </c>
      <c r="E27" s="14">
        <f t="shared" si="1"/>
        <v>500</v>
      </c>
      <c r="G27" s="6" t="s">
        <v>17</v>
      </c>
      <c r="H27" s="7"/>
      <c r="I27" s="12">
        <v>5000</v>
      </c>
      <c r="J27" s="13">
        <v>1500</v>
      </c>
      <c r="K27" s="14">
        <f t="shared" si="0"/>
        <v>-3500</v>
      </c>
    </row>
    <row r="28" spans="2:11" ht="15.5" customHeight="1" thickBot="1" x14ac:dyDescent="0.4">
      <c r="B28" s="16" t="s">
        <v>7</v>
      </c>
      <c r="C28" s="12">
        <v>9000</v>
      </c>
      <c r="D28" s="13">
        <v>9000</v>
      </c>
      <c r="E28" s="14">
        <f t="shared" si="1"/>
        <v>0</v>
      </c>
      <c r="G28" s="6" t="s">
        <v>18</v>
      </c>
      <c r="H28" s="7"/>
      <c r="I28" s="12">
        <v>1000</v>
      </c>
      <c r="J28" s="13">
        <v>1000</v>
      </c>
      <c r="K28" s="14">
        <f t="shared" si="0"/>
        <v>0</v>
      </c>
    </row>
    <row r="29" spans="2:11" ht="15.5" customHeight="1" thickBot="1" x14ac:dyDescent="0.4">
      <c r="B29" s="16" t="s">
        <v>8</v>
      </c>
      <c r="C29" s="12">
        <v>2000</v>
      </c>
      <c r="D29" s="13">
        <v>2000</v>
      </c>
      <c r="E29" s="14">
        <f t="shared" si="1"/>
        <v>0</v>
      </c>
      <c r="G29" s="6" t="s">
        <v>14</v>
      </c>
      <c r="H29" s="7"/>
      <c r="I29" s="12">
        <v>0</v>
      </c>
      <c r="J29" s="13">
        <v>2000</v>
      </c>
      <c r="K29" s="14">
        <f t="shared" si="0"/>
        <v>2000</v>
      </c>
    </row>
    <row r="30" spans="2:11" ht="16" thickBot="1" x14ac:dyDescent="0.4">
      <c r="B30" s="16" t="s">
        <v>9</v>
      </c>
      <c r="C30" s="12">
        <v>0</v>
      </c>
      <c r="D30" s="13">
        <v>1000</v>
      </c>
      <c r="E30" s="14">
        <f t="shared" si="1"/>
        <v>-1000</v>
      </c>
      <c r="G30" s="6" t="s">
        <v>19</v>
      </c>
      <c r="H30" s="7"/>
      <c r="I30" s="15"/>
      <c r="J30" s="13">
        <v>0</v>
      </c>
      <c r="K30" s="14">
        <f t="shared" si="0"/>
        <v>0</v>
      </c>
    </row>
    <row r="31" spans="2:11" ht="15" thickBot="1" x14ac:dyDescent="0.4">
      <c r="B31" s="16" t="s">
        <v>10</v>
      </c>
      <c r="C31" s="12">
        <v>0</v>
      </c>
      <c r="D31" s="13">
        <v>0</v>
      </c>
      <c r="E31" s="14">
        <f t="shared" si="1"/>
        <v>0</v>
      </c>
    </row>
    <row r="32" spans="2:11" ht="15" thickBot="1" x14ac:dyDescent="0.4">
      <c r="B32" s="16" t="s">
        <v>11</v>
      </c>
      <c r="C32" s="12">
        <v>2000</v>
      </c>
      <c r="D32" s="13">
        <v>3000</v>
      </c>
      <c r="E32" s="14">
        <f t="shared" si="1"/>
        <v>-1000</v>
      </c>
    </row>
    <row r="33" spans="2:5" ht="15" thickBot="1" x14ac:dyDescent="0.4">
      <c r="B33" s="16" t="s">
        <v>12</v>
      </c>
      <c r="C33" s="12">
        <v>3000</v>
      </c>
      <c r="D33" s="13">
        <v>3000</v>
      </c>
      <c r="E33" s="14">
        <f t="shared" si="1"/>
        <v>0</v>
      </c>
    </row>
    <row r="34" spans="2:5" ht="15" thickBot="1" x14ac:dyDescent="0.4">
      <c r="B34" s="16" t="s">
        <v>13</v>
      </c>
      <c r="C34" s="12">
        <v>4000</v>
      </c>
      <c r="D34" s="13">
        <v>5000</v>
      </c>
      <c r="E34" s="14">
        <f t="shared" si="1"/>
        <v>-1000</v>
      </c>
    </row>
    <row r="35" spans="2:5" ht="15" thickBot="1" x14ac:dyDescent="0.4">
      <c r="B35" s="16" t="s">
        <v>14</v>
      </c>
      <c r="C35" s="12">
        <v>0</v>
      </c>
      <c r="D35" s="13">
        <v>0</v>
      </c>
      <c r="E35" s="14">
        <f t="shared" si="1"/>
        <v>0</v>
      </c>
    </row>
  </sheetData>
  <mergeCells count="4">
    <mergeCell ref="G5:H7"/>
    <mergeCell ref="B2:C3"/>
    <mergeCell ref="G8:H8"/>
    <mergeCell ref="G11:H11"/>
  </mergeCells>
  <conditionalFormatting sqref="E25:E35">
    <cfRule type="cellIs" dxfId="1" priority="2" operator="greaterThan">
      <formula>500</formula>
    </cfRule>
  </conditionalFormatting>
  <conditionalFormatting sqref="K25:K30">
    <cfRule type="cellIs" dxfId="0" priority="1" operator="greaterThan">
      <formula>500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D6E0974-AFDC-4044-B99A-70CAE00F6DB5}">
          <x14:colorSeries theme="4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'Monthly Expenses'!I23:I23</xm:f>
              <xm:sqref>I17</xm:sqref>
            </x14:sparkline>
          </x14:sparklines>
        </x14:sparklineGroup>
        <x14:sparklineGroup type="column" displayEmptyCellsAs="gap" xr2:uid="{C6BFA089-A6E8-42D3-BADD-0FCF2A222D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'Monthly Expenses'!H18:H18</xm:f>
              <xm:sqref>I18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c</dc:creator>
  <cp:lastModifiedBy>Gowtham c</cp:lastModifiedBy>
  <dcterms:created xsi:type="dcterms:W3CDTF">2025-06-26T10:12:40Z</dcterms:created>
  <dcterms:modified xsi:type="dcterms:W3CDTF">2025-06-29T16:21:16Z</dcterms:modified>
</cp:coreProperties>
</file>