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ai lieu\UIT\Wakayama\Research\Define program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53" i="1" l="1"/>
  <c r="AL154" i="1" s="1"/>
  <c r="Z153" i="1"/>
  <c r="Z154" i="1" s="1"/>
  <c r="N153" i="1"/>
  <c r="N154" i="1" s="1"/>
  <c r="B152" i="1"/>
  <c r="B153" i="1" s="1"/>
  <c r="B154" i="1" s="1"/>
  <c r="AL151" i="1"/>
  <c r="Z149" i="1"/>
  <c r="Z150" i="1" s="1"/>
  <c r="Z151" i="1" s="1"/>
  <c r="N149" i="1"/>
  <c r="N150" i="1" s="1"/>
  <c r="N151" i="1" s="1"/>
  <c r="B149" i="1"/>
  <c r="B150" i="1" s="1"/>
  <c r="B151" i="1" s="1"/>
  <c r="AL147" i="1"/>
  <c r="AL148" i="1" s="1"/>
  <c r="AL149" i="1" s="1"/>
  <c r="Z146" i="1"/>
  <c r="Z147" i="1" s="1"/>
  <c r="Z148" i="1" s="1"/>
  <c r="N146" i="1"/>
  <c r="N147" i="1" s="1"/>
  <c r="N148" i="1" s="1"/>
  <c r="B146" i="1"/>
  <c r="B147" i="1" s="1"/>
  <c r="B148" i="1" s="1"/>
  <c r="AL143" i="1"/>
  <c r="AL144" i="1" s="1"/>
  <c r="AL145" i="1" s="1"/>
  <c r="Z143" i="1"/>
  <c r="Z144" i="1" s="1"/>
  <c r="Z145" i="1" s="1"/>
  <c r="N143" i="1"/>
  <c r="N144" i="1" s="1"/>
  <c r="N145" i="1" s="1"/>
  <c r="B143" i="1"/>
  <c r="B144" i="1" s="1"/>
  <c r="B145" i="1" s="1"/>
  <c r="AL135" i="1" l="1"/>
  <c r="AL136" i="1" s="1"/>
  <c r="Z135" i="1"/>
  <c r="Z136" i="1" s="1"/>
  <c r="N135" i="1"/>
  <c r="N136" i="1" s="1"/>
  <c r="B134" i="1"/>
  <c r="B135" i="1" s="1"/>
  <c r="B136" i="1" s="1"/>
  <c r="B132" i="1"/>
  <c r="B133" i="1" s="1"/>
  <c r="AL133" i="1"/>
  <c r="Z131" i="1"/>
  <c r="Z132" i="1" s="1"/>
  <c r="Z133" i="1" s="1"/>
  <c r="N131" i="1"/>
  <c r="N132" i="1" s="1"/>
  <c r="N133" i="1" s="1"/>
  <c r="B131" i="1"/>
  <c r="AL129" i="1"/>
  <c r="AL130" i="1" s="1"/>
  <c r="AL131" i="1" s="1"/>
  <c r="Z128" i="1"/>
  <c r="Z129" i="1" s="1"/>
  <c r="Z130" i="1" s="1"/>
  <c r="N128" i="1"/>
  <c r="N129" i="1" s="1"/>
  <c r="N130" i="1" s="1"/>
  <c r="B128" i="1"/>
  <c r="B129" i="1" s="1"/>
  <c r="B130" i="1" s="1"/>
  <c r="AL125" i="1"/>
  <c r="AL126" i="1" s="1"/>
  <c r="AL127" i="1" s="1"/>
  <c r="Z125" i="1"/>
  <c r="Z126" i="1" s="1"/>
  <c r="Z127" i="1" s="1"/>
  <c r="N125" i="1"/>
  <c r="N126" i="1" s="1"/>
  <c r="N127" i="1" s="1"/>
  <c r="B125" i="1"/>
  <c r="B126" i="1" s="1"/>
  <c r="B127" i="1" s="1"/>
  <c r="AF120" i="1" l="1"/>
  <c r="AF121" i="1" s="1"/>
  <c r="V120" i="1"/>
  <c r="V121" i="1" s="1"/>
  <c r="L120" i="1"/>
  <c r="L121" i="1" s="1"/>
  <c r="B119" i="1"/>
  <c r="B120" i="1" s="1"/>
  <c r="B121" i="1" s="1"/>
  <c r="B117" i="1"/>
  <c r="B118" i="1" s="1"/>
  <c r="AF116" i="1"/>
  <c r="AF117" i="1" s="1"/>
  <c r="AF118" i="1" s="1"/>
  <c r="V116" i="1"/>
  <c r="V117" i="1" s="1"/>
  <c r="V118" i="1" s="1"/>
  <c r="L116" i="1"/>
  <c r="L117" i="1" s="1"/>
  <c r="L118" i="1" s="1"/>
  <c r="B116" i="1"/>
  <c r="AF114" i="1"/>
  <c r="AF115" i="1" s="1"/>
  <c r="V113" i="1"/>
  <c r="V114" i="1" s="1"/>
  <c r="V115" i="1" s="1"/>
  <c r="L113" i="1"/>
  <c r="L114" i="1" s="1"/>
  <c r="L115" i="1" s="1"/>
  <c r="B113" i="1"/>
  <c r="B114" i="1" s="1"/>
  <c r="B115" i="1" s="1"/>
  <c r="B111" i="1"/>
  <c r="B112" i="1" s="1"/>
  <c r="AF110" i="1"/>
  <c r="AF111" i="1" s="1"/>
  <c r="AF112" i="1" s="1"/>
  <c r="V110" i="1"/>
  <c r="V111" i="1" s="1"/>
  <c r="V112" i="1" s="1"/>
  <c r="L110" i="1"/>
  <c r="L111" i="1" s="1"/>
  <c r="L112" i="1" s="1"/>
  <c r="B110" i="1"/>
  <c r="S88" i="1" l="1"/>
  <c r="B103" i="1"/>
  <c r="W104" i="1" l="1"/>
  <c r="W105" i="1" s="1"/>
  <c r="W100" i="1"/>
  <c r="W101" i="1" s="1"/>
  <c r="W102" i="1" s="1"/>
  <c r="W98" i="1"/>
  <c r="W99" i="1" s="1"/>
  <c r="W94" i="1"/>
  <c r="W95" i="1" s="1"/>
  <c r="W96" i="1" s="1"/>
  <c r="P104" i="1"/>
  <c r="P105" i="1" s="1"/>
  <c r="P100" i="1"/>
  <c r="P101" i="1" s="1"/>
  <c r="P102" i="1" s="1"/>
  <c r="P97" i="1"/>
  <c r="P98" i="1" s="1"/>
  <c r="P99" i="1" s="1"/>
  <c r="P94" i="1"/>
  <c r="P95" i="1" s="1"/>
  <c r="P96" i="1" s="1"/>
  <c r="I104" i="1"/>
  <c r="I105" i="1" s="1"/>
  <c r="I100" i="1"/>
  <c r="I101" i="1" s="1"/>
  <c r="I102" i="1" s="1"/>
  <c r="I97" i="1"/>
  <c r="I98" i="1" s="1"/>
  <c r="I99" i="1" s="1"/>
  <c r="I94" i="1"/>
  <c r="I95" i="1" s="1"/>
  <c r="I96" i="1" s="1"/>
  <c r="B104" i="1"/>
  <c r="B105" i="1" s="1"/>
  <c r="B97" i="1"/>
  <c r="B98" i="1" s="1"/>
  <c r="B99" i="1" s="1"/>
  <c r="B94" i="1"/>
  <c r="B95" i="1" s="1"/>
  <c r="B96" i="1" s="1"/>
  <c r="B101" i="1"/>
  <c r="B102" i="1" s="1"/>
  <c r="B100" i="1"/>
  <c r="BJ82" i="1" l="1"/>
  <c r="BJ83" i="1"/>
  <c r="BJ84" i="1"/>
  <c r="BJ85" i="1"/>
  <c r="BJ86" i="1"/>
  <c r="BJ87" i="1"/>
  <c r="BJ88" i="1"/>
  <c r="BJ89" i="1"/>
  <c r="BJ90" i="1"/>
  <c r="BJ91" i="1"/>
  <c r="BJ92" i="1"/>
  <c r="BJ81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G82" i="1"/>
  <c r="BG83" i="1"/>
  <c r="BG84" i="1"/>
  <c r="BG85" i="1"/>
  <c r="BG86" i="1"/>
  <c r="BG87" i="1"/>
  <c r="BG88" i="1"/>
  <c r="BG89" i="1"/>
  <c r="BG90" i="1"/>
  <c r="BG91" i="1"/>
  <c r="BG92" i="1"/>
  <c r="BG81" i="1"/>
  <c r="AX50" i="1" l="1"/>
  <c r="AW50" i="1"/>
  <c r="AX49" i="1"/>
  <c r="AX48" i="1"/>
  <c r="AW48" i="1"/>
  <c r="AW49" i="1" s="1"/>
  <c r="AO50" i="1"/>
  <c r="AN50" i="1"/>
  <c r="AO49" i="1"/>
  <c r="AO48" i="1"/>
  <c r="AN48" i="1"/>
  <c r="AN49" i="1" s="1"/>
  <c r="V50" i="1"/>
  <c r="AE50" i="1"/>
  <c r="AF50" i="1"/>
  <c r="AF49" i="1"/>
  <c r="AF48" i="1"/>
  <c r="AE48" i="1"/>
  <c r="AE49" i="1" s="1"/>
  <c r="W50" i="1"/>
  <c r="W49" i="1"/>
  <c r="W48" i="1"/>
  <c r="V48" i="1"/>
  <c r="V49" i="1" s="1"/>
  <c r="N48" i="1"/>
  <c r="N49" i="1"/>
  <c r="N50" i="1"/>
  <c r="M50" i="1"/>
  <c r="M48" i="1"/>
  <c r="M49" i="1" s="1"/>
  <c r="AQ22" i="1" l="1"/>
  <c r="AE17" i="1" l="1"/>
  <c r="AD17" i="1"/>
  <c r="Z17" i="1"/>
  <c r="Y17" i="1"/>
  <c r="V26" i="1"/>
  <c r="U26" i="1"/>
  <c r="R26" i="1"/>
  <c r="Q26" i="1"/>
  <c r="N25" i="1"/>
  <c r="M25" i="1"/>
  <c r="Q3" i="1" l="1"/>
  <c r="AD3" i="1"/>
  <c r="Y3" i="1"/>
  <c r="U3" i="1"/>
  <c r="I3" i="1"/>
  <c r="M3" i="1"/>
</calcChain>
</file>

<file path=xl/sharedStrings.xml><?xml version="1.0" encoding="utf-8"?>
<sst xmlns="http://schemas.openxmlformats.org/spreadsheetml/2006/main" count="237" uniqueCount="24">
  <si>
    <t>n</t>
  </si>
  <si>
    <t>m</t>
  </si>
  <si>
    <t>t</t>
  </si>
  <si>
    <t>max</t>
  </si>
  <si>
    <t>average</t>
  </si>
  <si>
    <t>var</t>
  </si>
  <si>
    <t>KSEM</t>
  </si>
  <si>
    <t>original</t>
  </si>
  <si>
    <t>n1</t>
  </si>
  <si>
    <t>m1</t>
  </si>
  <si>
    <t>Algo.1</t>
  </si>
  <si>
    <t>Algo.2</t>
  </si>
  <si>
    <t>SD</t>
  </si>
  <si>
    <t>Least</t>
  </si>
  <si>
    <t>Matrix</t>
  </si>
  <si>
    <t>Matrix2</t>
  </si>
  <si>
    <t>Least2</t>
  </si>
  <si>
    <t>Algo.3</t>
  </si>
  <si>
    <t>Matrix3</t>
  </si>
  <si>
    <t>Least3</t>
  </si>
  <si>
    <t>- Intel Core i7-6800K &lt;3.4 GHz/14nm/Cores = 6/ Threads = 12/ Cache = 15 MB&gt;
- Tem TED48GM2400C16-S &lt;DDR-2400 DIMM/8GB&gt;
- ASUS X99-E WS &lt;Intel X99&gt;</t>
  </si>
  <si>
    <t>- Realtek ALC1150 8ch HD
- Intel I210-AT, Intel I218LM
- ELSA GD710-2GERL &lt;GeForce GT710/DDR3 2GB/PCI-Ex16&gt;</t>
  </si>
  <si>
    <t>- Manli M-NGTX1070TI/5RGHDPPP-BL &lt;GeForce GTX 1070 Ti/GGDR5 8GB/ PCI-Ex16&gt;
- Linux Ubuntu 16.04 LTS 64bit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</si>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</sst>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155"/>
  <sheetViews>
    <sheetView tabSelected="1" topLeftCell="AB124" workbookViewId="0">
      <selection activeCell="AX150" sqref="AX150"/>
    </sheetView>
  </sheetViews>
  <sheetFormatPr defaultRowHeight="14.4" x14ac:dyDescent="0.3"/>
  <cols>
    <col min="6" max="6" width="8.21875" customWidth="1"/>
    <col min="7" max="7" width="7.88671875" customWidth="1"/>
    <col min="23" max="23" width="10.21875" customWidth="1"/>
    <col min="42" max="42" width="10" bestFit="1" customWidth="1"/>
    <col min="61" max="61" width="11.5546875" bestFit="1" customWidth="1"/>
  </cols>
  <sheetData>
    <row r="3" spans="2:31" x14ac:dyDescent="0.3">
      <c r="B3" t="s">
        <v>0</v>
      </c>
      <c r="C3" t="s">
        <v>1</v>
      </c>
      <c r="D3" t="s">
        <v>2</v>
      </c>
      <c r="I3">
        <f>H5*2/3</f>
        <v>66.666666666666671</v>
      </c>
      <c r="M3">
        <f>L5*2/3</f>
        <v>133.33333333333334</v>
      </c>
      <c r="Q3">
        <f>P5*2/3</f>
        <v>333.33333333333331</v>
      </c>
      <c r="U3">
        <f>T5*2/3</f>
        <v>666.66666666666663</v>
      </c>
      <c r="Y3">
        <f>X5*2/3</f>
        <v>1333.3333333333333</v>
      </c>
      <c r="AD3">
        <f>AB5*2/3</f>
        <v>3333.3333333333335</v>
      </c>
    </row>
    <row r="4" spans="2:31" x14ac:dyDescent="0.3">
      <c r="H4" t="s">
        <v>0</v>
      </c>
      <c r="I4" t="s">
        <v>1</v>
      </c>
      <c r="L4" t="s">
        <v>0</v>
      </c>
      <c r="M4" t="s">
        <v>1</v>
      </c>
      <c r="P4" t="s">
        <v>0</v>
      </c>
      <c r="Q4" t="s">
        <v>1</v>
      </c>
      <c r="T4" t="s">
        <v>0</v>
      </c>
      <c r="U4" t="s">
        <v>1</v>
      </c>
      <c r="X4" t="s">
        <v>0</v>
      </c>
      <c r="Y4" t="s">
        <v>1</v>
      </c>
      <c r="AB4" t="s">
        <v>0</v>
      </c>
      <c r="AD4" t="s">
        <v>1</v>
      </c>
    </row>
    <row r="5" spans="2:31" x14ac:dyDescent="0.3">
      <c r="H5">
        <v>100</v>
      </c>
      <c r="I5">
        <v>22</v>
      </c>
      <c r="J5">
        <v>1.4999999999999999E-2</v>
      </c>
      <c r="L5">
        <v>200</v>
      </c>
      <c r="M5">
        <v>61</v>
      </c>
      <c r="N5">
        <v>1.4999999999999999E-2</v>
      </c>
      <c r="P5">
        <v>500</v>
      </c>
      <c r="Q5">
        <v>172</v>
      </c>
      <c r="R5">
        <v>0.14099999999999999</v>
      </c>
      <c r="T5">
        <v>1000</v>
      </c>
      <c r="U5">
        <v>373</v>
      </c>
      <c r="V5">
        <v>0.60899999999999999</v>
      </c>
      <c r="X5">
        <v>2000</v>
      </c>
      <c r="Y5">
        <v>940</v>
      </c>
      <c r="Z5">
        <v>3.375</v>
      </c>
      <c r="AB5">
        <v>5000</v>
      </c>
      <c r="AD5">
        <v>1662</v>
      </c>
      <c r="AE5">
        <v>18.36</v>
      </c>
    </row>
    <row r="6" spans="2:31" x14ac:dyDescent="0.3">
      <c r="I6">
        <v>31</v>
      </c>
      <c r="J6">
        <v>1.4999999999999999E-2</v>
      </c>
      <c r="M6">
        <v>90</v>
      </c>
      <c r="N6">
        <v>3.1E-2</v>
      </c>
      <c r="Q6">
        <v>199</v>
      </c>
      <c r="R6">
        <v>0.188</v>
      </c>
      <c r="U6">
        <v>440</v>
      </c>
      <c r="V6">
        <v>0.81299999999999994</v>
      </c>
      <c r="Y6">
        <v>1018</v>
      </c>
      <c r="Z6">
        <v>3.6709999999999998</v>
      </c>
      <c r="AD6">
        <v>2176</v>
      </c>
      <c r="AE6">
        <v>26.125</v>
      </c>
    </row>
    <row r="7" spans="2:31" x14ac:dyDescent="0.3">
      <c r="B7">
        <v>40</v>
      </c>
      <c r="C7">
        <v>23</v>
      </c>
      <c r="D7">
        <v>1.6E-2</v>
      </c>
      <c r="I7">
        <v>43</v>
      </c>
      <c r="J7">
        <v>1.4999999999999999E-2</v>
      </c>
      <c r="M7">
        <v>95</v>
      </c>
      <c r="N7">
        <v>3.1E-2</v>
      </c>
      <c r="Q7">
        <v>205</v>
      </c>
      <c r="R7">
        <v>0.17199999999999999</v>
      </c>
      <c r="U7">
        <v>456</v>
      </c>
      <c r="V7">
        <v>0.86</v>
      </c>
      <c r="Y7">
        <v>1048</v>
      </c>
      <c r="Z7">
        <v>3.875</v>
      </c>
      <c r="AD7">
        <v>2414</v>
      </c>
      <c r="AE7">
        <v>25.812999999999999</v>
      </c>
    </row>
    <row r="8" spans="2:31" x14ac:dyDescent="0.3">
      <c r="B8">
        <v>100</v>
      </c>
      <c r="C8">
        <v>57</v>
      </c>
      <c r="D8">
        <v>1.4999999999999999E-2</v>
      </c>
      <c r="I8">
        <v>46</v>
      </c>
      <c r="J8">
        <v>1.6E-2</v>
      </c>
      <c r="M8">
        <v>101</v>
      </c>
      <c r="N8">
        <v>3.1E-2</v>
      </c>
      <c r="Q8">
        <v>264</v>
      </c>
      <c r="R8">
        <v>0.23499999999999999</v>
      </c>
      <c r="U8">
        <v>482</v>
      </c>
      <c r="V8">
        <v>0.78100000000000003</v>
      </c>
      <c r="Y8">
        <v>1145</v>
      </c>
      <c r="Z8">
        <v>4.1559999999999997</v>
      </c>
      <c r="AD8">
        <v>2631</v>
      </c>
      <c r="AE8">
        <v>34.484999999999999</v>
      </c>
    </row>
    <row r="9" spans="2:31" x14ac:dyDescent="0.3">
      <c r="B9">
        <v>200</v>
      </c>
      <c r="C9">
        <v>85</v>
      </c>
      <c r="D9">
        <v>3.1E-2</v>
      </c>
      <c r="I9">
        <v>60</v>
      </c>
      <c r="J9">
        <v>1.6E-2</v>
      </c>
      <c r="M9">
        <v>112</v>
      </c>
      <c r="N9">
        <v>3.1E-2</v>
      </c>
      <c r="Q9">
        <v>281</v>
      </c>
      <c r="R9">
        <v>0.25</v>
      </c>
      <c r="U9">
        <v>545</v>
      </c>
      <c r="V9">
        <v>0.96899999999999997</v>
      </c>
      <c r="Y9">
        <v>1147</v>
      </c>
      <c r="Z9">
        <v>3.375</v>
      </c>
      <c r="AD9">
        <v>2816</v>
      </c>
      <c r="AE9">
        <v>35.156999999999996</v>
      </c>
    </row>
    <row r="10" spans="2:31" x14ac:dyDescent="0.3">
      <c r="B10">
        <v>500</v>
      </c>
      <c r="C10">
        <v>238</v>
      </c>
      <c r="D10">
        <v>0.20300000000000001</v>
      </c>
      <c r="I10">
        <v>62</v>
      </c>
      <c r="J10">
        <v>1.6E-2</v>
      </c>
      <c r="M10">
        <v>115</v>
      </c>
      <c r="N10">
        <v>4.7E-2</v>
      </c>
      <c r="Q10">
        <v>296</v>
      </c>
      <c r="R10">
        <v>0.23400000000000001</v>
      </c>
      <c r="U10">
        <v>553</v>
      </c>
      <c r="V10">
        <v>0.85899999999999999</v>
      </c>
      <c r="Y10">
        <v>1206</v>
      </c>
      <c r="Z10">
        <v>4.6559999999999997</v>
      </c>
      <c r="AD10">
        <v>3045</v>
      </c>
      <c r="AE10">
        <v>33.093000000000004</v>
      </c>
    </row>
    <row r="11" spans="2:31" x14ac:dyDescent="0.3">
      <c r="B11">
        <v>500</v>
      </c>
      <c r="C11">
        <v>284</v>
      </c>
      <c r="D11">
        <v>0.219</v>
      </c>
      <c r="I11">
        <v>66</v>
      </c>
      <c r="J11">
        <v>1.6E-2</v>
      </c>
      <c r="M11">
        <v>120</v>
      </c>
      <c r="N11">
        <v>4.7E-2</v>
      </c>
      <c r="Q11">
        <v>316</v>
      </c>
      <c r="R11">
        <v>0.219</v>
      </c>
      <c r="U11">
        <v>626</v>
      </c>
      <c r="V11">
        <v>0.98499999999999999</v>
      </c>
      <c r="Y11">
        <v>1207</v>
      </c>
      <c r="Z11">
        <v>4.2809999999999997</v>
      </c>
      <c r="AD11">
        <v>3045</v>
      </c>
      <c r="AE11">
        <v>34.5</v>
      </c>
    </row>
    <row r="12" spans="2:31" x14ac:dyDescent="0.3">
      <c r="M12">
        <v>123</v>
      </c>
      <c r="N12">
        <v>3.1E-2</v>
      </c>
      <c r="Q12">
        <v>319</v>
      </c>
      <c r="R12">
        <v>0.23400000000000001</v>
      </c>
      <c r="U12">
        <v>642</v>
      </c>
      <c r="V12">
        <v>1</v>
      </c>
      <c r="Y12">
        <v>1241</v>
      </c>
      <c r="Z12">
        <v>4.843</v>
      </c>
      <c r="AD12">
        <v>3107</v>
      </c>
      <c r="AE12">
        <v>37.530999999999999</v>
      </c>
    </row>
    <row r="13" spans="2:31" x14ac:dyDescent="0.3">
      <c r="M13">
        <v>124</v>
      </c>
      <c r="N13">
        <v>4.7E-2</v>
      </c>
      <c r="Q13">
        <v>326</v>
      </c>
      <c r="R13">
        <v>0.25</v>
      </c>
      <c r="U13">
        <v>663</v>
      </c>
      <c r="V13">
        <v>1.1870000000000001</v>
      </c>
      <c r="Y13">
        <v>1242</v>
      </c>
      <c r="Z13">
        <v>3.7810000000000001</v>
      </c>
      <c r="AD13">
        <v>3107</v>
      </c>
      <c r="AE13">
        <v>38.405999999999999</v>
      </c>
    </row>
    <row r="14" spans="2:31" x14ac:dyDescent="0.3">
      <c r="Y14">
        <v>1304</v>
      </c>
      <c r="Z14">
        <v>4.984</v>
      </c>
      <c r="AD14">
        <v>3198</v>
      </c>
      <c r="AE14">
        <v>42.671999999999997</v>
      </c>
    </row>
    <row r="15" spans="2:31" x14ac:dyDescent="0.3">
      <c r="Y15">
        <v>1307</v>
      </c>
      <c r="Z15">
        <v>4.9530000000000003</v>
      </c>
      <c r="AD15">
        <v>3231</v>
      </c>
      <c r="AE15">
        <v>39.515999999999998</v>
      </c>
    </row>
    <row r="16" spans="2:31" x14ac:dyDescent="0.3">
      <c r="Y16">
        <v>1315</v>
      </c>
      <c r="Z16">
        <v>5.391</v>
      </c>
      <c r="AD16">
        <v>3231</v>
      </c>
      <c r="AE16">
        <v>38.828000000000003</v>
      </c>
    </row>
    <row r="17" spans="12:53" ht="15" thickBot="1" x14ac:dyDescent="0.35">
      <c r="Y17">
        <f>AVERAGE(Y5:Y16)</f>
        <v>1176.6666666666667</v>
      </c>
      <c r="Z17">
        <f>AVERAGE(Z5:Z16)</f>
        <v>4.2784166666666668</v>
      </c>
      <c r="AD17">
        <f>AVERAGE(AD5:AD16)</f>
        <v>2805.25</v>
      </c>
      <c r="AE17">
        <f>AVERAGE(AE5:AE16)</f>
        <v>33.707166666666673</v>
      </c>
    </row>
    <row r="18" spans="12:53" ht="15" thickBot="1" x14ac:dyDescent="0.35">
      <c r="M18" s="1">
        <v>61</v>
      </c>
      <c r="N18" s="2">
        <v>1.4999999999999999E-2</v>
      </c>
      <c r="Q18" s="1">
        <v>172</v>
      </c>
      <c r="R18" s="2">
        <v>0.14099999999999999</v>
      </c>
      <c r="U18" s="1">
        <v>373</v>
      </c>
      <c r="V18" s="2">
        <v>0.60899999999999999</v>
      </c>
    </row>
    <row r="19" spans="12:53" ht="15" thickBot="1" x14ac:dyDescent="0.35">
      <c r="M19" s="3">
        <v>90</v>
      </c>
      <c r="N19" s="4">
        <v>3.1E-2</v>
      </c>
      <c r="Q19" s="3">
        <v>199</v>
      </c>
      <c r="R19" s="4">
        <v>0.188</v>
      </c>
      <c r="U19" s="3">
        <v>440</v>
      </c>
      <c r="V19" s="4">
        <v>0.81299999999999994</v>
      </c>
    </row>
    <row r="20" spans="12:53" ht="15" thickBot="1" x14ac:dyDescent="0.35">
      <c r="M20" s="3">
        <v>95</v>
      </c>
      <c r="N20" s="4">
        <v>3.1E-2</v>
      </c>
      <c r="Q20" s="3">
        <v>205</v>
      </c>
      <c r="R20" s="4">
        <v>0.17199999999999999</v>
      </c>
      <c r="U20" s="3">
        <v>456</v>
      </c>
      <c r="V20" s="4">
        <v>0.86</v>
      </c>
    </row>
    <row r="21" spans="12:53" ht="15" thickBot="1" x14ac:dyDescent="0.35">
      <c r="M21" s="3">
        <v>101</v>
      </c>
      <c r="N21" s="4">
        <v>3.1E-2</v>
      </c>
      <c r="Q21" s="3">
        <v>264</v>
      </c>
      <c r="R21" s="4">
        <v>0.23499999999999999</v>
      </c>
      <c r="U21" s="3">
        <v>482</v>
      </c>
      <c r="V21" s="4">
        <v>0.78100000000000003</v>
      </c>
    </row>
    <row r="22" spans="12:53" ht="15" thickBot="1" x14ac:dyDescent="0.35">
      <c r="M22" s="3">
        <v>115</v>
      </c>
      <c r="N22" s="4">
        <v>4.7E-2</v>
      </c>
      <c r="Q22" s="3">
        <v>281</v>
      </c>
      <c r="R22" s="4">
        <v>0.25</v>
      </c>
      <c r="U22" s="3">
        <v>553</v>
      </c>
      <c r="V22" s="4">
        <v>0.85899999999999999</v>
      </c>
      <c r="AQ22">
        <f>48000/30</f>
        <v>1600</v>
      </c>
    </row>
    <row r="23" spans="12:53" ht="15" thickBot="1" x14ac:dyDescent="0.35">
      <c r="M23" s="3">
        <v>120</v>
      </c>
      <c r="N23" s="4">
        <v>4.7E-2</v>
      </c>
      <c r="Q23" s="3">
        <v>316</v>
      </c>
      <c r="R23" s="4">
        <v>0.219</v>
      </c>
      <c r="U23" s="3">
        <v>626</v>
      </c>
      <c r="V23" s="4">
        <v>0.98499999999999999</v>
      </c>
    </row>
    <row r="24" spans="12:53" ht="15" thickBot="1" x14ac:dyDescent="0.35">
      <c r="M24" s="3">
        <v>123</v>
      </c>
      <c r="N24" s="4">
        <v>3.1E-2</v>
      </c>
      <c r="Q24" s="3">
        <v>319</v>
      </c>
      <c r="R24" s="4">
        <v>0.23400000000000001</v>
      </c>
      <c r="U24" s="3">
        <v>642</v>
      </c>
      <c r="V24" s="4">
        <v>1</v>
      </c>
    </row>
    <row r="25" spans="12:53" ht="15" thickBot="1" x14ac:dyDescent="0.35">
      <c r="M25">
        <f>AVERAGE(M18:M24)</f>
        <v>100.71428571428571</v>
      </c>
      <c r="N25">
        <f>AVERAGE(N18:N24)</f>
        <v>3.3285714285714287E-2</v>
      </c>
      <c r="Q25" s="3">
        <v>326</v>
      </c>
      <c r="R25" s="4">
        <v>0.25</v>
      </c>
      <c r="U25" s="3">
        <v>663</v>
      </c>
      <c r="V25" s="4">
        <v>1.1870000000000001</v>
      </c>
    </row>
    <row r="26" spans="12:53" x14ac:dyDescent="0.3">
      <c r="Q26">
        <f>AVERAGE(Q18:Q25)</f>
        <v>260.25</v>
      </c>
      <c r="R26">
        <f>AVERAGE(R18:R25)</f>
        <v>0.21112499999999998</v>
      </c>
      <c r="U26">
        <f>AVERAGE(U18:U25)</f>
        <v>529.375</v>
      </c>
      <c r="V26">
        <f>AVERAGE(V18:V25)</f>
        <v>0.88675000000000004</v>
      </c>
    </row>
    <row r="29" spans="12:53" x14ac:dyDescent="0.3">
      <c r="L29" t="s">
        <v>0</v>
      </c>
      <c r="M29" t="s">
        <v>1</v>
      </c>
      <c r="N29" t="s">
        <v>3</v>
      </c>
      <c r="O29" t="s">
        <v>4</v>
      </c>
      <c r="P29" t="s">
        <v>5</v>
      </c>
      <c r="Q29" t="s">
        <v>7</v>
      </c>
      <c r="R29" t="s">
        <v>6</v>
      </c>
      <c r="T29" t="s">
        <v>0</v>
      </c>
      <c r="U29" t="s">
        <v>1</v>
      </c>
      <c r="V29" t="s">
        <v>3</v>
      </c>
      <c r="W29" t="s">
        <v>4</v>
      </c>
      <c r="X29" t="s">
        <v>5</v>
      </c>
      <c r="Y29" t="s">
        <v>7</v>
      </c>
      <c r="Z29" t="s">
        <v>6</v>
      </c>
      <c r="AB29" t="s">
        <v>0</v>
      </c>
      <c r="AD29" t="s">
        <v>1</v>
      </c>
      <c r="AE29" t="s">
        <v>3</v>
      </c>
      <c r="AF29" t="s">
        <v>4</v>
      </c>
      <c r="AG29" t="s">
        <v>5</v>
      </c>
      <c r="AH29" t="s">
        <v>7</v>
      </c>
      <c r="AI29" t="s">
        <v>6</v>
      </c>
      <c r="AK29" t="s">
        <v>0</v>
      </c>
      <c r="AM29" t="s">
        <v>1</v>
      </c>
      <c r="AN29" t="s">
        <v>3</v>
      </c>
      <c r="AO29" t="s">
        <v>4</v>
      </c>
      <c r="AP29" t="s">
        <v>5</v>
      </c>
      <c r="AQ29" t="s">
        <v>7</v>
      </c>
      <c r="AR29" t="s">
        <v>6</v>
      </c>
      <c r="AT29" t="s">
        <v>0</v>
      </c>
      <c r="AV29" t="s">
        <v>1</v>
      </c>
      <c r="AW29" t="s">
        <v>3</v>
      </c>
      <c r="AX29" t="s">
        <v>4</v>
      </c>
      <c r="AY29" t="s">
        <v>5</v>
      </c>
      <c r="AZ29" t="s">
        <v>7</v>
      </c>
      <c r="BA29" t="s">
        <v>6</v>
      </c>
    </row>
    <row r="30" spans="12:53" x14ac:dyDescent="0.3">
      <c r="L30">
        <v>200</v>
      </c>
      <c r="M30">
        <v>61</v>
      </c>
      <c r="N30">
        <v>199</v>
      </c>
      <c r="O30">
        <v>71.8</v>
      </c>
      <c r="P30">
        <v>522.6</v>
      </c>
      <c r="Q30">
        <v>0</v>
      </c>
      <c r="R30">
        <v>3.1E-2</v>
      </c>
      <c r="T30">
        <v>500</v>
      </c>
      <c r="U30">
        <v>185</v>
      </c>
      <c r="V30">
        <v>497</v>
      </c>
      <c r="W30">
        <v>213.1</v>
      </c>
      <c r="X30">
        <v>2186.8000000000002</v>
      </c>
      <c r="Y30">
        <v>0</v>
      </c>
      <c r="Z30">
        <v>0.14099999999999999</v>
      </c>
      <c r="AB30">
        <v>1000</v>
      </c>
      <c r="AD30">
        <v>350</v>
      </c>
      <c r="AE30">
        <v>997</v>
      </c>
      <c r="AF30">
        <v>442.7</v>
      </c>
      <c r="AG30">
        <v>5852.6</v>
      </c>
      <c r="AH30">
        <v>1.6E-2</v>
      </c>
      <c r="AI30">
        <v>1.2809999999999999</v>
      </c>
      <c r="AK30">
        <v>2000</v>
      </c>
      <c r="AM30">
        <v>987</v>
      </c>
      <c r="AN30">
        <v>1992</v>
      </c>
      <c r="AO30">
        <v>700.1</v>
      </c>
      <c r="AP30">
        <v>21104.400000000001</v>
      </c>
      <c r="AQ30">
        <v>3.1E-2</v>
      </c>
      <c r="AR30">
        <v>3.6720000000000002</v>
      </c>
      <c r="AT30">
        <v>5000</v>
      </c>
      <c r="AV30">
        <v>1409</v>
      </c>
      <c r="AW30">
        <v>4989</v>
      </c>
      <c r="AX30">
        <v>1796.1</v>
      </c>
      <c r="AY30">
        <v>63182.5</v>
      </c>
      <c r="AZ30">
        <v>0.11</v>
      </c>
      <c r="BA30">
        <v>18.187000000000001</v>
      </c>
    </row>
    <row r="31" spans="12:53" x14ac:dyDescent="0.3">
      <c r="M31">
        <v>25</v>
      </c>
      <c r="N31">
        <v>198</v>
      </c>
      <c r="O31">
        <v>86.6</v>
      </c>
      <c r="P31">
        <v>348.9</v>
      </c>
      <c r="Q31">
        <v>0</v>
      </c>
      <c r="R31">
        <v>1.4999999999999999E-2</v>
      </c>
      <c r="U31">
        <v>229</v>
      </c>
      <c r="V31">
        <v>493</v>
      </c>
      <c r="W31">
        <v>251.7</v>
      </c>
      <c r="X31">
        <v>2061.1999999999998</v>
      </c>
      <c r="Y31">
        <v>0</v>
      </c>
      <c r="Z31">
        <v>0.17100000000000001</v>
      </c>
      <c r="AD31">
        <v>357</v>
      </c>
      <c r="AE31">
        <v>997</v>
      </c>
      <c r="AF31">
        <v>444.9</v>
      </c>
      <c r="AG31">
        <v>5607.4</v>
      </c>
      <c r="AH31">
        <v>1.4999999999999999E-2</v>
      </c>
      <c r="AI31">
        <v>1.2969999999999999</v>
      </c>
      <c r="AM31">
        <v>1048</v>
      </c>
      <c r="AN31">
        <v>1999</v>
      </c>
      <c r="AO31">
        <v>979.2</v>
      </c>
      <c r="AP31">
        <v>19545.8</v>
      </c>
      <c r="AQ31">
        <v>4.7E-2</v>
      </c>
      <c r="AR31">
        <v>4.0620000000000003</v>
      </c>
      <c r="AV31">
        <v>1743</v>
      </c>
      <c r="AW31">
        <v>4997</v>
      </c>
      <c r="AX31">
        <v>1904.1</v>
      </c>
      <c r="AY31">
        <v>68471.5</v>
      </c>
      <c r="AZ31">
        <v>0.125</v>
      </c>
      <c r="BA31">
        <v>22.045999999999999</v>
      </c>
    </row>
    <row r="32" spans="12:53" x14ac:dyDescent="0.3">
      <c r="M32">
        <v>51</v>
      </c>
      <c r="N32">
        <v>190</v>
      </c>
      <c r="O32">
        <v>64.400000000000006</v>
      </c>
      <c r="P32">
        <v>455.4</v>
      </c>
      <c r="Q32">
        <v>0</v>
      </c>
      <c r="R32">
        <v>3.2000000000000001E-2</v>
      </c>
      <c r="U32">
        <v>248</v>
      </c>
      <c r="V32">
        <v>493</v>
      </c>
      <c r="W32">
        <v>187.7</v>
      </c>
      <c r="X32">
        <v>2574.1</v>
      </c>
      <c r="Y32">
        <v>1.4999999999999999E-2</v>
      </c>
      <c r="Z32">
        <v>0.17199999999999999</v>
      </c>
      <c r="AD32">
        <v>435</v>
      </c>
      <c r="AE32">
        <v>998</v>
      </c>
      <c r="AF32">
        <v>474.5</v>
      </c>
      <c r="AG32">
        <v>6426.2</v>
      </c>
      <c r="AH32">
        <v>1.6E-2</v>
      </c>
      <c r="AI32">
        <v>1.609</v>
      </c>
      <c r="AM32">
        <v>1086</v>
      </c>
      <c r="AN32">
        <v>1999</v>
      </c>
      <c r="AO32">
        <v>939</v>
      </c>
      <c r="AP32">
        <v>20037.7</v>
      </c>
      <c r="AQ32">
        <v>4.7E-2</v>
      </c>
      <c r="AR32">
        <v>4.359</v>
      </c>
      <c r="AV32">
        <v>2095</v>
      </c>
      <c r="AW32">
        <v>4998</v>
      </c>
      <c r="AX32">
        <v>2292.6</v>
      </c>
      <c r="AY32">
        <v>70312</v>
      </c>
      <c r="AZ32">
        <v>0.17199999999999999</v>
      </c>
      <c r="BA32">
        <v>27.062000000000001</v>
      </c>
    </row>
    <row r="33" spans="13:53" x14ac:dyDescent="0.3">
      <c r="M33">
        <v>99</v>
      </c>
      <c r="N33">
        <v>199</v>
      </c>
      <c r="O33">
        <v>91.2</v>
      </c>
      <c r="P33">
        <v>642.6</v>
      </c>
      <c r="Q33">
        <v>0</v>
      </c>
      <c r="R33">
        <v>3.1E-2</v>
      </c>
      <c r="U33">
        <v>274</v>
      </c>
      <c r="V33">
        <v>498</v>
      </c>
      <c r="W33">
        <v>185.3</v>
      </c>
      <c r="X33">
        <v>2806.7</v>
      </c>
      <c r="Y33">
        <v>0</v>
      </c>
      <c r="Z33">
        <v>0.20300000000000001</v>
      </c>
      <c r="AD33">
        <v>490</v>
      </c>
      <c r="AE33">
        <v>998</v>
      </c>
      <c r="AF33">
        <v>427.6</v>
      </c>
      <c r="AG33">
        <v>7136.2</v>
      </c>
      <c r="AH33">
        <v>1.4999999999999999E-2</v>
      </c>
      <c r="AI33">
        <v>0.81299999999999994</v>
      </c>
      <c r="AM33">
        <v>1149</v>
      </c>
      <c r="AN33">
        <v>1997</v>
      </c>
      <c r="AO33">
        <v>692.1</v>
      </c>
      <c r="AP33">
        <v>22483.3</v>
      </c>
      <c r="AQ33">
        <v>4.7E-2</v>
      </c>
      <c r="AR33">
        <v>3.9380000000000002</v>
      </c>
      <c r="AV33">
        <v>2194</v>
      </c>
      <c r="AW33">
        <v>4999</v>
      </c>
      <c r="AX33">
        <v>2324.8000000000002</v>
      </c>
      <c r="AY33">
        <v>72330.2</v>
      </c>
      <c r="AZ33">
        <v>0.17199999999999999</v>
      </c>
      <c r="BA33">
        <v>26.670999999999999</v>
      </c>
    </row>
    <row r="34" spans="13:53" x14ac:dyDescent="0.3">
      <c r="M34">
        <v>128</v>
      </c>
      <c r="N34">
        <v>196</v>
      </c>
      <c r="O34">
        <v>69</v>
      </c>
      <c r="P34">
        <v>684.5</v>
      </c>
      <c r="Q34">
        <v>0</v>
      </c>
      <c r="R34">
        <v>4.7E-2</v>
      </c>
      <c r="U34">
        <v>277</v>
      </c>
      <c r="V34">
        <v>499</v>
      </c>
      <c r="W34">
        <v>251</v>
      </c>
      <c r="X34">
        <v>2432.8000000000002</v>
      </c>
      <c r="Y34">
        <v>0</v>
      </c>
      <c r="Z34">
        <v>204</v>
      </c>
      <c r="AD34">
        <v>516</v>
      </c>
      <c r="AE34">
        <v>997</v>
      </c>
      <c r="AF34">
        <v>471.1</v>
      </c>
      <c r="AG34">
        <v>7060.8</v>
      </c>
      <c r="AH34">
        <v>3.1E-2</v>
      </c>
      <c r="AI34">
        <v>2.0790000000000002</v>
      </c>
      <c r="AM34">
        <v>1165</v>
      </c>
      <c r="AN34">
        <v>1998</v>
      </c>
      <c r="AO34">
        <v>733</v>
      </c>
      <c r="AP34">
        <v>22671</v>
      </c>
      <c r="AQ34">
        <v>4.7E-2</v>
      </c>
      <c r="AR34">
        <v>5.14</v>
      </c>
      <c r="AV34">
        <v>2481</v>
      </c>
      <c r="AW34">
        <v>4999</v>
      </c>
      <c r="AX34">
        <v>1931.8</v>
      </c>
      <c r="AY34">
        <v>81656.899999999994</v>
      </c>
      <c r="AZ34">
        <v>0.187</v>
      </c>
      <c r="BA34">
        <v>29.640999999999998</v>
      </c>
    </row>
    <row r="35" spans="13:53" x14ac:dyDescent="0.3">
      <c r="M35">
        <v>107</v>
      </c>
      <c r="N35">
        <v>199</v>
      </c>
      <c r="O35">
        <v>61.3</v>
      </c>
      <c r="P35">
        <v>637.41999999999996</v>
      </c>
      <c r="Q35">
        <v>1.6E-2</v>
      </c>
      <c r="R35">
        <v>3.1E-2</v>
      </c>
      <c r="U35">
        <v>294</v>
      </c>
      <c r="V35">
        <v>499</v>
      </c>
      <c r="W35">
        <v>215.9</v>
      </c>
      <c r="X35">
        <v>2683</v>
      </c>
      <c r="Y35">
        <v>1.6E-2</v>
      </c>
      <c r="Z35">
        <v>0.218</v>
      </c>
      <c r="AD35">
        <v>548</v>
      </c>
      <c r="AE35">
        <v>998</v>
      </c>
      <c r="AF35">
        <v>432.3</v>
      </c>
      <c r="AG35">
        <v>7262.3</v>
      </c>
      <c r="AH35">
        <v>1.4999999999999999E-2</v>
      </c>
      <c r="AI35">
        <v>1.0469999999999999</v>
      </c>
      <c r="AM35">
        <v>1173</v>
      </c>
      <c r="AN35">
        <v>1999</v>
      </c>
      <c r="AO35">
        <v>753.4</v>
      </c>
      <c r="AP35">
        <v>22758.7</v>
      </c>
      <c r="AQ35">
        <v>4.5999999999999999E-2</v>
      </c>
      <c r="AR35">
        <v>4.516</v>
      </c>
      <c r="AV35">
        <v>2719</v>
      </c>
      <c r="AW35">
        <v>4997</v>
      </c>
      <c r="AX35">
        <v>2162.6999999999998</v>
      </c>
      <c r="AY35">
        <v>81811.899999999994</v>
      </c>
      <c r="AZ35">
        <v>0.219</v>
      </c>
      <c r="BA35">
        <v>34.328000000000003</v>
      </c>
    </row>
    <row r="36" spans="13:53" x14ac:dyDescent="0.3">
      <c r="M36">
        <v>117</v>
      </c>
      <c r="N36">
        <v>199</v>
      </c>
      <c r="O36">
        <v>91.8</v>
      </c>
      <c r="P36">
        <v>685.3</v>
      </c>
      <c r="Q36">
        <v>0</v>
      </c>
      <c r="R36">
        <v>3.2000000000000001E-2</v>
      </c>
      <c r="U36">
        <v>298</v>
      </c>
      <c r="V36">
        <v>499</v>
      </c>
      <c r="W36">
        <v>222.2</v>
      </c>
      <c r="X36">
        <v>2665.8</v>
      </c>
      <c r="Y36">
        <v>0</v>
      </c>
      <c r="Z36">
        <v>0.219</v>
      </c>
      <c r="AD36">
        <v>567</v>
      </c>
      <c r="AE36">
        <v>998</v>
      </c>
      <c r="AF36">
        <v>335.4</v>
      </c>
      <c r="AG36">
        <v>7983.6</v>
      </c>
      <c r="AH36">
        <v>3.1E-2</v>
      </c>
      <c r="AI36">
        <v>1.8120000000000001</v>
      </c>
      <c r="AM36">
        <v>1264</v>
      </c>
      <c r="AN36">
        <v>1998</v>
      </c>
      <c r="AO36">
        <v>961.4</v>
      </c>
      <c r="AP36">
        <v>21656.9</v>
      </c>
      <c r="AQ36">
        <v>6.3E-2</v>
      </c>
      <c r="AR36">
        <v>6.2649999999999997</v>
      </c>
      <c r="AV36">
        <v>2763</v>
      </c>
      <c r="AW36">
        <v>4997</v>
      </c>
      <c r="AX36">
        <v>2035.5</v>
      </c>
      <c r="AY36">
        <v>85676</v>
      </c>
      <c r="AZ36">
        <v>0.218</v>
      </c>
      <c r="BA36">
        <v>31.952999999999999</v>
      </c>
    </row>
    <row r="37" spans="13:53" x14ac:dyDescent="0.3">
      <c r="M37">
        <v>111</v>
      </c>
      <c r="N37">
        <v>196</v>
      </c>
      <c r="O37">
        <v>107.6</v>
      </c>
      <c r="P37">
        <v>632.79999999999995</v>
      </c>
      <c r="Q37">
        <v>0</v>
      </c>
      <c r="R37">
        <v>3.2000000000000001E-2</v>
      </c>
      <c r="U37">
        <v>307</v>
      </c>
      <c r="V37">
        <v>499</v>
      </c>
      <c r="W37">
        <v>206.9</v>
      </c>
      <c r="X37">
        <v>2866.5</v>
      </c>
      <c r="Y37">
        <v>1.4999999999999999E-2</v>
      </c>
      <c r="Z37">
        <v>0.26600000000000001</v>
      </c>
      <c r="AD37">
        <v>598</v>
      </c>
      <c r="AE37">
        <v>999</v>
      </c>
      <c r="AF37">
        <v>373.3</v>
      </c>
      <c r="AG37">
        <v>8230.7999999999993</v>
      </c>
      <c r="AH37">
        <v>1.6E-2</v>
      </c>
      <c r="AI37">
        <v>1.0309999999999999</v>
      </c>
      <c r="AM37">
        <v>1281</v>
      </c>
      <c r="AN37">
        <v>1999</v>
      </c>
      <c r="AO37">
        <v>877.3</v>
      </c>
      <c r="AP37">
        <v>22703.200000000001</v>
      </c>
      <c r="AQ37">
        <v>4.7E-2</v>
      </c>
      <c r="AR37">
        <v>4.875</v>
      </c>
      <c r="AV37">
        <v>3045</v>
      </c>
      <c r="AW37">
        <v>4994</v>
      </c>
      <c r="AX37">
        <v>2142.3000000000002</v>
      </c>
      <c r="AY37">
        <v>87803.3</v>
      </c>
      <c r="AZ37">
        <v>0.25</v>
      </c>
      <c r="BA37">
        <v>38.421999999999997</v>
      </c>
    </row>
    <row r="38" spans="13:53" x14ac:dyDescent="0.3">
      <c r="M38">
        <v>114</v>
      </c>
      <c r="N38">
        <v>197</v>
      </c>
      <c r="O38">
        <v>87.6</v>
      </c>
      <c r="P38">
        <v>596.1</v>
      </c>
      <c r="Q38">
        <v>0</v>
      </c>
      <c r="R38">
        <v>6.2E-2</v>
      </c>
      <c r="U38">
        <v>309</v>
      </c>
      <c r="V38">
        <v>498</v>
      </c>
      <c r="W38">
        <v>254.6</v>
      </c>
      <c r="X38">
        <v>2642.9</v>
      </c>
      <c r="Y38">
        <v>0</v>
      </c>
      <c r="Z38">
        <v>0.219</v>
      </c>
      <c r="AD38">
        <v>618</v>
      </c>
      <c r="AE38">
        <v>999</v>
      </c>
      <c r="AF38">
        <v>357.5</v>
      </c>
      <c r="AG38">
        <v>8154.8</v>
      </c>
      <c r="AH38">
        <v>1.4999999999999999E-2</v>
      </c>
      <c r="AI38">
        <v>1.032</v>
      </c>
      <c r="AM38">
        <v>1286</v>
      </c>
      <c r="AN38">
        <v>1999</v>
      </c>
      <c r="AO38">
        <v>695</v>
      </c>
      <c r="AP38">
        <v>23467.1</v>
      </c>
      <c r="AQ38">
        <v>4.5999999999999999E-2</v>
      </c>
      <c r="AR38">
        <v>4.407</v>
      </c>
      <c r="AV38">
        <v>3045</v>
      </c>
      <c r="AW38">
        <v>4994</v>
      </c>
      <c r="AX38">
        <v>2142.3000000000002</v>
      </c>
      <c r="AY38">
        <v>87803.3</v>
      </c>
      <c r="AZ38">
        <v>0.67200000000000004</v>
      </c>
      <c r="BA38">
        <v>97.625</v>
      </c>
    </row>
    <row r="39" spans="13:53" x14ac:dyDescent="0.3">
      <c r="M39">
        <v>131</v>
      </c>
      <c r="N39">
        <v>198</v>
      </c>
      <c r="O39">
        <v>92.3</v>
      </c>
      <c r="P39">
        <v>639</v>
      </c>
      <c r="Q39">
        <v>0</v>
      </c>
      <c r="R39">
        <v>4.5999999999999999E-2</v>
      </c>
      <c r="U39">
        <v>312</v>
      </c>
      <c r="V39">
        <v>499</v>
      </c>
      <c r="W39">
        <v>208</v>
      </c>
      <c r="X39">
        <v>2943.3</v>
      </c>
      <c r="Y39">
        <v>0</v>
      </c>
      <c r="Z39">
        <v>0.219</v>
      </c>
      <c r="AD39">
        <v>622</v>
      </c>
      <c r="AE39">
        <v>999</v>
      </c>
      <c r="AF39">
        <v>373.1</v>
      </c>
      <c r="AG39">
        <v>8203.7000000000007</v>
      </c>
      <c r="AH39">
        <v>1.6E-2</v>
      </c>
      <c r="AI39">
        <v>1</v>
      </c>
      <c r="AM39">
        <v>1299</v>
      </c>
      <c r="AN39">
        <v>1999</v>
      </c>
      <c r="AO39">
        <v>803.3</v>
      </c>
      <c r="AP39">
        <v>23429.599999999999</v>
      </c>
      <c r="AQ39">
        <v>4.7E-2</v>
      </c>
      <c r="AR39">
        <v>4.75</v>
      </c>
      <c r="AV39">
        <v>3045</v>
      </c>
      <c r="AW39">
        <v>4994</v>
      </c>
      <c r="AX39">
        <v>2142.3000000000002</v>
      </c>
      <c r="AY39">
        <v>87803.3</v>
      </c>
      <c r="AZ39">
        <v>0.23499999999999999</v>
      </c>
      <c r="BA39">
        <v>35.328000000000003</v>
      </c>
    </row>
    <row r="40" spans="13:53" x14ac:dyDescent="0.3">
      <c r="M40">
        <v>90</v>
      </c>
      <c r="N40">
        <v>196</v>
      </c>
      <c r="O40">
        <v>81.5</v>
      </c>
      <c r="P40">
        <v>606.4</v>
      </c>
      <c r="Q40">
        <v>0</v>
      </c>
      <c r="R40">
        <v>3.1E-2</v>
      </c>
      <c r="U40">
        <v>323</v>
      </c>
      <c r="V40">
        <v>497</v>
      </c>
      <c r="W40">
        <v>215.3</v>
      </c>
      <c r="X40">
        <v>2798.4</v>
      </c>
      <c r="Y40">
        <v>0</v>
      </c>
      <c r="Z40">
        <v>0.219</v>
      </c>
      <c r="AD40">
        <v>636</v>
      </c>
      <c r="AE40">
        <v>999</v>
      </c>
      <c r="AF40">
        <v>456.3</v>
      </c>
      <c r="AG40">
        <v>7568.5</v>
      </c>
      <c r="AH40">
        <v>1.4999999999999999E-2</v>
      </c>
      <c r="AI40">
        <v>1.0940000000000001</v>
      </c>
      <c r="AM40">
        <v>1305</v>
      </c>
      <c r="AN40">
        <v>1997</v>
      </c>
      <c r="AO40">
        <v>862.3</v>
      </c>
      <c r="AP40">
        <v>22444</v>
      </c>
      <c r="AQ40">
        <v>4.7E-2</v>
      </c>
      <c r="AR40">
        <v>4.7969999999999997</v>
      </c>
      <c r="AV40">
        <v>3119</v>
      </c>
      <c r="AW40">
        <v>4997</v>
      </c>
      <c r="AX40">
        <v>1888.8</v>
      </c>
      <c r="AY40">
        <v>93446</v>
      </c>
      <c r="AZ40">
        <v>0.26500000000000001</v>
      </c>
      <c r="BA40">
        <v>40.796999999999997</v>
      </c>
    </row>
    <row r="41" spans="13:53" x14ac:dyDescent="0.3">
      <c r="M41">
        <v>98</v>
      </c>
      <c r="N41">
        <v>192</v>
      </c>
      <c r="O41">
        <v>62.2</v>
      </c>
      <c r="P41">
        <v>592.1</v>
      </c>
      <c r="Q41">
        <v>0</v>
      </c>
      <c r="R41">
        <v>3.1E-2</v>
      </c>
      <c r="U41">
        <v>326</v>
      </c>
      <c r="V41">
        <v>499</v>
      </c>
      <c r="W41">
        <v>169.1</v>
      </c>
      <c r="X41">
        <v>2965.8</v>
      </c>
      <c r="Y41">
        <v>1.6E-2</v>
      </c>
      <c r="Z41">
        <v>0.45300000000000001</v>
      </c>
      <c r="AD41">
        <v>638</v>
      </c>
      <c r="AE41">
        <v>998</v>
      </c>
      <c r="AF41">
        <v>450.5</v>
      </c>
      <c r="AG41">
        <v>7858.4</v>
      </c>
      <c r="AH41">
        <v>3.1E-2</v>
      </c>
      <c r="AI41">
        <v>2.266</v>
      </c>
      <c r="AM41">
        <v>1315</v>
      </c>
      <c r="AN41">
        <v>1999</v>
      </c>
      <c r="AO41">
        <v>892.2</v>
      </c>
      <c r="AP41">
        <v>22670.3</v>
      </c>
      <c r="AQ41">
        <v>4.7E-2</v>
      </c>
      <c r="AR41">
        <v>5.141</v>
      </c>
      <c r="AV41">
        <v>3119</v>
      </c>
      <c r="AW41">
        <v>4997</v>
      </c>
      <c r="AX41">
        <v>1888.8332800000001</v>
      </c>
      <c r="AY41">
        <v>93446</v>
      </c>
      <c r="AZ41">
        <v>0.26500000000000001</v>
      </c>
      <c r="BA41">
        <v>60.734999999999999</v>
      </c>
    </row>
    <row r="42" spans="13:53" x14ac:dyDescent="0.3">
      <c r="M42">
        <v>90</v>
      </c>
      <c r="N42">
        <v>190</v>
      </c>
      <c r="O42">
        <v>64.8</v>
      </c>
      <c r="P42">
        <v>630.5</v>
      </c>
      <c r="Q42">
        <v>0</v>
      </c>
      <c r="R42">
        <v>3.1E-2</v>
      </c>
      <c r="U42">
        <v>327</v>
      </c>
      <c r="V42">
        <v>499</v>
      </c>
      <c r="W42">
        <v>192.1</v>
      </c>
      <c r="X42">
        <v>2998.8</v>
      </c>
      <c r="Y42">
        <v>1.6E-2</v>
      </c>
      <c r="Z42">
        <v>0.32800000000000001</v>
      </c>
      <c r="AD42">
        <v>650</v>
      </c>
      <c r="AE42">
        <v>999</v>
      </c>
      <c r="AF42">
        <v>478.7</v>
      </c>
      <c r="AG42">
        <v>7754.4</v>
      </c>
      <c r="AH42">
        <v>1.6E-2</v>
      </c>
      <c r="AI42">
        <v>1.25</v>
      </c>
      <c r="AM42">
        <v>1320</v>
      </c>
      <c r="AN42">
        <v>1998</v>
      </c>
      <c r="AO42">
        <v>862.2</v>
      </c>
      <c r="AP42">
        <v>23026</v>
      </c>
      <c r="AQ42">
        <v>4.7E-2</v>
      </c>
      <c r="AR42">
        <v>4.9379999999999997</v>
      </c>
      <c r="AV42">
        <v>3199</v>
      </c>
      <c r="AW42">
        <v>4997</v>
      </c>
      <c r="AX42">
        <v>1888.8</v>
      </c>
      <c r="AY42">
        <v>93446</v>
      </c>
      <c r="AZ42">
        <v>0.28100000000000003</v>
      </c>
      <c r="BA42">
        <v>41.469000000000001</v>
      </c>
    </row>
    <row r="43" spans="13:53" x14ac:dyDescent="0.3">
      <c r="U43">
        <v>325</v>
      </c>
      <c r="V43">
        <v>498</v>
      </c>
      <c r="W43">
        <v>160.19999999999999</v>
      </c>
      <c r="X43">
        <v>2938.4</v>
      </c>
      <c r="Y43">
        <v>0</v>
      </c>
      <c r="Z43">
        <v>0.5</v>
      </c>
      <c r="AD43">
        <v>655</v>
      </c>
      <c r="AE43">
        <v>998</v>
      </c>
      <c r="AF43">
        <v>396.3</v>
      </c>
      <c r="AG43">
        <v>8201.7999999999993</v>
      </c>
      <c r="AH43">
        <v>1.6E-2</v>
      </c>
      <c r="AI43">
        <v>1.0940000000000001</v>
      </c>
      <c r="AM43">
        <v>1325</v>
      </c>
      <c r="AN43">
        <v>1997</v>
      </c>
      <c r="AO43">
        <v>785.6</v>
      </c>
      <c r="AP43">
        <v>23490.5</v>
      </c>
      <c r="AQ43">
        <v>4.7E-2</v>
      </c>
      <c r="AR43">
        <v>5.625</v>
      </c>
      <c r="AV43">
        <v>3199</v>
      </c>
      <c r="AW43">
        <v>4997</v>
      </c>
      <c r="AX43">
        <v>1888.8</v>
      </c>
      <c r="AY43">
        <v>93446</v>
      </c>
      <c r="AZ43">
        <v>0.26500000000000001</v>
      </c>
      <c r="BA43">
        <v>41.890999999999998</v>
      </c>
    </row>
    <row r="44" spans="13:53" x14ac:dyDescent="0.3">
      <c r="AV44">
        <v>3301</v>
      </c>
      <c r="AW44">
        <v>4999</v>
      </c>
      <c r="AX44">
        <v>1721</v>
      </c>
      <c r="AY44">
        <v>96503.8</v>
      </c>
      <c r="AZ44">
        <v>0.26500000000000001</v>
      </c>
      <c r="BA44">
        <v>37.905999999999999</v>
      </c>
    </row>
    <row r="45" spans="13:53" x14ac:dyDescent="0.3">
      <c r="AV45">
        <v>3301</v>
      </c>
      <c r="AW45">
        <v>4999</v>
      </c>
      <c r="AX45">
        <v>1721</v>
      </c>
      <c r="AY45">
        <v>96503.8</v>
      </c>
      <c r="AZ45">
        <v>0.28199999999999997</v>
      </c>
      <c r="BA45">
        <v>36.843000000000004</v>
      </c>
    </row>
    <row r="48" spans="13:53" x14ac:dyDescent="0.3">
      <c r="M48">
        <f>L52/3</f>
        <v>66.666666666666671</v>
      </c>
      <c r="N48">
        <f>L52/3</f>
        <v>66.666666666666671</v>
      </c>
      <c r="V48">
        <f>U52/3</f>
        <v>166.66666666666666</v>
      </c>
      <c r="W48">
        <f>U52/3</f>
        <v>166.66666666666666</v>
      </c>
      <c r="AE48">
        <f>AD52/3</f>
        <v>333.33333333333331</v>
      </c>
      <c r="AF48">
        <f>AD52/3</f>
        <v>333.33333333333331</v>
      </c>
      <c r="AN48">
        <f>AM52/3</f>
        <v>666.66666666666663</v>
      </c>
      <c r="AO48">
        <f>AM52/3</f>
        <v>666.66666666666663</v>
      </c>
      <c r="AW48">
        <f>AV52/3</f>
        <v>1666.6666666666667</v>
      </c>
      <c r="AX48">
        <f>AV52/3</f>
        <v>1666.6666666666667</v>
      </c>
    </row>
    <row r="49" spans="12:55" x14ac:dyDescent="0.3">
      <c r="M49">
        <f>M48*2</f>
        <v>133.33333333333334</v>
      </c>
      <c r="N49">
        <f>L52/2</f>
        <v>100</v>
      </c>
      <c r="V49">
        <f>V48*2</f>
        <v>333.33333333333331</v>
      </c>
      <c r="W49">
        <f>U52/2</f>
        <v>250</v>
      </c>
      <c r="AE49">
        <f>AE48*2</f>
        <v>666.66666666666663</v>
      </c>
      <c r="AF49">
        <f>AD52/2</f>
        <v>500</v>
      </c>
      <c r="AN49">
        <f>AN48*2</f>
        <v>1333.3333333333333</v>
      </c>
      <c r="AO49">
        <f>AM52/2</f>
        <v>1000</v>
      </c>
      <c r="AW49">
        <f>AW48*2</f>
        <v>3333.3333333333335</v>
      </c>
      <c r="AX49">
        <f>AV52/2</f>
        <v>2500</v>
      </c>
    </row>
    <row r="50" spans="12:55" x14ac:dyDescent="0.3">
      <c r="M50">
        <f>L52/4*3</f>
        <v>150</v>
      </c>
      <c r="N50">
        <f>L52-1</f>
        <v>199</v>
      </c>
      <c r="V50">
        <f>U52/5*4</f>
        <v>400</v>
      </c>
      <c r="W50">
        <f>U52-1</f>
        <v>499</v>
      </c>
      <c r="AE50">
        <f>AD52/5*4</f>
        <v>800</v>
      </c>
      <c r="AF50">
        <f>AD52-1</f>
        <v>999</v>
      </c>
      <c r="AN50">
        <f>AM52/5*4</f>
        <v>1600</v>
      </c>
      <c r="AO50">
        <f>AM52-1</f>
        <v>1999</v>
      </c>
      <c r="AW50">
        <f>AV52/5*4</f>
        <v>4000</v>
      </c>
      <c r="AX50">
        <f>AV52-1</f>
        <v>4999</v>
      </c>
    </row>
    <row r="51" spans="12:55" x14ac:dyDescent="0.3">
      <c r="L51" t="s">
        <v>0</v>
      </c>
      <c r="M51" t="s">
        <v>1</v>
      </c>
      <c r="N51" t="s">
        <v>3</v>
      </c>
      <c r="O51" t="s">
        <v>4</v>
      </c>
      <c r="P51" t="s">
        <v>5</v>
      </c>
      <c r="Q51" t="s">
        <v>7</v>
      </c>
      <c r="R51" t="s">
        <v>6</v>
      </c>
      <c r="U51" t="s">
        <v>0</v>
      </c>
      <c r="V51" t="s">
        <v>1</v>
      </c>
      <c r="W51" t="s">
        <v>3</v>
      </c>
      <c r="X51" t="s">
        <v>4</v>
      </c>
      <c r="Y51" t="s">
        <v>5</v>
      </c>
      <c r="Z51" t="s">
        <v>7</v>
      </c>
      <c r="AA51" t="s">
        <v>6</v>
      </c>
      <c r="AD51" t="s">
        <v>0</v>
      </c>
      <c r="AE51" t="s">
        <v>1</v>
      </c>
      <c r="AF51" t="s">
        <v>3</v>
      </c>
      <c r="AG51" t="s">
        <v>4</v>
      </c>
      <c r="AH51" t="s">
        <v>5</v>
      </c>
      <c r="AI51" t="s">
        <v>7</v>
      </c>
      <c r="AJ51" t="s">
        <v>6</v>
      </c>
      <c r="AM51" t="s">
        <v>0</v>
      </c>
      <c r="AN51" t="s">
        <v>1</v>
      </c>
      <c r="AO51" t="s">
        <v>3</v>
      </c>
      <c r="AP51" t="s">
        <v>4</v>
      </c>
      <c r="AQ51" t="s">
        <v>5</v>
      </c>
      <c r="AR51" t="s">
        <v>7</v>
      </c>
      <c r="AS51" t="s">
        <v>6</v>
      </c>
      <c r="AV51" t="s">
        <v>0</v>
      </c>
      <c r="AW51" t="s">
        <v>1</v>
      </c>
      <c r="AX51" t="s">
        <v>3</v>
      </c>
      <c r="AY51" t="s">
        <v>4</v>
      </c>
      <c r="AZ51" t="s">
        <v>5</v>
      </c>
      <c r="BA51" t="s">
        <v>7</v>
      </c>
      <c r="BB51" t="s">
        <v>6</v>
      </c>
    </row>
    <row r="52" spans="12:55" x14ac:dyDescent="0.3">
      <c r="L52">
        <v>200</v>
      </c>
      <c r="M52">
        <v>50</v>
      </c>
      <c r="N52">
        <v>50</v>
      </c>
      <c r="O52">
        <v>16.2</v>
      </c>
      <c r="P52">
        <v>113.9</v>
      </c>
      <c r="Q52">
        <v>0</v>
      </c>
      <c r="R52">
        <v>1.4999999999999999E-2</v>
      </c>
      <c r="S52">
        <v>9.3310515747118714</v>
      </c>
      <c r="U52">
        <v>500</v>
      </c>
      <c r="V52">
        <v>150</v>
      </c>
      <c r="W52">
        <v>150</v>
      </c>
      <c r="X52">
        <v>57</v>
      </c>
      <c r="Y52">
        <v>621.29999999999995</v>
      </c>
      <c r="Z52">
        <v>0</v>
      </c>
      <c r="AA52">
        <v>0.11</v>
      </c>
      <c r="AB52">
        <v>50.9</v>
      </c>
      <c r="AD52">
        <v>1000</v>
      </c>
      <c r="AE52">
        <v>350</v>
      </c>
      <c r="AF52">
        <v>350</v>
      </c>
      <c r="AG52">
        <v>135</v>
      </c>
      <c r="AH52">
        <v>2185.8000000000002</v>
      </c>
      <c r="AI52">
        <v>1.6E-2</v>
      </c>
      <c r="AJ52">
        <v>0.5</v>
      </c>
      <c r="AK52">
        <v>117</v>
      </c>
      <c r="AM52">
        <v>2000</v>
      </c>
      <c r="AN52">
        <v>660</v>
      </c>
      <c r="AO52">
        <v>660</v>
      </c>
      <c r="AP52">
        <v>228.5</v>
      </c>
      <c r="AQ52">
        <v>5629.3</v>
      </c>
      <c r="AR52">
        <v>3.1E-2</v>
      </c>
      <c r="AS52">
        <v>2.2029999999999998</v>
      </c>
      <c r="AT52">
        <v>219.3</v>
      </c>
      <c r="AV52">
        <v>5000</v>
      </c>
      <c r="AW52">
        <v>1650</v>
      </c>
      <c r="AX52">
        <v>1650</v>
      </c>
      <c r="AY52">
        <v>828.9</v>
      </c>
      <c r="AZ52">
        <v>19757.3</v>
      </c>
      <c r="BA52">
        <v>0.156</v>
      </c>
      <c r="BB52">
        <v>32.530999999999999</v>
      </c>
      <c r="BC52">
        <v>486.5</v>
      </c>
    </row>
    <row r="53" spans="12:55" x14ac:dyDescent="0.3">
      <c r="L53">
        <v>200</v>
      </c>
      <c r="M53">
        <v>50</v>
      </c>
      <c r="N53">
        <v>50</v>
      </c>
      <c r="O53">
        <v>19.3</v>
      </c>
      <c r="P53">
        <v>106.7</v>
      </c>
      <c r="Q53">
        <v>0</v>
      </c>
      <c r="R53">
        <v>1.4999999999999999E-2</v>
      </c>
      <c r="S53">
        <v>8.7412045919381622</v>
      </c>
      <c r="U53">
        <v>500</v>
      </c>
      <c r="V53">
        <v>150</v>
      </c>
      <c r="W53">
        <v>150</v>
      </c>
      <c r="X53">
        <v>65.599999999999994</v>
      </c>
      <c r="Y53">
        <v>1091.5</v>
      </c>
      <c r="Z53">
        <v>1.6E-2</v>
      </c>
      <c r="AA53">
        <v>0.26500000000000001</v>
      </c>
      <c r="AB53">
        <v>89.4</v>
      </c>
      <c r="AD53">
        <v>1000</v>
      </c>
      <c r="AE53">
        <v>350</v>
      </c>
      <c r="AF53">
        <v>350</v>
      </c>
      <c r="AG53">
        <v>155.30000000000001</v>
      </c>
      <c r="AH53">
        <v>2021.3</v>
      </c>
      <c r="AI53">
        <v>1.6E-2</v>
      </c>
      <c r="AJ53">
        <v>0.59399999999999997</v>
      </c>
      <c r="AK53">
        <v>108.2</v>
      </c>
      <c r="AM53">
        <v>2000</v>
      </c>
      <c r="AN53">
        <v>660</v>
      </c>
      <c r="AO53">
        <v>660</v>
      </c>
      <c r="AP53">
        <v>240.7</v>
      </c>
      <c r="AQ53">
        <v>5554.4</v>
      </c>
      <c r="AR53">
        <v>0.156</v>
      </c>
      <c r="AS53">
        <v>2.0939999999999999</v>
      </c>
      <c r="AT53">
        <v>216.4</v>
      </c>
      <c r="AV53">
        <v>5000</v>
      </c>
      <c r="AW53">
        <v>1650</v>
      </c>
      <c r="AX53">
        <v>1650</v>
      </c>
      <c r="AY53">
        <v>720.1</v>
      </c>
      <c r="AZ53">
        <v>21279.8</v>
      </c>
      <c r="BA53">
        <v>0.125</v>
      </c>
      <c r="BB53">
        <v>16.047000000000001</v>
      </c>
      <c r="BC53">
        <v>524</v>
      </c>
    </row>
    <row r="54" spans="12:55" x14ac:dyDescent="0.3">
      <c r="L54">
        <v>200</v>
      </c>
      <c r="M54">
        <v>50</v>
      </c>
      <c r="N54">
        <v>100</v>
      </c>
      <c r="O54">
        <v>28.6</v>
      </c>
      <c r="P54">
        <v>212.3</v>
      </c>
      <c r="Q54">
        <v>0</v>
      </c>
      <c r="R54">
        <v>1.4999999999999999E-2</v>
      </c>
      <c r="S54">
        <v>17.392293672619232</v>
      </c>
      <c r="U54">
        <v>500</v>
      </c>
      <c r="V54">
        <v>150</v>
      </c>
      <c r="W54">
        <v>250</v>
      </c>
      <c r="X54">
        <v>97</v>
      </c>
      <c r="Y54">
        <v>1060.4000000000001</v>
      </c>
      <c r="Z54">
        <v>0</v>
      </c>
      <c r="AA54">
        <v>0.17199999999999999</v>
      </c>
      <c r="AB54">
        <v>86.9</v>
      </c>
      <c r="AD54">
        <v>1000</v>
      </c>
      <c r="AE54">
        <v>350</v>
      </c>
      <c r="AF54">
        <v>500</v>
      </c>
      <c r="AG54">
        <v>220.34</v>
      </c>
      <c r="AH54">
        <v>2935.6</v>
      </c>
      <c r="AI54">
        <v>1.6E-2</v>
      </c>
      <c r="AJ54">
        <v>0.56200000000000006</v>
      </c>
      <c r="AK54">
        <v>157.1</v>
      </c>
      <c r="AM54">
        <v>2000</v>
      </c>
      <c r="AN54">
        <v>660</v>
      </c>
      <c r="AO54">
        <v>660</v>
      </c>
      <c r="AP54">
        <v>286.5</v>
      </c>
      <c r="AQ54">
        <v>5461.9</v>
      </c>
      <c r="AR54">
        <v>3.1E-2</v>
      </c>
      <c r="AS54">
        <v>2.4060000000000001</v>
      </c>
      <c r="AT54">
        <v>212.8</v>
      </c>
      <c r="AV54">
        <v>5000</v>
      </c>
      <c r="AW54">
        <v>1650</v>
      </c>
      <c r="AX54">
        <v>1650</v>
      </c>
      <c r="AY54">
        <v>627.4</v>
      </c>
      <c r="AZ54">
        <v>22121.8</v>
      </c>
      <c r="BA54">
        <v>0.14099999999999999</v>
      </c>
      <c r="BB54">
        <v>15.218999999999999</v>
      </c>
      <c r="BC54">
        <v>544.79999999999995</v>
      </c>
    </row>
    <row r="55" spans="12:55" x14ac:dyDescent="0.3">
      <c r="L55">
        <v>200</v>
      </c>
      <c r="M55">
        <v>50</v>
      </c>
      <c r="N55">
        <v>100</v>
      </c>
      <c r="O55">
        <v>49</v>
      </c>
      <c r="P55">
        <v>219.5</v>
      </c>
      <c r="Q55">
        <v>0</v>
      </c>
      <c r="R55">
        <v>1.6E-2</v>
      </c>
      <c r="S55">
        <v>17.982140655392939</v>
      </c>
      <c r="U55">
        <v>500</v>
      </c>
      <c r="V55">
        <v>150</v>
      </c>
      <c r="W55">
        <v>250</v>
      </c>
      <c r="X55">
        <v>99</v>
      </c>
      <c r="Y55">
        <v>1002.3</v>
      </c>
      <c r="Z55">
        <v>0</v>
      </c>
      <c r="AA55">
        <v>0.125</v>
      </c>
      <c r="AB55">
        <v>82.1</v>
      </c>
      <c r="AD55">
        <v>1000</v>
      </c>
      <c r="AE55">
        <v>350</v>
      </c>
      <c r="AF55">
        <v>500</v>
      </c>
      <c r="AG55">
        <v>173.1</v>
      </c>
      <c r="AH55">
        <v>3115.4</v>
      </c>
      <c r="AI55">
        <v>1.6E-2</v>
      </c>
      <c r="AJ55">
        <v>0.625</v>
      </c>
      <c r="AK55">
        <v>166.8</v>
      </c>
      <c r="AM55">
        <v>2000</v>
      </c>
      <c r="AN55">
        <v>660</v>
      </c>
      <c r="AO55">
        <v>1000</v>
      </c>
      <c r="AP55">
        <v>459.8</v>
      </c>
      <c r="AQ55">
        <v>8188.4</v>
      </c>
      <c r="AR55">
        <v>3.1E-2</v>
      </c>
      <c r="AS55">
        <v>2.3279999999999998</v>
      </c>
      <c r="AT55">
        <v>319</v>
      </c>
      <c r="AV55">
        <v>5000</v>
      </c>
      <c r="AW55">
        <v>1650</v>
      </c>
      <c r="AX55">
        <v>2500</v>
      </c>
      <c r="AY55">
        <v>1126.5999999999999</v>
      </c>
      <c r="AZ55">
        <v>31992.799999999999</v>
      </c>
      <c r="BA55">
        <v>0.125</v>
      </c>
      <c r="BB55">
        <v>18.25</v>
      </c>
      <c r="BC55">
        <v>787.8</v>
      </c>
    </row>
    <row r="56" spans="12:55" x14ac:dyDescent="0.3">
      <c r="L56">
        <v>200</v>
      </c>
      <c r="M56">
        <v>50</v>
      </c>
      <c r="N56">
        <v>199</v>
      </c>
      <c r="O56">
        <v>70.14</v>
      </c>
      <c r="P56">
        <v>464</v>
      </c>
      <c r="Q56">
        <v>0</v>
      </c>
      <c r="R56">
        <v>1.6E-2</v>
      </c>
      <c r="S56">
        <v>38.012361112083475</v>
      </c>
      <c r="U56">
        <v>500</v>
      </c>
      <c r="V56">
        <v>150</v>
      </c>
      <c r="W56">
        <v>499</v>
      </c>
      <c r="X56">
        <v>191.5</v>
      </c>
      <c r="Y56">
        <v>2059.6999999999998</v>
      </c>
      <c r="Z56">
        <v>1.6E-2</v>
      </c>
      <c r="AA56">
        <v>0.14099999999999999</v>
      </c>
      <c r="AB56">
        <v>168.7</v>
      </c>
      <c r="AD56">
        <v>1000</v>
      </c>
      <c r="AE56">
        <v>350</v>
      </c>
      <c r="AF56">
        <v>999</v>
      </c>
      <c r="AG56">
        <v>426</v>
      </c>
      <c r="AH56">
        <v>5754.1</v>
      </c>
      <c r="AI56">
        <v>1.4999999999999999E-2</v>
      </c>
      <c r="AJ56">
        <v>0.59399999999999997</v>
      </c>
      <c r="AK56">
        <v>308</v>
      </c>
      <c r="AM56">
        <v>2000</v>
      </c>
      <c r="AN56">
        <v>660</v>
      </c>
      <c r="AO56">
        <v>1000</v>
      </c>
      <c r="AP56">
        <v>366.5</v>
      </c>
      <c r="AQ56">
        <v>8538</v>
      </c>
      <c r="AR56">
        <v>4.7E-2</v>
      </c>
      <c r="AS56">
        <v>2.7810000000000001</v>
      </c>
      <c r="AT56">
        <v>332.6</v>
      </c>
      <c r="AV56">
        <v>5000</v>
      </c>
      <c r="AW56">
        <v>1650</v>
      </c>
      <c r="AX56">
        <v>2500</v>
      </c>
      <c r="AY56">
        <v>1107.8</v>
      </c>
      <c r="AZ56">
        <v>32827.199999999997</v>
      </c>
      <c r="BA56">
        <v>0.14099999999999999</v>
      </c>
      <c r="BB56">
        <v>16.640999999999998</v>
      </c>
      <c r="BC56">
        <v>808.4</v>
      </c>
    </row>
    <row r="57" spans="12:55" x14ac:dyDescent="0.3">
      <c r="L57">
        <v>200</v>
      </c>
      <c r="M57">
        <v>50</v>
      </c>
      <c r="N57">
        <v>199</v>
      </c>
      <c r="O57">
        <v>78.900000000000006</v>
      </c>
      <c r="P57">
        <v>439.5</v>
      </c>
      <c r="Q57">
        <v>0</v>
      </c>
      <c r="R57">
        <v>1.4999999999999999E-2</v>
      </c>
      <c r="S57">
        <v>36.00524290681183</v>
      </c>
      <c r="U57">
        <v>500</v>
      </c>
      <c r="V57">
        <v>150</v>
      </c>
      <c r="W57">
        <v>499</v>
      </c>
      <c r="X57">
        <v>221.5</v>
      </c>
      <c r="Y57">
        <v>2029.8</v>
      </c>
      <c r="Z57">
        <v>0</v>
      </c>
      <c r="AA57">
        <v>0.125</v>
      </c>
      <c r="AB57">
        <v>166.3</v>
      </c>
      <c r="AD57">
        <v>1000</v>
      </c>
      <c r="AE57">
        <v>350</v>
      </c>
      <c r="AF57">
        <v>999</v>
      </c>
      <c r="AG57">
        <v>351.1</v>
      </c>
      <c r="AH57">
        <v>6279.7</v>
      </c>
      <c r="AI57">
        <v>1.6E-2</v>
      </c>
      <c r="AJ57">
        <v>0.54700000000000004</v>
      </c>
      <c r="AK57">
        <v>336.1</v>
      </c>
      <c r="AM57">
        <v>2000</v>
      </c>
      <c r="AN57">
        <v>660</v>
      </c>
      <c r="AO57">
        <v>1000</v>
      </c>
      <c r="AP57">
        <v>372.6</v>
      </c>
      <c r="AQ57">
        <v>8580.2000000000007</v>
      </c>
      <c r="AR57">
        <v>4.7E-2</v>
      </c>
      <c r="AS57">
        <v>2.266</v>
      </c>
      <c r="AT57">
        <v>334.2</v>
      </c>
      <c r="AV57">
        <v>5000</v>
      </c>
      <c r="AW57">
        <v>1650</v>
      </c>
      <c r="AX57">
        <v>2500</v>
      </c>
      <c r="AY57">
        <v>1031.4000000000001</v>
      </c>
      <c r="AZ57">
        <v>32952.199999999997</v>
      </c>
      <c r="BA57">
        <v>0.219</v>
      </c>
      <c r="BB57">
        <v>20.109000000000002</v>
      </c>
      <c r="BC57">
        <v>811.5</v>
      </c>
    </row>
    <row r="58" spans="12:55" x14ac:dyDescent="0.3">
      <c r="L58">
        <v>200</v>
      </c>
      <c r="M58">
        <v>100</v>
      </c>
      <c r="N58">
        <v>50</v>
      </c>
      <c r="O58">
        <v>19.8</v>
      </c>
      <c r="P58">
        <v>171.1</v>
      </c>
      <c r="Q58">
        <v>0</v>
      </c>
      <c r="R58">
        <v>3.1E-2</v>
      </c>
      <c r="S58">
        <v>10.843021926473817</v>
      </c>
      <c r="U58">
        <v>500</v>
      </c>
      <c r="V58">
        <v>250</v>
      </c>
      <c r="W58">
        <v>150</v>
      </c>
      <c r="X58">
        <v>55.42</v>
      </c>
      <c r="Y58">
        <v>818.7</v>
      </c>
      <c r="Z58">
        <v>1.6E-2</v>
      </c>
      <c r="AA58">
        <v>0.14000000000000001</v>
      </c>
      <c r="AB58">
        <v>51.9</v>
      </c>
      <c r="AD58">
        <v>1000</v>
      </c>
      <c r="AE58">
        <v>670</v>
      </c>
      <c r="AF58">
        <v>350</v>
      </c>
      <c r="AG58">
        <v>160.80000000000001</v>
      </c>
      <c r="AH58">
        <v>2902</v>
      </c>
      <c r="AI58">
        <v>1.6E-2</v>
      </c>
      <c r="AJ58">
        <v>0.89100000000000001</v>
      </c>
      <c r="AK58">
        <v>112.2</v>
      </c>
      <c r="AM58">
        <v>2000</v>
      </c>
      <c r="AN58">
        <v>660</v>
      </c>
      <c r="AO58">
        <v>1999</v>
      </c>
      <c r="AP58">
        <v>668.9</v>
      </c>
      <c r="AQ58">
        <v>17181.900000000001</v>
      </c>
      <c r="AR58">
        <v>3.1E-2</v>
      </c>
      <c r="AS58">
        <v>2.4689999999999999</v>
      </c>
      <c r="AT58">
        <v>669.3</v>
      </c>
      <c r="AV58">
        <v>5000</v>
      </c>
      <c r="AW58">
        <v>1650</v>
      </c>
      <c r="AX58">
        <v>4999</v>
      </c>
      <c r="AY58">
        <v>2412.9</v>
      </c>
      <c r="AZ58">
        <v>60686.2</v>
      </c>
      <c r="BA58">
        <v>0.35899999999999999</v>
      </c>
      <c r="BB58">
        <v>44.046999999999997</v>
      </c>
      <c r="BC58">
        <v>1494.4</v>
      </c>
    </row>
    <row r="59" spans="12:55" x14ac:dyDescent="0.3">
      <c r="L59">
        <v>200</v>
      </c>
      <c r="M59">
        <v>100</v>
      </c>
      <c r="N59">
        <v>50</v>
      </c>
      <c r="O59">
        <v>20.3</v>
      </c>
      <c r="P59">
        <v>180.2</v>
      </c>
      <c r="Q59">
        <v>0</v>
      </c>
      <c r="R59">
        <v>3.1E-2</v>
      </c>
      <c r="S59">
        <v>11.419710994451091</v>
      </c>
      <c r="U59">
        <v>500</v>
      </c>
      <c r="V59">
        <v>250</v>
      </c>
      <c r="W59">
        <v>150</v>
      </c>
      <c r="X59">
        <v>55.7</v>
      </c>
      <c r="Y59">
        <v>800.4</v>
      </c>
      <c r="Z59">
        <v>0</v>
      </c>
      <c r="AA59">
        <v>0.14099999999999999</v>
      </c>
      <c r="AB59">
        <v>50.7</v>
      </c>
      <c r="AD59">
        <v>1000</v>
      </c>
      <c r="AE59">
        <v>670</v>
      </c>
      <c r="AF59">
        <v>350</v>
      </c>
      <c r="AG59">
        <v>130.1</v>
      </c>
      <c r="AH59">
        <v>3071.7</v>
      </c>
      <c r="AI59">
        <v>3.2000000000000001E-2</v>
      </c>
      <c r="AJ59">
        <v>0.89100000000000001</v>
      </c>
      <c r="AK59">
        <v>118.8</v>
      </c>
      <c r="AM59">
        <v>2000</v>
      </c>
      <c r="AN59">
        <v>660</v>
      </c>
      <c r="AO59">
        <v>1999</v>
      </c>
      <c r="AP59">
        <v>719.1</v>
      </c>
      <c r="AQ59">
        <v>16949.5</v>
      </c>
      <c r="AR59">
        <v>3.2000000000000001E-2</v>
      </c>
      <c r="AS59">
        <v>2.5150000000000001</v>
      </c>
      <c r="AT59">
        <v>660.3</v>
      </c>
      <c r="AV59">
        <v>5000</v>
      </c>
      <c r="AW59">
        <v>1650</v>
      </c>
      <c r="AX59">
        <v>4999</v>
      </c>
      <c r="AY59">
        <v>1816.7</v>
      </c>
      <c r="AZ59">
        <v>67796.899999999994</v>
      </c>
      <c r="BA59">
        <v>0.46899999999999997</v>
      </c>
      <c r="BB59">
        <v>38.938000000000002</v>
      </c>
      <c r="BC59">
        <v>1669.6</v>
      </c>
    </row>
    <row r="60" spans="12:55" x14ac:dyDescent="0.3">
      <c r="L60">
        <v>200</v>
      </c>
      <c r="M60">
        <v>100</v>
      </c>
      <c r="N60">
        <v>100</v>
      </c>
      <c r="O60">
        <v>51.1</v>
      </c>
      <c r="P60">
        <v>294.60000000000002</v>
      </c>
      <c r="Q60">
        <v>0</v>
      </c>
      <c r="R60">
        <v>3.2000000000000001E-2</v>
      </c>
      <c r="S60">
        <v>18.669516420451121</v>
      </c>
      <c r="U60">
        <v>500</v>
      </c>
      <c r="V60">
        <v>250</v>
      </c>
      <c r="W60">
        <v>250</v>
      </c>
      <c r="X60">
        <v>107.2</v>
      </c>
      <c r="Y60">
        <v>131.4</v>
      </c>
      <c r="Z60">
        <v>1.6E-2</v>
      </c>
      <c r="AA60">
        <v>0.156</v>
      </c>
      <c r="AB60">
        <v>8.3000000000000007</v>
      </c>
      <c r="AD60">
        <v>1000</v>
      </c>
      <c r="AE60">
        <v>670</v>
      </c>
      <c r="AF60">
        <v>500</v>
      </c>
      <c r="AG60">
        <v>220.8</v>
      </c>
      <c r="AH60">
        <v>4177.8</v>
      </c>
      <c r="AI60">
        <v>1.4999999999999999E-2</v>
      </c>
      <c r="AJ60">
        <v>1</v>
      </c>
      <c r="AK60">
        <v>161.5</v>
      </c>
      <c r="AM60">
        <v>2000</v>
      </c>
      <c r="AN60">
        <v>660</v>
      </c>
      <c r="AO60">
        <v>1999</v>
      </c>
      <c r="AP60">
        <v>816.1</v>
      </c>
      <c r="AQ60">
        <v>17292.900000000001</v>
      </c>
      <c r="AR60">
        <v>3.1E-2</v>
      </c>
      <c r="AS60">
        <v>2.625</v>
      </c>
      <c r="AT60">
        <v>673.6</v>
      </c>
      <c r="AV60">
        <v>5000</v>
      </c>
      <c r="AW60">
        <v>1650</v>
      </c>
      <c r="AX60">
        <v>4999</v>
      </c>
      <c r="AY60">
        <v>2232.1999999999998</v>
      </c>
      <c r="AZ60">
        <v>64051</v>
      </c>
      <c r="BA60">
        <v>0.39</v>
      </c>
      <c r="BB60">
        <v>43.36</v>
      </c>
      <c r="BC60">
        <v>1577.3</v>
      </c>
    </row>
    <row r="61" spans="12:55" x14ac:dyDescent="0.3">
      <c r="L61">
        <v>200</v>
      </c>
      <c r="M61">
        <v>100</v>
      </c>
      <c r="N61">
        <v>100</v>
      </c>
      <c r="O61">
        <v>48.6</v>
      </c>
      <c r="P61">
        <v>318.89999999999998</v>
      </c>
      <c r="Q61">
        <v>0</v>
      </c>
      <c r="R61">
        <v>1.4999999999999999E-2</v>
      </c>
      <c r="S61">
        <v>20.2094663492256</v>
      </c>
      <c r="U61">
        <v>500</v>
      </c>
      <c r="V61">
        <v>250</v>
      </c>
      <c r="W61">
        <v>250</v>
      </c>
      <c r="X61">
        <v>86.3</v>
      </c>
      <c r="Y61">
        <v>1266</v>
      </c>
      <c r="Z61">
        <v>1.4999999999999999E-2</v>
      </c>
      <c r="AA61">
        <v>0.157</v>
      </c>
      <c r="AB61">
        <v>80.2</v>
      </c>
      <c r="AD61">
        <v>1000</v>
      </c>
      <c r="AE61">
        <v>670</v>
      </c>
      <c r="AF61">
        <v>500</v>
      </c>
      <c r="AG61">
        <v>223.9</v>
      </c>
      <c r="AH61">
        <v>4080.3</v>
      </c>
      <c r="AI61">
        <v>3.1E-2</v>
      </c>
      <c r="AJ61">
        <v>1</v>
      </c>
      <c r="AK61">
        <v>157.80000000000001</v>
      </c>
      <c r="AM61">
        <v>2000</v>
      </c>
      <c r="AN61">
        <v>1500</v>
      </c>
      <c r="AO61">
        <v>660</v>
      </c>
      <c r="AP61">
        <v>240.2</v>
      </c>
      <c r="AQ61">
        <v>8505.6</v>
      </c>
      <c r="AR61">
        <v>0.219</v>
      </c>
      <c r="AS61">
        <v>4.0469999999999997</v>
      </c>
      <c r="AT61">
        <v>219.7</v>
      </c>
      <c r="AV61">
        <v>5000</v>
      </c>
      <c r="AW61">
        <v>3300</v>
      </c>
      <c r="AX61">
        <v>1650</v>
      </c>
      <c r="AY61">
        <v>827.2</v>
      </c>
      <c r="AZ61">
        <v>27917.4</v>
      </c>
      <c r="BA61">
        <v>0.125</v>
      </c>
      <c r="BB61">
        <v>28.64</v>
      </c>
      <c r="BC61">
        <v>486.1</v>
      </c>
    </row>
    <row r="62" spans="12:55" x14ac:dyDescent="0.3">
      <c r="L62">
        <v>200</v>
      </c>
      <c r="M62">
        <v>100</v>
      </c>
      <c r="N62">
        <v>199</v>
      </c>
      <c r="O62">
        <v>94.4</v>
      </c>
      <c r="P62">
        <v>537.29999999999995</v>
      </c>
      <c r="Q62">
        <v>0</v>
      </c>
      <c r="R62">
        <v>7.8E-2</v>
      </c>
      <c r="S62">
        <v>34.050003980680195</v>
      </c>
      <c r="U62">
        <v>500</v>
      </c>
      <c r="V62">
        <v>250</v>
      </c>
      <c r="W62">
        <v>499</v>
      </c>
      <c r="X62">
        <v>230.5</v>
      </c>
      <c r="Y62">
        <v>2258.1</v>
      </c>
      <c r="Z62">
        <v>0</v>
      </c>
      <c r="AA62">
        <v>0.188</v>
      </c>
      <c r="AB62">
        <v>143.1</v>
      </c>
      <c r="AD62">
        <v>1000</v>
      </c>
      <c r="AE62">
        <v>670</v>
      </c>
      <c r="AF62">
        <v>999</v>
      </c>
      <c r="AG62">
        <v>436</v>
      </c>
      <c r="AH62">
        <v>8312.1</v>
      </c>
      <c r="AI62">
        <v>1.6E-2</v>
      </c>
      <c r="AJ62">
        <v>1.234</v>
      </c>
      <c r="AK62">
        <v>321.39999999999998</v>
      </c>
      <c r="AM62">
        <v>2000</v>
      </c>
      <c r="AN62">
        <v>1500</v>
      </c>
      <c r="AO62">
        <v>660</v>
      </c>
      <c r="AP62">
        <v>266.10000000000002</v>
      </c>
      <c r="AQ62">
        <v>8317</v>
      </c>
      <c r="AR62">
        <v>9.4E-2</v>
      </c>
      <c r="AS62">
        <v>4.4219999999999997</v>
      </c>
      <c r="AT62">
        <v>214.8</v>
      </c>
      <c r="AV62">
        <v>5000</v>
      </c>
      <c r="AW62">
        <v>3300</v>
      </c>
      <c r="AX62">
        <v>1650</v>
      </c>
      <c r="AY62">
        <v>828.4</v>
      </c>
      <c r="AZ62">
        <v>27519.599999999999</v>
      </c>
      <c r="BA62">
        <v>0.125</v>
      </c>
      <c r="BB62">
        <v>28.734999999999999</v>
      </c>
      <c r="BC62">
        <v>479.1</v>
      </c>
    </row>
    <row r="63" spans="12:55" x14ac:dyDescent="0.3">
      <c r="L63">
        <v>200</v>
      </c>
      <c r="M63">
        <v>100</v>
      </c>
      <c r="N63">
        <v>199</v>
      </c>
      <c r="O63">
        <v>98.1</v>
      </c>
      <c r="P63">
        <v>622.5</v>
      </c>
      <c r="Q63">
        <v>0</v>
      </c>
      <c r="R63">
        <v>3.1E-2</v>
      </c>
      <c r="S63">
        <v>39.449334595148748</v>
      </c>
      <c r="U63">
        <v>500</v>
      </c>
      <c r="V63">
        <v>250</v>
      </c>
      <c r="W63">
        <v>499</v>
      </c>
      <c r="X63">
        <v>232</v>
      </c>
      <c r="Y63">
        <v>2363.3000000000002</v>
      </c>
      <c r="Z63">
        <v>1.6E-2</v>
      </c>
      <c r="AA63">
        <v>0.187</v>
      </c>
      <c r="AB63">
        <v>149.80000000000001</v>
      </c>
      <c r="AD63">
        <v>1000</v>
      </c>
      <c r="AE63">
        <v>670</v>
      </c>
      <c r="AF63">
        <v>999</v>
      </c>
      <c r="AG63">
        <v>510.3</v>
      </c>
      <c r="AH63">
        <v>7692.9</v>
      </c>
      <c r="AI63">
        <v>1.6E-2</v>
      </c>
      <c r="AJ63">
        <v>1.1559999999999999</v>
      </c>
      <c r="AK63">
        <v>297.39999999999998</v>
      </c>
      <c r="AM63">
        <v>2000</v>
      </c>
      <c r="AN63">
        <v>1500</v>
      </c>
      <c r="AO63">
        <v>660</v>
      </c>
      <c r="AP63">
        <v>233.2</v>
      </c>
      <c r="AQ63">
        <v>8460.2000000000007</v>
      </c>
      <c r="AR63">
        <v>0.20300000000000001</v>
      </c>
      <c r="AS63">
        <v>4.9690000000000003</v>
      </c>
      <c r="AT63">
        <v>218.5</v>
      </c>
      <c r="AV63">
        <v>5000</v>
      </c>
      <c r="AW63">
        <v>3300</v>
      </c>
      <c r="AX63">
        <v>1650</v>
      </c>
      <c r="AY63">
        <v>798.4</v>
      </c>
      <c r="AZ63">
        <v>28230.2</v>
      </c>
      <c r="BA63">
        <v>0.188</v>
      </c>
      <c r="BB63">
        <v>28.405999999999999</v>
      </c>
      <c r="BC63">
        <v>491.5</v>
      </c>
    </row>
    <row r="64" spans="12:55" x14ac:dyDescent="0.3">
      <c r="L64">
        <v>200</v>
      </c>
      <c r="M64">
        <v>150</v>
      </c>
      <c r="N64">
        <v>50</v>
      </c>
      <c r="O64">
        <v>23.9</v>
      </c>
      <c r="P64">
        <v>190.4</v>
      </c>
      <c r="Q64">
        <v>0</v>
      </c>
      <c r="R64">
        <v>3.1E-2</v>
      </c>
      <c r="S64">
        <v>9.5319223590862894</v>
      </c>
      <c r="U64">
        <v>500</v>
      </c>
      <c r="V64">
        <v>400</v>
      </c>
      <c r="W64">
        <v>150</v>
      </c>
      <c r="X64">
        <v>66</v>
      </c>
      <c r="Y64">
        <v>958.5</v>
      </c>
      <c r="Z64">
        <v>0</v>
      </c>
      <c r="AA64">
        <v>0.375</v>
      </c>
      <c r="AB64">
        <v>48</v>
      </c>
      <c r="AD64">
        <v>1000</v>
      </c>
      <c r="AE64">
        <v>800</v>
      </c>
      <c r="AF64">
        <v>350</v>
      </c>
      <c r="AG64">
        <v>123.2</v>
      </c>
      <c r="AH64">
        <v>3334.4</v>
      </c>
      <c r="AI64">
        <v>3.1E-2</v>
      </c>
      <c r="AJ64">
        <v>1.109</v>
      </c>
      <c r="AK64">
        <v>118</v>
      </c>
      <c r="AM64">
        <v>2000</v>
      </c>
      <c r="AN64">
        <v>1500</v>
      </c>
      <c r="AO64">
        <v>1000</v>
      </c>
      <c r="AP64">
        <v>412</v>
      </c>
      <c r="AQ64">
        <v>12652</v>
      </c>
      <c r="AR64">
        <v>9.4E-2</v>
      </c>
      <c r="AS64">
        <v>4.6399999999999997</v>
      </c>
      <c r="AT64">
        <v>326.8</v>
      </c>
      <c r="AV64">
        <v>5000</v>
      </c>
      <c r="AW64">
        <v>3300</v>
      </c>
      <c r="AX64">
        <v>2500</v>
      </c>
      <c r="AY64">
        <v>1190.7</v>
      </c>
      <c r="AZ64">
        <v>43479.1</v>
      </c>
      <c r="BA64">
        <v>0.26600000000000001</v>
      </c>
      <c r="BB64">
        <v>32.045999999999999</v>
      </c>
      <c r="BC64">
        <v>757</v>
      </c>
    </row>
    <row r="65" spans="12:55" x14ac:dyDescent="0.3">
      <c r="L65">
        <v>200</v>
      </c>
      <c r="M65">
        <v>150</v>
      </c>
      <c r="N65">
        <v>50</v>
      </c>
      <c r="O65">
        <v>22</v>
      </c>
      <c r="P65">
        <v>205.8</v>
      </c>
      <c r="Q65">
        <v>0</v>
      </c>
      <c r="R65">
        <v>3.1E-2</v>
      </c>
      <c r="S65">
        <v>10.302886667541799</v>
      </c>
      <c r="U65">
        <v>500</v>
      </c>
      <c r="V65">
        <v>400</v>
      </c>
      <c r="W65">
        <v>150</v>
      </c>
      <c r="X65">
        <v>52.6</v>
      </c>
      <c r="Y65">
        <v>982.4</v>
      </c>
      <c r="Z65">
        <v>1.4999999999999999E-2</v>
      </c>
      <c r="AA65">
        <v>0.313</v>
      </c>
      <c r="AB65">
        <v>49.2</v>
      </c>
      <c r="AD65">
        <v>1000</v>
      </c>
      <c r="AE65">
        <v>800</v>
      </c>
      <c r="AF65">
        <v>350</v>
      </c>
      <c r="AG65">
        <v>123.1</v>
      </c>
      <c r="AH65">
        <v>3380.1</v>
      </c>
      <c r="AI65">
        <v>4.7E-2</v>
      </c>
      <c r="AJ65">
        <v>1.109</v>
      </c>
      <c r="AK65">
        <v>119.6</v>
      </c>
      <c r="AM65">
        <v>2000</v>
      </c>
      <c r="AN65">
        <v>1500</v>
      </c>
      <c r="AO65">
        <v>1000</v>
      </c>
      <c r="AP65">
        <v>397.4</v>
      </c>
      <c r="AQ65">
        <v>12737.4</v>
      </c>
      <c r="AR65">
        <v>0.25</v>
      </c>
      <c r="AS65">
        <v>5.4379999999999997</v>
      </c>
      <c r="AT65">
        <v>329</v>
      </c>
      <c r="AV65">
        <v>5000</v>
      </c>
      <c r="AW65">
        <v>3300</v>
      </c>
      <c r="AX65">
        <v>2500</v>
      </c>
      <c r="AY65">
        <v>1196.3</v>
      </c>
      <c r="AZ65">
        <v>43559.1</v>
      </c>
      <c r="BA65">
        <v>0.26500000000000001</v>
      </c>
      <c r="BB65">
        <v>31.292000000000002</v>
      </c>
      <c r="BC65">
        <v>758.4</v>
      </c>
    </row>
    <row r="66" spans="12:55" x14ac:dyDescent="0.3">
      <c r="L66">
        <v>200</v>
      </c>
      <c r="M66">
        <v>150</v>
      </c>
      <c r="N66">
        <v>100</v>
      </c>
      <c r="O66">
        <v>47.5</v>
      </c>
      <c r="P66">
        <v>373.1</v>
      </c>
      <c r="Q66">
        <v>0</v>
      </c>
      <c r="R66">
        <v>3.2000000000000001E-2</v>
      </c>
      <c r="S66">
        <v>18.678362563944827</v>
      </c>
      <c r="U66">
        <v>500</v>
      </c>
      <c r="V66">
        <v>400</v>
      </c>
      <c r="W66">
        <v>250</v>
      </c>
      <c r="X66">
        <v>125.5</v>
      </c>
      <c r="Y66">
        <v>1420.8</v>
      </c>
      <c r="Z66">
        <v>0</v>
      </c>
      <c r="AA66">
        <v>0.23499999999999999</v>
      </c>
      <c r="AB66">
        <v>71.099999999999994</v>
      </c>
      <c r="AD66">
        <v>1000</v>
      </c>
      <c r="AE66">
        <v>800</v>
      </c>
      <c r="AF66">
        <v>500</v>
      </c>
      <c r="AG66">
        <v>169.6</v>
      </c>
      <c r="AH66">
        <v>4700.6000000000004</v>
      </c>
      <c r="AI66">
        <v>4.7E-2</v>
      </c>
      <c r="AJ66">
        <v>1.093</v>
      </c>
      <c r="AK66">
        <v>166.3</v>
      </c>
      <c r="AM66">
        <v>2000</v>
      </c>
      <c r="AN66">
        <v>1500</v>
      </c>
      <c r="AO66">
        <v>1000</v>
      </c>
      <c r="AP66">
        <v>390.4</v>
      </c>
      <c r="AQ66">
        <v>12954</v>
      </c>
      <c r="AR66">
        <v>0.11</v>
      </c>
      <c r="AS66">
        <v>4.5469999999999997</v>
      </c>
      <c r="AT66">
        <v>334.6</v>
      </c>
      <c r="AV66">
        <v>5000</v>
      </c>
      <c r="AW66">
        <v>3300</v>
      </c>
      <c r="AX66">
        <v>2500</v>
      </c>
      <c r="AY66">
        <v>1167</v>
      </c>
      <c r="AZ66">
        <v>43484</v>
      </c>
      <c r="BA66">
        <v>0.28100000000000003</v>
      </c>
      <c r="BB66">
        <v>33.86</v>
      </c>
      <c r="BC66">
        <v>757.1</v>
      </c>
    </row>
    <row r="67" spans="12:55" x14ac:dyDescent="0.3">
      <c r="L67">
        <v>200</v>
      </c>
      <c r="M67">
        <v>150</v>
      </c>
      <c r="N67">
        <v>100</v>
      </c>
      <c r="O67">
        <v>35.299999999999997</v>
      </c>
      <c r="P67">
        <v>419.3</v>
      </c>
      <c r="Q67">
        <v>0</v>
      </c>
      <c r="R67">
        <v>3.2000000000000001E-2</v>
      </c>
      <c r="S67">
        <v>20.991255489311349</v>
      </c>
      <c r="U67">
        <v>500</v>
      </c>
      <c r="V67">
        <v>400</v>
      </c>
      <c r="W67">
        <v>250</v>
      </c>
      <c r="X67">
        <v>119.8</v>
      </c>
      <c r="Y67">
        <v>1463.5</v>
      </c>
      <c r="Z67">
        <v>1.6E-2</v>
      </c>
      <c r="AA67">
        <v>0.26500000000000001</v>
      </c>
      <c r="AB67">
        <v>73.3</v>
      </c>
      <c r="AD67">
        <v>1000</v>
      </c>
      <c r="AE67">
        <v>800</v>
      </c>
      <c r="AF67">
        <v>500</v>
      </c>
      <c r="AG67">
        <v>196.6</v>
      </c>
      <c r="AH67">
        <v>4650.8999999999996</v>
      </c>
      <c r="AI67">
        <v>4.7E-2</v>
      </c>
      <c r="AJ67">
        <v>1.282</v>
      </c>
      <c r="AK67">
        <v>164.5</v>
      </c>
      <c r="AM67">
        <v>2000</v>
      </c>
      <c r="AN67">
        <v>1500</v>
      </c>
      <c r="AO67">
        <v>1999</v>
      </c>
      <c r="AP67">
        <v>862.1</v>
      </c>
      <c r="AQ67">
        <v>24568.1</v>
      </c>
      <c r="AR67">
        <v>0.17199999999999999</v>
      </c>
      <c r="AS67">
        <v>5.4219999999999997</v>
      </c>
      <c r="AT67">
        <v>634.6</v>
      </c>
      <c r="AV67">
        <v>5000</v>
      </c>
      <c r="AW67">
        <v>3300</v>
      </c>
      <c r="AX67">
        <v>4999</v>
      </c>
      <c r="AY67">
        <v>2191.3000000000002</v>
      </c>
      <c r="AZ67">
        <v>90727.1</v>
      </c>
      <c r="BA67">
        <v>0.45300000000000001</v>
      </c>
      <c r="BB67">
        <v>41.468000000000004</v>
      </c>
      <c r="BC67">
        <v>1579.6</v>
      </c>
    </row>
    <row r="68" spans="12:55" x14ac:dyDescent="0.3">
      <c r="L68">
        <v>200</v>
      </c>
      <c r="M68">
        <v>150</v>
      </c>
      <c r="N68">
        <v>199</v>
      </c>
      <c r="O68">
        <v>95.5</v>
      </c>
      <c r="P68">
        <v>773.8</v>
      </c>
      <c r="Q68">
        <v>0</v>
      </c>
      <c r="R68">
        <v>4.7E-2</v>
      </c>
      <c r="S68">
        <v>38.738453369017698</v>
      </c>
      <c r="U68">
        <v>500</v>
      </c>
      <c r="V68">
        <v>400</v>
      </c>
      <c r="W68">
        <v>499</v>
      </c>
      <c r="X68">
        <v>169</v>
      </c>
      <c r="Y68">
        <v>3202.1</v>
      </c>
      <c r="Z68">
        <v>1.6E-2</v>
      </c>
      <c r="AA68">
        <v>0.26500000000000001</v>
      </c>
      <c r="AB68">
        <v>160.30000000000001</v>
      </c>
      <c r="AD68">
        <v>1000</v>
      </c>
      <c r="AE68">
        <v>800</v>
      </c>
      <c r="AF68">
        <v>999</v>
      </c>
      <c r="AG68">
        <v>431.8</v>
      </c>
      <c r="AH68">
        <v>8791.2000000000007</v>
      </c>
      <c r="AI68">
        <v>3.1E-2</v>
      </c>
      <c r="AJ68">
        <v>1.3440000000000001</v>
      </c>
      <c r="AK68">
        <v>311</v>
      </c>
      <c r="AM68">
        <v>2000</v>
      </c>
      <c r="AN68">
        <v>1500</v>
      </c>
      <c r="AO68">
        <v>1999</v>
      </c>
      <c r="AP68">
        <v>764.3</v>
      </c>
      <c r="AQ68">
        <v>25294.7</v>
      </c>
      <c r="AR68">
        <v>0.125</v>
      </c>
      <c r="AS68">
        <v>5.1710000000000003</v>
      </c>
      <c r="AT68">
        <v>653.29999999999995</v>
      </c>
      <c r="AV68">
        <v>5000</v>
      </c>
      <c r="AW68">
        <v>3300</v>
      </c>
      <c r="AX68">
        <v>4999</v>
      </c>
      <c r="AY68">
        <v>2359.6999999999998</v>
      </c>
      <c r="AZ68">
        <v>87133.8</v>
      </c>
      <c r="BA68">
        <v>0.34399999999999997</v>
      </c>
      <c r="BB68">
        <v>39.969000000000001</v>
      </c>
      <c r="BC68">
        <v>1517</v>
      </c>
    </row>
    <row r="69" spans="12:55" x14ac:dyDescent="0.3">
      <c r="L69">
        <v>200</v>
      </c>
      <c r="M69">
        <v>150</v>
      </c>
      <c r="N69">
        <v>199</v>
      </c>
      <c r="O69">
        <v>96.3</v>
      </c>
      <c r="P69">
        <v>756.1</v>
      </c>
      <c r="Q69">
        <v>0</v>
      </c>
      <c r="R69">
        <v>3.1E-2</v>
      </c>
      <c r="S69">
        <v>37.852345040468194</v>
      </c>
      <c r="U69">
        <v>500</v>
      </c>
      <c r="V69">
        <v>400</v>
      </c>
      <c r="W69">
        <v>499</v>
      </c>
      <c r="X69">
        <v>165.2</v>
      </c>
      <c r="Y69">
        <v>3280.8</v>
      </c>
      <c r="Z69">
        <v>1.6E-2</v>
      </c>
      <c r="AA69">
        <v>0.28100000000000003</v>
      </c>
      <c r="AB69">
        <v>164.2</v>
      </c>
      <c r="AD69">
        <v>1000</v>
      </c>
      <c r="AE69">
        <v>800</v>
      </c>
      <c r="AF69">
        <v>999</v>
      </c>
      <c r="AG69">
        <v>431.6</v>
      </c>
      <c r="AH69">
        <v>8988.6</v>
      </c>
      <c r="AI69">
        <v>3.1E-2</v>
      </c>
      <c r="AJ69">
        <v>1.3280000000000001</v>
      </c>
      <c r="AK69">
        <v>318</v>
      </c>
      <c r="AM69">
        <v>2000</v>
      </c>
      <c r="AN69">
        <v>1500</v>
      </c>
      <c r="AO69">
        <v>1999</v>
      </c>
      <c r="AP69">
        <v>896</v>
      </c>
      <c r="AQ69">
        <v>23978.400000000001</v>
      </c>
      <c r="AR69">
        <v>0.156</v>
      </c>
      <c r="AS69">
        <v>5.8129999999999997</v>
      </c>
      <c r="AT69">
        <v>619.29999999999995</v>
      </c>
      <c r="AV69">
        <v>5000</v>
      </c>
      <c r="AW69">
        <v>3300</v>
      </c>
      <c r="AX69">
        <v>4999</v>
      </c>
      <c r="AY69">
        <v>1981.7</v>
      </c>
      <c r="AZ69">
        <v>92431.8</v>
      </c>
      <c r="BA69">
        <v>0.59399999999999997</v>
      </c>
      <c r="BB69">
        <v>43.405999999999999</v>
      </c>
      <c r="BC69">
        <v>1609.3</v>
      </c>
    </row>
    <row r="70" spans="12:55" x14ac:dyDescent="0.3">
      <c r="AM70">
        <v>2000</v>
      </c>
      <c r="AN70">
        <v>1600</v>
      </c>
      <c r="AO70">
        <v>660</v>
      </c>
      <c r="AP70">
        <v>257.39999999999998</v>
      </c>
      <c r="AQ70">
        <v>8518</v>
      </c>
      <c r="AR70">
        <v>0.11</v>
      </c>
      <c r="AS70">
        <v>4.625</v>
      </c>
      <c r="AT70">
        <v>213</v>
      </c>
      <c r="AV70">
        <v>5000</v>
      </c>
      <c r="AW70">
        <v>4000</v>
      </c>
      <c r="AX70">
        <v>1650</v>
      </c>
      <c r="AY70">
        <v>805.3</v>
      </c>
      <c r="AZ70">
        <v>30916.7</v>
      </c>
      <c r="BA70">
        <v>0.25</v>
      </c>
      <c r="BB70">
        <v>37.905999999999999</v>
      </c>
      <c r="BC70">
        <v>488.9</v>
      </c>
    </row>
    <row r="71" spans="12:55" x14ac:dyDescent="0.3">
      <c r="AM71">
        <v>2000</v>
      </c>
      <c r="AN71">
        <v>1600</v>
      </c>
      <c r="AO71">
        <v>660</v>
      </c>
      <c r="AP71">
        <v>218.8</v>
      </c>
      <c r="AQ71">
        <v>8713.7999999999993</v>
      </c>
      <c r="AR71">
        <v>0.17199999999999999</v>
      </c>
      <c r="AS71">
        <v>4.4379999999999997</v>
      </c>
      <c r="AT71">
        <v>217.9</v>
      </c>
      <c r="AV71">
        <v>5000</v>
      </c>
      <c r="AW71">
        <v>4000</v>
      </c>
      <c r="AX71">
        <v>1650</v>
      </c>
      <c r="AY71">
        <v>599.6</v>
      </c>
      <c r="AZ71">
        <v>33905</v>
      </c>
      <c r="BA71">
        <v>1.5940000000000001</v>
      </c>
      <c r="BB71">
        <v>38.25</v>
      </c>
      <c r="BC71">
        <v>536.20000000000005</v>
      </c>
    </row>
    <row r="72" spans="12:55" x14ac:dyDescent="0.3">
      <c r="AM72">
        <v>2000</v>
      </c>
      <c r="AN72">
        <v>1600</v>
      </c>
      <c r="AO72">
        <v>600</v>
      </c>
      <c r="AP72">
        <v>244.5</v>
      </c>
      <c r="AQ72">
        <v>8806.2999999999993</v>
      </c>
      <c r="AR72">
        <v>0.14099999999999999</v>
      </c>
      <c r="AS72">
        <v>4.4370000000000003</v>
      </c>
      <c r="AT72">
        <v>220.2</v>
      </c>
      <c r="AV72">
        <v>5000</v>
      </c>
      <c r="AW72">
        <v>4000</v>
      </c>
      <c r="AX72">
        <v>1650</v>
      </c>
      <c r="AY72">
        <v>725</v>
      </c>
      <c r="AZ72">
        <v>32740.6</v>
      </c>
      <c r="BA72">
        <v>0.51600000000000001</v>
      </c>
      <c r="BB72">
        <v>38.5</v>
      </c>
      <c r="BC72">
        <v>517.70000000000005</v>
      </c>
    </row>
    <row r="73" spans="12:55" x14ac:dyDescent="0.3">
      <c r="AM73">
        <v>2000</v>
      </c>
      <c r="AN73">
        <v>1600</v>
      </c>
      <c r="AO73">
        <v>1000</v>
      </c>
      <c r="AP73">
        <v>373.8</v>
      </c>
      <c r="AQ73">
        <v>13391</v>
      </c>
      <c r="AR73">
        <v>0.125</v>
      </c>
      <c r="AS73">
        <v>4.7969999999999997</v>
      </c>
      <c r="AT73">
        <v>334.9</v>
      </c>
      <c r="AV73">
        <v>5000</v>
      </c>
      <c r="AW73">
        <v>4000</v>
      </c>
      <c r="AX73">
        <v>2500</v>
      </c>
      <c r="AY73">
        <v>1108.2</v>
      </c>
      <c r="AZ73">
        <v>49352.6</v>
      </c>
      <c r="BA73">
        <v>0.45400000000000001</v>
      </c>
      <c r="BB73">
        <v>42.030999999999999</v>
      </c>
      <c r="BC73">
        <v>780.4</v>
      </c>
    </row>
    <row r="74" spans="12:55" x14ac:dyDescent="0.3">
      <c r="AM74">
        <v>2000</v>
      </c>
      <c r="AN74">
        <v>1600</v>
      </c>
      <c r="AO74">
        <v>1000</v>
      </c>
      <c r="AP74">
        <v>351.7</v>
      </c>
      <c r="AQ74">
        <v>13013.1</v>
      </c>
      <c r="AR74">
        <v>0.125</v>
      </c>
      <c r="AS74">
        <v>4.9059999999999997</v>
      </c>
      <c r="AT74">
        <v>325.39999999999998</v>
      </c>
      <c r="AV74">
        <v>5000</v>
      </c>
      <c r="AW74">
        <v>4000</v>
      </c>
      <c r="AX74">
        <v>2500</v>
      </c>
      <c r="AY74">
        <v>872.6</v>
      </c>
      <c r="AZ74">
        <v>52523.9</v>
      </c>
      <c r="BA74">
        <v>0.90600000000000003</v>
      </c>
      <c r="BB74">
        <v>38.421999999999997</v>
      </c>
      <c r="BC74">
        <v>830.6</v>
      </c>
    </row>
    <row r="75" spans="12:55" x14ac:dyDescent="0.3">
      <c r="AM75">
        <v>2000</v>
      </c>
      <c r="AN75">
        <v>1600</v>
      </c>
      <c r="AO75">
        <v>1000</v>
      </c>
      <c r="AP75">
        <v>337.4</v>
      </c>
      <c r="AQ75">
        <v>13495.3</v>
      </c>
      <c r="AR75">
        <v>0.14000000000000001</v>
      </c>
      <c r="AS75">
        <v>4.766</v>
      </c>
      <c r="AT75">
        <v>337.5</v>
      </c>
      <c r="AV75">
        <v>5000</v>
      </c>
      <c r="AW75">
        <v>4000</v>
      </c>
      <c r="AX75">
        <v>2500</v>
      </c>
      <c r="AY75">
        <v>1113</v>
      </c>
      <c r="AZ75">
        <v>49900.2</v>
      </c>
      <c r="BA75">
        <v>0.46899999999999997</v>
      </c>
      <c r="BB75">
        <v>40.921999999999997</v>
      </c>
      <c r="BC75">
        <v>789.1</v>
      </c>
    </row>
    <row r="76" spans="12:55" x14ac:dyDescent="0.3">
      <c r="AM76">
        <v>2000</v>
      </c>
      <c r="AN76">
        <v>1600</v>
      </c>
      <c r="AO76">
        <v>1999</v>
      </c>
      <c r="AP76">
        <v>800.7</v>
      </c>
      <c r="AQ76">
        <v>26311.3</v>
      </c>
      <c r="AR76">
        <v>0.125</v>
      </c>
      <c r="AS76">
        <v>6.016</v>
      </c>
      <c r="AT76">
        <v>658</v>
      </c>
      <c r="AV76">
        <v>5000</v>
      </c>
      <c r="AW76">
        <v>4000</v>
      </c>
      <c r="AX76">
        <v>4999</v>
      </c>
      <c r="AY76">
        <v>2200.1999999999998</v>
      </c>
      <c r="AZ76">
        <v>99847</v>
      </c>
      <c r="BA76">
        <v>0.59399999999999997</v>
      </c>
      <c r="BB76">
        <v>46.203000000000003</v>
      </c>
      <c r="BC76">
        <v>1578.9</v>
      </c>
    </row>
    <row r="77" spans="12:55" x14ac:dyDescent="0.3">
      <c r="AM77">
        <v>2000</v>
      </c>
      <c r="AN77">
        <v>1600</v>
      </c>
      <c r="AO77">
        <v>1999</v>
      </c>
      <c r="AP77">
        <v>846.5</v>
      </c>
      <c r="AQ77">
        <v>25793.9</v>
      </c>
      <c r="AR77">
        <v>0.11</v>
      </c>
      <c r="AS77">
        <v>6.39</v>
      </c>
      <c r="AT77">
        <v>645</v>
      </c>
      <c r="AV77">
        <v>5000</v>
      </c>
      <c r="AW77">
        <v>4000</v>
      </c>
      <c r="AX77">
        <v>4999</v>
      </c>
      <c r="AY77">
        <v>2258.8000000000002</v>
      </c>
      <c r="AZ77">
        <v>99775.2</v>
      </c>
      <c r="BA77">
        <v>0.56299999999999994</v>
      </c>
      <c r="BB77">
        <v>48.344000000000001</v>
      </c>
      <c r="BC77">
        <v>1577.8</v>
      </c>
    </row>
    <row r="78" spans="12:55" x14ac:dyDescent="0.3">
      <c r="AM78">
        <v>2000</v>
      </c>
      <c r="AN78">
        <v>1600</v>
      </c>
      <c r="AO78">
        <v>1999</v>
      </c>
      <c r="AP78">
        <v>813.8</v>
      </c>
      <c r="AQ78">
        <v>25512.1</v>
      </c>
      <c r="AR78">
        <v>0.109</v>
      </c>
      <c r="AS78">
        <v>6.3280000000000003</v>
      </c>
      <c r="AT78">
        <v>638</v>
      </c>
      <c r="AV78">
        <v>5000</v>
      </c>
      <c r="AW78">
        <v>4000</v>
      </c>
      <c r="AX78">
        <v>4999</v>
      </c>
      <c r="AY78">
        <v>2200.1999999999998</v>
      </c>
      <c r="AZ78">
        <v>99847</v>
      </c>
      <c r="BA78">
        <v>0.59399999999999997</v>
      </c>
      <c r="BB78">
        <v>47.359000000000002</v>
      </c>
      <c r="BC78">
        <v>1578.9</v>
      </c>
    </row>
    <row r="81" spans="1:62" x14ac:dyDescent="0.3">
      <c r="AV81">
        <v>5000</v>
      </c>
      <c r="AW81">
        <v>3300</v>
      </c>
      <c r="AX81">
        <v>1650</v>
      </c>
      <c r="AY81">
        <v>740.9</v>
      </c>
      <c r="AZ81">
        <v>29554.799999999999</v>
      </c>
      <c r="BA81">
        <v>0.40699999999999997</v>
      </c>
      <c r="BB81">
        <v>29.547000000000001</v>
      </c>
      <c r="BD81">
        <v>22.047000000000001</v>
      </c>
      <c r="BE81">
        <v>7.4059999999999997</v>
      </c>
      <c r="BF81">
        <v>514.6</v>
      </c>
      <c r="BG81">
        <f>ROUND(SQRT(AZ81*AZ81/(AW81-1)),1)</f>
        <v>514.6</v>
      </c>
      <c r="BI81" t="str">
        <f>BD81&amp;" ("&amp;ROUND(BD81/BB81*100,0)&amp;"%)"</f>
        <v>22.047 (75%)</v>
      </c>
      <c r="BJ81" t="str">
        <f>BE81&amp;" ("&amp;ROUND(BE81/BB81*100,0)&amp;"%)"</f>
        <v>7.406 (25%)</v>
      </c>
    </row>
    <row r="82" spans="1:62" x14ac:dyDescent="0.3">
      <c r="AV82">
        <v>5000</v>
      </c>
      <c r="AW82">
        <v>3300</v>
      </c>
      <c r="AX82">
        <v>1650</v>
      </c>
      <c r="AY82">
        <v>780.1</v>
      </c>
      <c r="AZ82">
        <v>28508.5</v>
      </c>
      <c r="BA82">
        <v>0.219</v>
      </c>
      <c r="BB82">
        <v>30.062000000000001</v>
      </c>
      <c r="BD82">
        <v>22.047000000000001</v>
      </c>
      <c r="BE82">
        <v>7.9059999999999997</v>
      </c>
      <c r="BF82">
        <v>496.3</v>
      </c>
      <c r="BG82">
        <f t="shared" ref="BG82:BG92" si="0">ROUND(SQRT(AZ82*AZ82/(AW82-1)),1)</f>
        <v>496.3</v>
      </c>
      <c r="BI82" t="str">
        <f t="shared" ref="BI82:BI92" si="1">BD82&amp;" ("&amp;ROUND(BD82/BB82*100,0)&amp;"%)"</f>
        <v>22.047 (73%)</v>
      </c>
      <c r="BJ82" t="str">
        <f t="shared" ref="BJ82:BJ92" si="2">BE82&amp;" ("&amp;ROUND(BE82/BB82*100,0)&amp;"%)"</f>
        <v>7.906 (26%)</v>
      </c>
    </row>
    <row r="83" spans="1:62" x14ac:dyDescent="0.3">
      <c r="AV83">
        <v>5000</v>
      </c>
      <c r="AW83">
        <v>3300</v>
      </c>
      <c r="AX83">
        <v>2500</v>
      </c>
      <c r="AY83">
        <v>1196.3</v>
      </c>
      <c r="AZ83">
        <v>43559.199999999997</v>
      </c>
      <c r="BA83">
        <v>0.25</v>
      </c>
      <c r="BB83">
        <v>33</v>
      </c>
      <c r="BD83">
        <v>24.469000000000001</v>
      </c>
      <c r="BE83">
        <v>8.391</v>
      </c>
      <c r="BF83">
        <v>758.4</v>
      </c>
      <c r="BG83">
        <f t="shared" si="0"/>
        <v>758.4</v>
      </c>
      <c r="BI83" t="str">
        <f t="shared" si="1"/>
        <v>24.469 (74%)</v>
      </c>
      <c r="BJ83" t="str">
        <f t="shared" si="2"/>
        <v>8.391 (25%)</v>
      </c>
    </row>
    <row r="84" spans="1:62" x14ac:dyDescent="0.3">
      <c r="AV84">
        <v>5000</v>
      </c>
      <c r="AW84">
        <v>3300</v>
      </c>
      <c r="AX84">
        <v>2500</v>
      </c>
      <c r="AY84">
        <v>1190.7</v>
      </c>
      <c r="AZ84">
        <v>43479.1</v>
      </c>
      <c r="BA84">
        <v>0.26500000000000001</v>
      </c>
      <c r="BB84">
        <v>33.406999999999996</v>
      </c>
      <c r="BD84">
        <v>24.827999999999999</v>
      </c>
      <c r="BE84">
        <v>8.4060000000000006</v>
      </c>
      <c r="BF84">
        <v>757</v>
      </c>
      <c r="BG84">
        <f t="shared" si="0"/>
        <v>757</v>
      </c>
      <c r="BI84" t="str">
        <f t="shared" si="1"/>
        <v>24.828 (74%)</v>
      </c>
      <c r="BJ84" t="str">
        <f t="shared" si="2"/>
        <v>8.406 (25%)</v>
      </c>
    </row>
    <row r="85" spans="1:62" x14ac:dyDescent="0.3">
      <c r="AV85">
        <v>5000</v>
      </c>
      <c r="AW85">
        <v>3300</v>
      </c>
      <c r="AX85">
        <v>4999</v>
      </c>
      <c r="AY85">
        <v>2359.6999999999998</v>
      </c>
      <c r="AZ85">
        <v>87133.8</v>
      </c>
      <c r="BA85">
        <v>0.34300000000000003</v>
      </c>
      <c r="BB85">
        <v>38.765999999999998</v>
      </c>
      <c r="BD85">
        <v>29.375</v>
      </c>
      <c r="BE85">
        <v>9.141</v>
      </c>
      <c r="BF85">
        <v>1517</v>
      </c>
      <c r="BG85">
        <f t="shared" si="0"/>
        <v>1517</v>
      </c>
      <c r="BI85" t="str">
        <f t="shared" si="1"/>
        <v>29.375 (76%)</v>
      </c>
      <c r="BJ85" t="str">
        <f t="shared" si="2"/>
        <v>9.141 (24%)</v>
      </c>
    </row>
    <row r="86" spans="1:62" x14ac:dyDescent="0.3">
      <c r="AV86">
        <v>5000</v>
      </c>
      <c r="AW86">
        <v>3300</v>
      </c>
      <c r="AX86">
        <v>4999</v>
      </c>
      <c r="AY86">
        <v>2496.9</v>
      </c>
      <c r="AZ86">
        <v>83127.399999999994</v>
      </c>
      <c r="BA86">
        <v>0.29699999999999999</v>
      </c>
      <c r="BB86">
        <v>43.015999999999998</v>
      </c>
      <c r="BD86">
        <v>33.375</v>
      </c>
      <c r="BE86">
        <v>9.375</v>
      </c>
      <c r="BF86">
        <v>1447.3</v>
      </c>
      <c r="BG86">
        <f t="shared" si="0"/>
        <v>1447.3</v>
      </c>
      <c r="BI86" t="str">
        <f t="shared" si="1"/>
        <v>33.375 (78%)</v>
      </c>
      <c r="BJ86" t="str">
        <f t="shared" si="2"/>
        <v>9.375 (22%)</v>
      </c>
    </row>
    <row r="87" spans="1:62" x14ac:dyDescent="0.3">
      <c r="R87">
        <v>20</v>
      </c>
      <c r="AV87">
        <v>5000</v>
      </c>
      <c r="AW87">
        <v>4000</v>
      </c>
      <c r="AX87">
        <v>1650</v>
      </c>
      <c r="AY87">
        <v>585.1</v>
      </c>
      <c r="AZ87">
        <v>34804</v>
      </c>
      <c r="BA87">
        <v>0.81200000000000006</v>
      </c>
      <c r="BB87">
        <v>32.796999999999997</v>
      </c>
      <c r="BD87">
        <v>24.718</v>
      </c>
      <c r="BE87">
        <v>7.9379999999999997</v>
      </c>
      <c r="BF87">
        <v>550.4</v>
      </c>
      <c r="BG87">
        <f t="shared" si="0"/>
        <v>550.4</v>
      </c>
      <c r="BI87" t="str">
        <f t="shared" si="1"/>
        <v>24.718 (75%)</v>
      </c>
      <c r="BJ87" t="str">
        <f t="shared" si="2"/>
        <v>7.938 (24%)</v>
      </c>
    </row>
    <row r="88" spans="1:62" x14ac:dyDescent="0.3">
      <c r="R88">
        <v>8000</v>
      </c>
      <c r="S88">
        <f>R88-7</f>
        <v>7993</v>
      </c>
      <c r="AV88">
        <v>5000</v>
      </c>
      <c r="AW88">
        <v>4000</v>
      </c>
      <c r="AX88">
        <v>1650</v>
      </c>
      <c r="AY88">
        <v>663.4</v>
      </c>
      <c r="AZ88">
        <v>34279.599999999999</v>
      </c>
      <c r="BA88">
        <v>0.59299999999999997</v>
      </c>
      <c r="BB88">
        <v>34.969000000000001</v>
      </c>
      <c r="BD88">
        <v>26.344000000000001</v>
      </c>
      <c r="BE88">
        <v>8.484</v>
      </c>
      <c r="BF88">
        <v>542.1</v>
      </c>
      <c r="BG88">
        <f t="shared" si="0"/>
        <v>542.1</v>
      </c>
      <c r="BI88" t="str">
        <f t="shared" si="1"/>
        <v>26.344 (75%)</v>
      </c>
      <c r="BJ88" t="str">
        <f t="shared" si="2"/>
        <v>8.484 (24%)</v>
      </c>
    </row>
    <row r="89" spans="1:62" x14ac:dyDescent="0.3">
      <c r="R89">
        <v>7</v>
      </c>
      <c r="S89">
        <v>319</v>
      </c>
      <c r="AV89">
        <v>5000</v>
      </c>
      <c r="AW89">
        <v>4000</v>
      </c>
      <c r="AX89">
        <v>2500</v>
      </c>
      <c r="AY89">
        <v>1113</v>
      </c>
      <c r="AZ89">
        <v>49900.2</v>
      </c>
      <c r="BA89">
        <v>0.5</v>
      </c>
      <c r="BB89">
        <v>39.453000000000003</v>
      </c>
      <c r="BD89">
        <v>29.593</v>
      </c>
      <c r="BE89">
        <v>9.6880000000000006</v>
      </c>
      <c r="BF89">
        <v>789.1</v>
      </c>
      <c r="BG89">
        <f t="shared" si="0"/>
        <v>789.1</v>
      </c>
      <c r="BI89" t="str">
        <f t="shared" si="1"/>
        <v>29.593 (75%)</v>
      </c>
      <c r="BJ89" t="str">
        <f t="shared" si="2"/>
        <v>9.688 (25%)</v>
      </c>
    </row>
    <row r="90" spans="1:62" x14ac:dyDescent="0.3">
      <c r="AV90">
        <v>5000</v>
      </c>
      <c r="AW90">
        <v>4000</v>
      </c>
      <c r="AX90">
        <v>2500</v>
      </c>
      <c r="AY90">
        <v>1061.5999999999999</v>
      </c>
      <c r="AZ90">
        <v>50537.8</v>
      </c>
      <c r="BA90">
        <v>0.57799999999999996</v>
      </c>
      <c r="BB90">
        <v>40.094000000000001</v>
      </c>
      <c r="BD90">
        <v>30.937000000000001</v>
      </c>
      <c r="BE90">
        <v>8.9529999999999994</v>
      </c>
      <c r="BF90">
        <v>799.2</v>
      </c>
      <c r="BG90">
        <f t="shared" si="0"/>
        <v>799.2</v>
      </c>
      <c r="BI90" t="str">
        <f t="shared" si="1"/>
        <v>30.937 (77%)</v>
      </c>
      <c r="BJ90" t="str">
        <f t="shared" si="2"/>
        <v>8.953 (22%)</v>
      </c>
    </row>
    <row r="91" spans="1:62" x14ac:dyDescent="0.3">
      <c r="AV91">
        <v>5000</v>
      </c>
      <c r="AW91">
        <v>4000</v>
      </c>
      <c r="AX91">
        <v>4999</v>
      </c>
      <c r="AY91">
        <v>2185</v>
      </c>
      <c r="AZ91">
        <v>100825</v>
      </c>
      <c r="BA91">
        <v>0.79700000000000004</v>
      </c>
      <c r="BB91">
        <v>46.969000000000001</v>
      </c>
      <c r="BD91">
        <v>36.094000000000001</v>
      </c>
      <c r="BE91">
        <v>10.577999999999999</v>
      </c>
      <c r="BF91">
        <v>1594.4</v>
      </c>
      <c r="BG91">
        <f t="shared" si="0"/>
        <v>1594.4</v>
      </c>
      <c r="BI91" t="str">
        <f t="shared" si="1"/>
        <v>36.094 (77%)</v>
      </c>
      <c r="BJ91" t="str">
        <f t="shared" si="2"/>
        <v>10.578 (23%)</v>
      </c>
    </row>
    <row r="92" spans="1:62" x14ac:dyDescent="0.3">
      <c r="AV92">
        <v>5000</v>
      </c>
      <c r="AW92">
        <v>4000</v>
      </c>
      <c r="AX92">
        <v>4999</v>
      </c>
      <c r="AY92">
        <v>2062.8000000000002</v>
      </c>
      <c r="AZ92">
        <v>100365</v>
      </c>
      <c r="BA92">
        <v>0.65600000000000003</v>
      </c>
      <c r="BB92">
        <v>47.561999999999998</v>
      </c>
      <c r="BD92">
        <v>36.594000000000001</v>
      </c>
      <c r="BE92">
        <v>10.670999999999999</v>
      </c>
      <c r="BF92">
        <v>1587.1</v>
      </c>
      <c r="BG92">
        <f t="shared" si="0"/>
        <v>1587.1</v>
      </c>
      <c r="BI92" t="str">
        <f t="shared" si="1"/>
        <v>36.594 (77%)</v>
      </c>
      <c r="BJ92" t="str">
        <f t="shared" si="2"/>
        <v>10.671 (22%)</v>
      </c>
    </row>
    <row r="93" spans="1:62" x14ac:dyDescent="0.3">
      <c r="A93" t="s">
        <v>0</v>
      </c>
      <c r="B93" t="s">
        <v>1</v>
      </c>
      <c r="C93" t="s">
        <v>10</v>
      </c>
      <c r="D93" t="s">
        <v>8</v>
      </c>
      <c r="E93" t="s">
        <v>9</v>
      </c>
      <c r="F93" t="s">
        <v>11</v>
      </c>
      <c r="H93" t="s">
        <v>0</v>
      </c>
      <c r="I93" t="s">
        <v>1</v>
      </c>
      <c r="J93" t="s">
        <v>10</v>
      </c>
      <c r="K93" t="s">
        <v>8</v>
      </c>
      <c r="L93" t="s">
        <v>9</v>
      </c>
      <c r="M93" t="s">
        <v>11</v>
      </c>
      <c r="O93" t="s">
        <v>0</v>
      </c>
      <c r="P93" t="s">
        <v>1</v>
      </c>
      <c r="Q93" t="s">
        <v>10</v>
      </c>
      <c r="R93" t="s">
        <v>8</v>
      </c>
      <c r="S93" t="s">
        <v>9</v>
      </c>
      <c r="T93" t="s">
        <v>11</v>
      </c>
      <c r="V93" t="s">
        <v>0</v>
      </c>
      <c r="W93" t="s">
        <v>1</v>
      </c>
      <c r="X93" t="s">
        <v>10</v>
      </c>
      <c r="Y93" t="s">
        <v>8</v>
      </c>
      <c r="Z93" t="s">
        <v>9</v>
      </c>
      <c r="AA93" t="s">
        <v>11</v>
      </c>
    </row>
    <row r="94" spans="1:62" x14ac:dyDescent="0.3">
      <c r="A94">
        <v>20</v>
      </c>
      <c r="B94">
        <f>A94*2</f>
        <v>40</v>
      </c>
      <c r="C94">
        <v>0</v>
      </c>
      <c r="D94">
        <v>54</v>
      </c>
      <c r="E94">
        <v>73</v>
      </c>
      <c r="F94">
        <v>1.6E-2</v>
      </c>
      <c r="H94">
        <v>50</v>
      </c>
      <c r="I94">
        <f>H94*2</f>
        <v>100</v>
      </c>
      <c r="J94">
        <v>0</v>
      </c>
      <c r="K94">
        <v>138</v>
      </c>
      <c r="L94">
        <v>187</v>
      </c>
      <c r="M94">
        <v>1.4999999999999999E-2</v>
      </c>
      <c r="O94">
        <v>100</v>
      </c>
      <c r="P94">
        <f>O94*2</f>
        <v>200</v>
      </c>
      <c r="Q94">
        <v>1.6E-2</v>
      </c>
      <c r="R94">
        <v>283</v>
      </c>
      <c r="S94">
        <v>382</v>
      </c>
      <c r="T94">
        <v>7.8E-2</v>
      </c>
      <c r="V94">
        <v>200</v>
      </c>
      <c r="W94">
        <f>V94*2</f>
        <v>400</v>
      </c>
      <c r="X94">
        <v>1.4999999999999999E-2</v>
      </c>
      <c r="Y94">
        <v>573</v>
      </c>
      <c r="Z94">
        <v>772</v>
      </c>
      <c r="AA94">
        <v>0.32800000000000001</v>
      </c>
    </row>
    <row r="95" spans="1:62" x14ac:dyDescent="0.3">
      <c r="A95">
        <v>20</v>
      </c>
      <c r="B95">
        <f>B94</f>
        <v>40</v>
      </c>
      <c r="C95">
        <v>0</v>
      </c>
      <c r="D95">
        <v>57</v>
      </c>
      <c r="E95">
        <v>76</v>
      </c>
      <c r="F95">
        <v>0</v>
      </c>
      <c r="H95">
        <v>50</v>
      </c>
      <c r="I95">
        <f>I94</f>
        <v>100</v>
      </c>
      <c r="K95">
        <v>133</v>
      </c>
      <c r="L95">
        <v>182</v>
      </c>
      <c r="M95">
        <v>1.6E-2</v>
      </c>
      <c r="O95">
        <v>100</v>
      </c>
      <c r="P95">
        <f>P94</f>
        <v>200</v>
      </c>
      <c r="Q95">
        <v>1.6E-2</v>
      </c>
      <c r="R95">
        <v>269</v>
      </c>
      <c r="S95">
        <v>368</v>
      </c>
      <c r="T95">
        <v>7.8E-2</v>
      </c>
      <c r="V95">
        <v>200</v>
      </c>
      <c r="W95">
        <f>W94</f>
        <v>400</v>
      </c>
      <c r="X95">
        <v>1.6E-2</v>
      </c>
      <c r="Y95">
        <v>565</v>
      </c>
      <c r="Z95">
        <v>764</v>
      </c>
      <c r="AA95">
        <v>0.32800000000000001</v>
      </c>
    </row>
    <row r="96" spans="1:62" x14ac:dyDescent="0.3">
      <c r="A96">
        <v>20</v>
      </c>
      <c r="B96">
        <f>B95</f>
        <v>40</v>
      </c>
      <c r="C96">
        <v>0</v>
      </c>
      <c r="D96">
        <v>54</v>
      </c>
      <c r="E96">
        <v>73</v>
      </c>
      <c r="F96">
        <v>0</v>
      </c>
      <c r="H96">
        <v>50</v>
      </c>
      <c r="I96">
        <f>I95</f>
        <v>100</v>
      </c>
      <c r="K96">
        <v>142</v>
      </c>
      <c r="L96">
        <v>191</v>
      </c>
      <c r="M96">
        <v>1.4999999999999999E-2</v>
      </c>
      <c r="O96">
        <v>100</v>
      </c>
      <c r="P96">
        <f>P95</f>
        <v>200</v>
      </c>
      <c r="Q96">
        <v>1.4999999999999999E-2</v>
      </c>
      <c r="R96">
        <v>288</v>
      </c>
      <c r="S96">
        <v>387</v>
      </c>
      <c r="T96">
        <v>7.9000000000000001E-2</v>
      </c>
      <c r="V96">
        <v>200</v>
      </c>
      <c r="W96">
        <f>W95</f>
        <v>400</v>
      </c>
      <c r="X96">
        <v>1.6E-2</v>
      </c>
      <c r="Y96">
        <v>526</v>
      </c>
      <c r="Z96">
        <v>725</v>
      </c>
      <c r="AA96">
        <v>0.48399999999999999</v>
      </c>
    </row>
    <row r="97" spans="1:39" x14ac:dyDescent="0.3">
      <c r="A97">
        <v>20</v>
      </c>
      <c r="B97">
        <f>A94^2/2</f>
        <v>200</v>
      </c>
      <c r="C97">
        <v>1.4999999999999999E-2</v>
      </c>
      <c r="D97">
        <v>208</v>
      </c>
      <c r="E97">
        <v>387</v>
      </c>
      <c r="F97">
        <v>0.157</v>
      </c>
      <c r="H97">
        <v>50</v>
      </c>
      <c r="I97">
        <f>H94^2/2</f>
        <v>1250</v>
      </c>
      <c r="J97">
        <v>0.14000000000000001</v>
      </c>
      <c r="K97">
        <v>1246</v>
      </c>
      <c r="L97">
        <v>2445</v>
      </c>
      <c r="M97">
        <v>4.782</v>
      </c>
      <c r="O97">
        <v>100</v>
      </c>
      <c r="P97">
        <f>O94^2/2</f>
        <v>5000</v>
      </c>
      <c r="Q97">
        <v>0.48399999999999999</v>
      </c>
      <c r="R97">
        <v>4883</v>
      </c>
      <c r="S97">
        <v>9782</v>
      </c>
      <c r="T97">
        <v>60.094000000000001</v>
      </c>
      <c r="V97">
        <v>200</v>
      </c>
      <c r="W97">
        <v>13300</v>
      </c>
      <c r="X97">
        <v>2.468</v>
      </c>
      <c r="Y97">
        <v>12950</v>
      </c>
      <c r="Z97">
        <v>26049</v>
      </c>
      <c r="AA97">
        <v>775.48500000000001</v>
      </c>
    </row>
    <row r="98" spans="1:39" x14ac:dyDescent="0.3">
      <c r="A98">
        <v>20</v>
      </c>
      <c r="B98">
        <f>B97</f>
        <v>200</v>
      </c>
      <c r="C98">
        <v>1.6E-2</v>
      </c>
      <c r="D98">
        <v>209</v>
      </c>
      <c r="E98">
        <v>388</v>
      </c>
      <c r="F98">
        <v>0.14099999999999999</v>
      </c>
      <c r="H98">
        <v>50</v>
      </c>
      <c r="I98">
        <f>I97</f>
        <v>1250</v>
      </c>
      <c r="J98">
        <v>4.7E-2</v>
      </c>
      <c r="K98">
        <v>1247</v>
      </c>
      <c r="L98">
        <v>2446</v>
      </c>
      <c r="M98">
        <v>4.6399999999999997</v>
      </c>
      <c r="O98">
        <v>100</v>
      </c>
      <c r="P98">
        <f>P97</f>
        <v>5000</v>
      </c>
      <c r="Q98">
        <v>0.34200000000000003</v>
      </c>
      <c r="R98">
        <v>4893</v>
      </c>
      <c r="S98">
        <v>9792</v>
      </c>
      <c r="T98">
        <v>61.566000000000003</v>
      </c>
      <c r="V98">
        <v>200</v>
      </c>
      <c r="W98">
        <f>W97</f>
        <v>13300</v>
      </c>
      <c r="X98">
        <v>2.6720000000000002</v>
      </c>
      <c r="Y98">
        <v>12945</v>
      </c>
      <c r="Z98">
        <v>26044</v>
      </c>
      <c r="AA98">
        <v>723.67200000000003</v>
      </c>
    </row>
    <row r="99" spans="1:39" x14ac:dyDescent="0.3">
      <c r="A99">
        <v>20</v>
      </c>
      <c r="B99">
        <f>B98</f>
        <v>200</v>
      </c>
      <c r="C99">
        <v>1.4999999999999999E-2</v>
      </c>
      <c r="D99">
        <v>210</v>
      </c>
      <c r="E99">
        <v>389</v>
      </c>
      <c r="F99">
        <v>0.157</v>
      </c>
      <c r="H99">
        <v>50</v>
      </c>
      <c r="I99">
        <f>I98</f>
        <v>1250</v>
      </c>
      <c r="J99">
        <v>6.3E-2</v>
      </c>
      <c r="K99">
        <v>1246</v>
      </c>
      <c r="L99">
        <v>2445</v>
      </c>
      <c r="M99">
        <v>4.1870000000000003</v>
      </c>
      <c r="O99">
        <v>100</v>
      </c>
      <c r="P99">
        <f>P98</f>
        <v>5000</v>
      </c>
      <c r="Q99">
        <v>0.312</v>
      </c>
      <c r="R99">
        <v>4883</v>
      </c>
      <c r="S99">
        <v>9782</v>
      </c>
      <c r="T99">
        <v>57.421999999999997</v>
      </c>
      <c r="V99">
        <v>200</v>
      </c>
      <c r="W99">
        <f>W98</f>
        <v>13300</v>
      </c>
      <c r="X99">
        <v>2.9369999999999998</v>
      </c>
      <c r="Y99">
        <v>12961</v>
      </c>
      <c r="Z99">
        <v>26060</v>
      </c>
      <c r="AA99">
        <v>779.89099999999996</v>
      </c>
    </row>
    <row r="100" spans="1:39" x14ac:dyDescent="0.3">
      <c r="A100">
        <v>20</v>
      </c>
      <c r="B100">
        <f>A94^2</f>
        <v>400</v>
      </c>
      <c r="C100">
        <v>1.4999999999999999E-2</v>
      </c>
      <c r="D100">
        <v>404</v>
      </c>
      <c r="E100">
        <v>783</v>
      </c>
      <c r="F100">
        <v>0.48299999999999998</v>
      </c>
      <c r="H100">
        <v>50</v>
      </c>
      <c r="I100">
        <f>H94^2</f>
        <v>2500</v>
      </c>
      <c r="J100">
        <v>0.156</v>
      </c>
      <c r="K100">
        <v>2445</v>
      </c>
      <c r="L100">
        <v>4894</v>
      </c>
      <c r="M100">
        <v>13.656000000000001</v>
      </c>
      <c r="O100">
        <v>100</v>
      </c>
      <c r="P100">
        <f>O94^2</f>
        <v>10000</v>
      </c>
      <c r="Q100">
        <v>1</v>
      </c>
      <c r="R100">
        <v>9675</v>
      </c>
      <c r="S100">
        <v>19574</v>
      </c>
      <c r="T100">
        <v>272.10899999999998</v>
      </c>
      <c r="V100">
        <v>200</v>
      </c>
      <c r="W100">
        <f>V94^2</f>
        <v>40000</v>
      </c>
    </row>
    <row r="101" spans="1:39" x14ac:dyDescent="0.3">
      <c r="A101">
        <v>20</v>
      </c>
      <c r="B101">
        <f t="shared" ref="B101:B105" si="3">B100</f>
        <v>400</v>
      </c>
      <c r="C101">
        <v>1.6E-2</v>
      </c>
      <c r="D101">
        <v>404</v>
      </c>
      <c r="E101">
        <v>783</v>
      </c>
      <c r="F101">
        <v>0.64100000000000001</v>
      </c>
      <c r="H101">
        <v>50</v>
      </c>
      <c r="I101">
        <f t="shared" ref="I101:I102" si="4">I100</f>
        <v>2500</v>
      </c>
      <c r="J101">
        <v>0.125</v>
      </c>
      <c r="K101">
        <v>2443</v>
      </c>
      <c r="L101">
        <v>4892</v>
      </c>
      <c r="M101">
        <v>14.172000000000001</v>
      </c>
      <c r="O101">
        <v>100</v>
      </c>
      <c r="P101">
        <f t="shared" ref="P101:P102" si="5">P100</f>
        <v>10000</v>
      </c>
      <c r="Q101">
        <v>1.0940000000000001</v>
      </c>
      <c r="R101">
        <v>9693</v>
      </c>
      <c r="S101">
        <v>19592</v>
      </c>
      <c r="T101">
        <v>323.45299999999997</v>
      </c>
      <c r="V101">
        <v>200</v>
      </c>
      <c r="W101">
        <f t="shared" ref="W101:W102" si="6">W100</f>
        <v>40000</v>
      </c>
    </row>
    <row r="102" spans="1:39" x14ac:dyDescent="0.3">
      <c r="A102">
        <v>20</v>
      </c>
      <c r="B102">
        <f t="shared" si="3"/>
        <v>400</v>
      </c>
      <c r="C102">
        <v>1.6E-2</v>
      </c>
      <c r="D102">
        <v>400</v>
      </c>
      <c r="E102">
        <v>779</v>
      </c>
      <c r="F102">
        <v>0.34399999999999997</v>
      </c>
      <c r="H102">
        <v>50</v>
      </c>
      <c r="I102">
        <f t="shared" si="4"/>
        <v>2500</v>
      </c>
      <c r="J102">
        <v>0.14099999999999999</v>
      </c>
      <c r="K102">
        <v>2440</v>
      </c>
      <c r="L102">
        <v>4889</v>
      </c>
      <c r="M102">
        <v>13.436999999999999</v>
      </c>
      <c r="O102">
        <v>100</v>
      </c>
      <c r="P102">
        <f t="shared" si="5"/>
        <v>10000</v>
      </c>
      <c r="Q102">
        <v>1.093</v>
      </c>
      <c r="R102">
        <v>9693</v>
      </c>
      <c r="S102">
        <v>19592</v>
      </c>
      <c r="T102">
        <v>324.53199999999998</v>
      </c>
      <c r="V102">
        <v>200</v>
      </c>
      <c r="W102">
        <f t="shared" si="6"/>
        <v>40000</v>
      </c>
    </row>
    <row r="103" spans="1:39" x14ac:dyDescent="0.3">
      <c r="A103">
        <v>20</v>
      </c>
      <c r="B103">
        <f>A94^3</f>
        <v>8000</v>
      </c>
      <c r="C103">
        <v>0.125</v>
      </c>
      <c r="D103">
        <v>7699</v>
      </c>
      <c r="E103">
        <v>15678</v>
      </c>
      <c r="F103">
        <v>138.01599999999999</v>
      </c>
      <c r="H103">
        <v>50</v>
      </c>
      <c r="I103">
        <v>12500</v>
      </c>
      <c r="J103">
        <v>0.57799999999999996</v>
      </c>
      <c r="K103">
        <v>12043</v>
      </c>
      <c r="L103">
        <v>24492</v>
      </c>
      <c r="M103">
        <v>441.31200000000001</v>
      </c>
      <c r="O103">
        <v>100</v>
      </c>
      <c r="P103">
        <v>300000</v>
      </c>
      <c r="V103">
        <v>200</v>
      </c>
      <c r="W103">
        <v>2500000</v>
      </c>
    </row>
    <row r="104" spans="1:39" x14ac:dyDescent="0.3">
      <c r="A104">
        <v>20</v>
      </c>
      <c r="B104">
        <f t="shared" si="3"/>
        <v>8000</v>
      </c>
      <c r="C104">
        <v>0.14099999999999999</v>
      </c>
      <c r="D104">
        <v>7697</v>
      </c>
      <c r="E104">
        <v>15676</v>
      </c>
      <c r="F104">
        <v>139.10900000000001</v>
      </c>
      <c r="H104">
        <v>50</v>
      </c>
      <c r="I104">
        <f t="shared" ref="I104:I105" si="7">I103</f>
        <v>12500</v>
      </c>
      <c r="J104">
        <v>0.59399999999999997</v>
      </c>
      <c r="K104">
        <v>12045</v>
      </c>
      <c r="L104">
        <v>24494</v>
      </c>
      <c r="M104">
        <v>586.67200000000003</v>
      </c>
      <c r="O104">
        <v>100</v>
      </c>
      <c r="P104">
        <f t="shared" ref="P104:P105" si="8">P103</f>
        <v>300000</v>
      </c>
      <c r="V104">
        <v>200</v>
      </c>
      <c r="W104">
        <f t="shared" ref="W104:W105" si="9">W103</f>
        <v>2500000</v>
      </c>
    </row>
    <row r="105" spans="1:39" x14ac:dyDescent="0.3">
      <c r="A105">
        <v>20</v>
      </c>
      <c r="B105">
        <f t="shared" si="3"/>
        <v>8000</v>
      </c>
      <c r="C105">
        <v>0.20300000000000001</v>
      </c>
      <c r="D105">
        <v>7701</v>
      </c>
      <c r="E105">
        <v>15680</v>
      </c>
      <c r="F105">
        <v>141.703</v>
      </c>
      <c r="H105">
        <v>50</v>
      </c>
      <c r="I105">
        <f t="shared" si="7"/>
        <v>12500</v>
      </c>
      <c r="J105">
        <v>0.65600000000000003</v>
      </c>
      <c r="K105">
        <v>12045</v>
      </c>
      <c r="L105">
        <v>24494</v>
      </c>
      <c r="M105">
        <v>587.70299999999997</v>
      </c>
      <c r="O105">
        <v>100</v>
      </c>
      <c r="P105">
        <f t="shared" si="8"/>
        <v>300000</v>
      </c>
      <c r="V105">
        <v>200</v>
      </c>
      <c r="W105">
        <f t="shared" si="9"/>
        <v>2500000</v>
      </c>
    </row>
    <row r="109" spans="1:39" x14ac:dyDescent="0.3">
      <c r="A109" t="s">
        <v>0</v>
      </c>
      <c r="B109" t="s">
        <v>1</v>
      </c>
      <c r="C109" t="s">
        <v>10</v>
      </c>
      <c r="D109" t="s">
        <v>8</v>
      </c>
      <c r="E109" t="s">
        <v>9</v>
      </c>
      <c r="F109" t="s">
        <v>12</v>
      </c>
      <c r="G109" t="s">
        <v>14</v>
      </c>
      <c r="H109" t="s">
        <v>13</v>
      </c>
      <c r="I109" t="s">
        <v>11</v>
      </c>
      <c r="K109" t="s">
        <v>0</v>
      </c>
      <c r="L109" t="s">
        <v>1</v>
      </c>
      <c r="M109" t="s">
        <v>10</v>
      </c>
      <c r="N109" t="s">
        <v>8</v>
      </c>
      <c r="O109" t="s">
        <v>9</v>
      </c>
      <c r="P109" t="s">
        <v>12</v>
      </c>
      <c r="Q109" t="s">
        <v>14</v>
      </c>
      <c r="R109" t="s">
        <v>13</v>
      </c>
      <c r="S109" t="s">
        <v>11</v>
      </c>
      <c r="U109" t="s">
        <v>0</v>
      </c>
      <c r="V109" t="s">
        <v>1</v>
      </c>
      <c r="W109" t="s">
        <v>10</v>
      </c>
      <c r="X109" t="s">
        <v>8</v>
      </c>
      <c r="Y109" t="s">
        <v>9</v>
      </c>
      <c r="Z109" t="s">
        <v>12</v>
      </c>
      <c r="AA109" t="s">
        <v>14</v>
      </c>
      <c r="AB109" t="s">
        <v>13</v>
      </c>
      <c r="AC109" t="s">
        <v>11</v>
      </c>
      <c r="AE109" t="s">
        <v>0</v>
      </c>
      <c r="AF109" t="s">
        <v>1</v>
      </c>
      <c r="AG109" t="s">
        <v>10</v>
      </c>
      <c r="AH109" t="s">
        <v>8</v>
      </c>
      <c r="AI109" t="s">
        <v>9</v>
      </c>
      <c r="AJ109" t="s">
        <v>12</v>
      </c>
      <c r="AK109" t="s">
        <v>14</v>
      </c>
      <c r="AL109" t="s">
        <v>13</v>
      </c>
      <c r="AM109" t="s">
        <v>11</v>
      </c>
    </row>
    <row r="110" spans="1:39" x14ac:dyDescent="0.3">
      <c r="A110">
        <v>20</v>
      </c>
      <c r="B110">
        <f>A110*2</f>
        <v>40</v>
      </c>
      <c r="C110">
        <v>0</v>
      </c>
      <c r="D110">
        <v>50</v>
      </c>
      <c r="E110">
        <v>50</v>
      </c>
      <c r="F110">
        <v>0</v>
      </c>
      <c r="H110">
        <v>0</v>
      </c>
      <c r="I110">
        <v>0</v>
      </c>
      <c r="K110">
        <v>50</v>
      </c>
      <c r="L110">
        <f>K110*2</f>
        <v>100</v>
      </c>
      <c r="M110">
        <v>1.4999999999999999E-2</v>
      </c>
      <c r="N110">
        <v>136</v>
      </c>
      <c r="O110">
        <v>129</v>
      </c>
      <c r="P110">
        <v>0</v>
      </c>
      <c r="Q110">
        <v>0</v>
      </c>
      <c r="R110">
        <v>0</v>
      </c>
      <c r="S110">
        <v>0</v>
      </c>
      <c r="U110">
        <v>100</v>
      </c>
      <c r="V110">
        <f>U110*2</f>
        <v>200</v>
      </c>
      <c r="W110">
        <v>0</v>
      </c>
      <c r="X110">
        <v>270</v>
      </c>
      <c r="Y110">
        <v>259</v>
      </c>
      <c r="Z110">
        <v>1.6E-2</v>
      </c>
      <c r="AA110">
        <v>0</v>
      </c>
      <c r="AB110">
        <v>3.1E-2</v>
      </c>
      <c r="AC110">
        <v>3.1E-2</v>
      </c>
      <c r="AE110">
        <v>200</v>
      </c>
      <c r="AF110">
        <f>AE110*2</f>
        <v>400</v>
      </c>
      <c r="AG110">
        <v>1.4999999999999999E-2</v>
      </c>
      <c r="AH110">
        <v>549</v>
      </c>
      <c r="AI110">
        <v>522</v>
      </c>
      <c r="AJ110">
        <v>3.1E-2</v>
      </c>
      <c r="AK110">
        <v>0</v>
      </c>
      <c r="AL110">
        <v>0.28199999999999997</v>
      </c>
      <c r="AM110">
        <v>0.28199999999999997</v>
      </c>
    </row>
    <row r="111" spans="1:39" x14ac:dyDescent="0.3">
      <c r="A111">
        <v>20</v>
      </c>
      <c r="B111">
        <f>B110</f>
        <v>40</v>
      </c>
      <c r="C111">
        <v>0</v>
      </c>
      <c r="D111">
        <v>53</v>
      </c>
      <c r="E111">
        <v>51</v>
      </c>
      <c r="F111">
        <v>0</v>
      </c>
      <c r="H111">
        <v>0</v>
      </c>
      <c r="I111">
        <v>0</v>
      </c>
      <c r="K111">
        <v>50</v>
      </c>
      <c r="L111">
        <f>L110</f>
        <v>100</v>
      </c>
      <c r="M111">
        <v>0</v>
      </c>
      <c r="N111">
        <v>138</v>
      </c>
      <c r="O111">
        <v>131</v>
      </c>
      <c r="P111">
        <v>0</v>
      </c>
      <c r="Q111">
        <v>0</v>
      </c>
      <c r="R111">
        <v>0</v>
      </c>
      <c r="S111">
        <v>0</v>
      </c>
      <c r="U111">
        <v>100</v>
      </c>
      <c r="V111">
        <f>V110</f>
        <v>200</v>
      </c>
      <c r="W111">
        <v>0</v>
      </c>
      <c r="X111">
        <v>273</v>
      </c>
      <c r="Y111">
        <v>257</v>
      </c>
      <c r="Z111">
        <v>0</v>
      </c>
      <c r="AA111">
        <v>0</v>
      </c>
      <c r="AB111">
        <v>3.2000000000000001E-2</v>
      </c>
      <c r="AC111">
        <v>3.2000000000000001E-2</v>
      </c>
      <c r="AE111">
        <v>200</v>
      </c>
      <c r="AF111">
        <f>AF110</f>
        <v>400</v>
      </c>
      <c r="AG111">
        <v>1.6E-2</v>
      </c>
      <c r="AH111">
        <v>549</v>
      </c>
      <c r="AI111">
        <v>523</v>
      </c>
      <c r="AJ111">
        <v>1.6E-2</v>
      </c>
      <c r="AK111">
        <v>0</v>
      </c>
      <c r="AL111">
        <v>6.2E-2</v>
      </c>
      <c r="AM111">
        <v>6.2E-2</v>
      </c>
    </row>
    <row r="112" spans="1:39" x14ac:dyDescent="0.3">
      <c r="A112">
        <v>20</v>
      </c>
      <c r="B112">
        <f>B111</f>
        <v>40</v>
      </c>
      <c r="C112">
        <v>0</v>
      </c>
      <c r="D112">
        <v>57</v>
      </c>
      <c r="E112">
        <v>52</v>
      </c>
      <c r="F112">
        <v>0</v>
      </c>
      <c r="H112">
        <v>0</v>
      </c>
      <c r="I112">
        <v>0</v>
      </c>
      <c r="K112">
        <v>50</v>
      </c>
      <c r="L112">
        <f>L111</f>
        <v>100</v>
      </c>
      <c r="M112">
        <v>0</v>
      </c>
      <c r="N112">
        <v>137</v>
      </c>
      <c r="O112">
        <v>131</v>
      </c>
      <c r="P112">
        <v>0</v>
      </c>
      <c r="Q112">
        <v>0</v>
      </c>
      <c r="R112">
        <v>0</v>
      </c>
      <c r="S112">
        <v>0</v>
      </c>
      <c r="U112">
        <v>100</v>
      </c>
      <c r="V112">
        <f>V111</f>
        <v>200</v>
      </c>
      <c r="W112">
        <v>0</v>
      </c>
      <c r="X112">
        <v>278</v>
      </c>
      <c r="Y112">
        <v>263</v>
      </c>
      <c r="Z112">
        <v>0</v>
      </c>
      <c r="AA112">
        <v>1.6E-2</v>
      </c>
      <c r="AB112">
        <v>3.1E-2</v>
      </c>
      <c r="AC112">
        <v>4.7E-2</v>
      </c>
      <c r="AE112">
        <v>200</v>
      </c>
      <c r="AF112">
        <f>AF111</f>
        <v>400</v>
      </c>
      <c r="AG112">
        <v>1.4999999999999999E-2</v>
      </c>
      <c r="AH112">
        <v>553</v>
      </c>
      <c r="AI112">
        <v>524</v>
      </c>
      <c r="AJ112">
        <v>1.4999999999999999E-2</v>
      </c>
      <c r="AK112">
        <v>0</v>
      </c>
      <c r="AL112">
        <v>0.188</v>
      </c>
      <c r="AM112">
        <v>0.188</v>
      </c>
    </row>
    <row r="113" spans="1:47" x14ac:dyDescent="0.3">
      <c r="A113">
        <v>20</v>
      </c>
      <c r="B113">
        <f>A110^2/2</f>
        <v>200</v>
      </c>
      <c r="C113">
        <v>0</v>
      </c>
      <c r="D113">
        <v>220</v>
      </c>
      <c r="E113">
        <v>220</v>
      </c>
      <c r="F113">
        <v>0</v>
      </c>
      <c r="G113">
        <v>0</v>
      </c>
      <c r="H113">
        <v>1.6E-2</v>
      </c>
      <c r="I113">
        <v>1.6E-2</v>
      </c>
      <c r="K113">
        <v>50</v>
      </c>
      <c r="L113">
        <f>K110^2/2</f>
        <v>1250</v>
      </c>
      <c r="M113">
        <v>6.3E-2</v>
      </c>
      <c r="N113">
        <v>1300</v>
      </c>
      <c r="O113">
        <v>1300</v>
      </c>
      <c r="P113">
        <v>0.17199999999999999</v>
      </c>
      <c r="Q113">
        <v>1.6E-2</v>
      </c>
      <c r="R113">
        <v>2.4369999999999998</v>
      </c>
      <c r="S113">
        <v>2.468</v>
      </c>
      <c r="U113">
        <v>100</v>
      </c>
      <c r="V113">
        <f>U110^2/2</f>
        <v>5000</v>
      </c>
      <c r="W113">
        <v>0.34300000000000003</v>
      </c>
      <c r="X113">
        <v>5100</v>
      </c>
      <c r="Y113">
        <v>5100</v>
      </c>
      <c r="Z113">
        <v>1.64</v>
      </c>
      <c r="AA113">
        <v>0.11</v>
      </c>
      <c r="AB113">
        <v>57.311999999999998</v>
      </c>
      <c r="AC113">
        <v>57.421999999999997</v>
      </c>
      <c r="AE113">
        <v>200</v>
      </c>
      <c r="AF113">
        <v>13300</v>
      </c>
      <c r="AG113">
        <v>2.2810000000000001</v>
      </c>
      <c r="AH113">
        <v>13500</v>
      </c>
      <c r="AI113">
        <v>13500</v>
      </c>
      <c r="AJ113">
        <v>12.516</v>
      </c>
      <c r="AK113">
        <v>0.875</v>
      </c>
      <c r="AL113">
        <v>1324.7349999999999</v>
      </c>
      <c r="AM113">
        <v>1324.625</v>
      </c>
    </row>
    <row r="114" spans="1:47" x14ac:dyDescent="0.3">
      <c r="A114">
        <v>20</v>
      </c>
      <c r="B114">
        <f>B113</f>
        <v>200</v>
      </c>
      <c r="C114">
        <v>0</v>
      </c>
      <c r="D114">
        <v>220</v>
      </c>
      <c r="E114">
        <v>220</v>
      </c>
      <c r="F114">
        <v>0</v>
      </c>
      <c r="G114">
        <v>0</v>
      </c>
      <c r="H114">
        <v>1.6E-2</v>
      </c>
      <c r="I114">
        <v>1.6E-2</v>
      </c>
      <c r="K114">
        <v>50</v>
      </c>
      <c r="L114">
        <f>L113</f>
        <v>1250</v>
      </c>
      <c r="M114">
        <v>4.7E-2</v>
      </c>
      <c r="N114">
        <v>1300</v>
      </c>
      <c r="O114">
        <v>1300</v>
      </c>
      <c r="P114">
        <v>0.156</v>
      </c>
      <c r="Q114">
        <v>1.6E-2</v>
      </c>
      <c r="R114">
        <v>2.391</v>
      </c>
      <c r="S114">
        <v>2.407</v>
      </c>
      <c r="U114">
        <v>100</v>
      </c>
      <c r="V114">
        <f>V113</f>
        <v>5000</v>
      </c>
      <c r="W114">
        <v>0.54700000000000004</v>
      </c>
      <c r="X114">
        <v>5100</v>
      </c>
      <c r="Y114">
        <v>5100</v>
      </c>
      <c r="Z114">
        <v>1.6719999999999999</v>
      </c>
      <c r="AA114">
        <v>0.14099999999999999</v>
      </c>
      <c r="AB114">
        <v>52.171999999999997</v>
      </c>
      <c r="AC114">
        <v>52.313000000000002</v>
      </c>
      <c r="AE114">
        <v>200</v>
      </c>
      <c r="AF114">
        <f>AF113</f>
        <v>13300</v>
      </c>
      <c r="AG114">
        <v>2.4529999999999998</v>
      </c>
      <c r="AJ114">
        <v>13.281000000000001</v>
      </c>
      <c r="AK114">
        <v>0.79600000000000004</v>
      </c>
      <c r="AL114">
        <v>1348.172</v>
      </c>
      <c r="AM114">
        <v>1348.9839999999999</v>
      </c>
    </row>
    <row r="115" spans="1:47" x14ac:dyDescent="0.3">
      <c r="A115">
        <v>20</v>
      </c>
      <c r="B115">
        <f>B114</f>
        <v>200</v>
      </c>
      <c r="C115">
        <v>0</v>
      </c>
      <c r="D115">
        <v>220</v>
      </c>
      <c r="E115">
        <v>220</v>
      </c>
      <c r="F115">
        <v>0</v>
      </c>
      <c r="G115">
        <v>0.16</v>
      </c>
      <c r="H115">
        <v>1.4999999999999999E-2</v>
      </c>
      <c r="I115">
        <v>3.1E-2</v>
      </c>
      <c r="K115">
        <v>50</v>
      </c>
      <c r="L115">
        <f>L114</f>
        <v>1250</v>
      </c>
      <c r="M115">
        <v>6.2E-2</v>
      </c>
      <c r="N115">
        <v>1300</v>
      </c>
      <c r="O115">
        <v>1300</v>
      </c>
      <c r="P115">
        <v>9.4E-2</v>
      </c>
      <c r="Q115">
        <v>1.4999999999999999E-2</v>
      </c>
      <c r="R115">
        <v>2.4220000000000002</v>
      </c>
      <c r="S115">
        <v>2.4369999999999998</v>
      </c>
      <c r="U115">
        <v>100</v>
      </c>
      <c r="V115">
        <f>V114</f>
        <v>5000</v>
      </c>
      <c r="W115">
        <v>0.375</v>
      </c>
      <c r="X115">
        <v>5100</v>
      </c>
      <c r="Y115">
        <v>5100</v>
      </c>
      <c r="Z115">
        <v>1.532</v>
      </c>
      <c r="AA115">
        <v>0.11</v>
      </c>
      <c r="AB115">
        <v>57.859000000000002</v>
      </c>
      <c r="AC115">
        <v>57.969000000000001</v>
      </c>
      <c r="AE115">
        <v>200</v>
      </c>
      <c r="AF115">
        <f>AF114</f>
        <v>13300</v>
      </c>
      <c r="AG115">
        <v>3.125</v>
      </c>
      <c r="AJ115">
        <v>10.968999999999999</v>
      </c>
      <c r="AK115">
        <v>0.65700000000000003</v>
      </c>
      <c r="AL115">
        <v>396.81200000000001</v>
      </c>
      <c r="AM115">
        <v>397.48399999999998</v>
      </c>
    </row>
    <row r="116" spans="1:47" x14ac:dyDescent="0.3">
      <c r="A116">
        <v>20</v>
      </c>
      <c r="B116">
        <f>A110^2</f>
        <v>400</v>
      </c>
      <c r="C116">
        <v>1.6E-2</v>
      </c>
      <c r="D116">
        <v>420</v>
      </c>
      <c r="E116">
        <v>420</v>
      </c>
      <c r="F116">
        <v>1.6E-2</v>
      </c>
      <c r="G116">
        <v>0</v>
      </c>
      <c r="H116">
        <v>0.29599999999999999</v>
      </c>
      <c r="I116">
        <v>0.29599999999999999</v>
      </c>
      <c r="K116">
        <v>50</v>
      </c>
      <c r="L116">
        <f>K110^2</f>
        <v>2500</v>
      </c>
      <c r="M116">
        <v>0.14099999999999999</v>
      </c>
      <c r="N116">
        <v>2550</v>
      </c>
      <c r="O116">
        <v>2550</v>
      </c>
      <c r="P116">
        <v>0.375</v>
      </c>
      <c r="Q116">
        <v>4.7E-2</v>
      </c>
      <c r="R116">
        <v>9.093</v>
      </c>
      <c r="S116">
        <v>9.14</v>
      </c>
      <c r="U116">
        <v>100</v>
      </c>
      <c r="V116">
        <f>U110^2</f>
        <v>10000</v>
      </c>
      <c r="W116">
        <v>0.85899999999999999</v>
      </c>
      <c r="X116">
        <v>10100</v>
      </c>
      <c r="Y116">
        <v>10100</v>
      </c>
      <c r="Z116">
        <v>6.5460000000000003</v>
      </c>
      <c r="AA116">
        <v>0.375</v>
      </c>
      <c r="AB116">
        <v>447.14</v>
      </c>
      <c r="AC116">
        <v>447.53100000000001</v>
      </c>
      <c r="AE116">
        <v>200</v>
      </c>
      <c r="AF116">
        <f>AE110^2</f>
        <v>40000</v>
      </c>
      <c r="AG116">
        <v>3.375</v>
      </c>
      <c r="AJ116">
        <v>13.343999999999999</v>
      </c>
      <c r="AK116">
        <v>3.3279999999999998</v>
      </c>
      <c r="AL116">
        <v>563.56200000000001</v>
      </c>
      <c r="AM116">
        <v>566.90599999999995</v>
      </c>
    </row>
    <row r="117" spans="1:47" x14ac:dyDescent="0.3">
      <c r="A117">
        <v>20</v>
      </c>
      <c r="B117">
        <f t="shared" ref="B117:B121" si="10">B116</f>
        <v>400</v>
      </c>
      <c r="C117">
        <v>1.4999999999999999E-2</v>
      </c>
      <c r="D117">
        <v>420</v>
      </c>
      <c r="E117">
        <v>420</v>
      </c>
      <c r="F117">
        <v>0</v>
      </c>
      <c r="G117">
        <v>1.4999999999999999E-2</v>
      </c>
      <c r="H117">
        <v>0.23499999999999999</v>
      </c>
      <c r="I117">
        <v>0.25</v>
      </c>
      <c r="K117">
        <v>50</v>
      </c>
      <c r="L117">
        <f t="shared" ref="L117:L118" si="11">L116</f>
        <v>2500</v>
      </c>
      <c r="M117">
        <v>0.125</v>
      </c>
      <c r="N117">
        <v>2550</v>
      </c>
      <c r="O117">
        <v>2550</v>
      </c>
      <c r="P117">
        <v>0.40699999999999997</v>
      </c>
      <c r="Q117">
        <v>4.7E-2</v>
      </c>
      <c r="R117">
        <v>9.25</v>
      </c>
      <c r="S117">
        <v>9.2970000000000006</v>
      </c>
      <c r="U117">
        <v>100</v>
      </c>
      <c r="V117">
        <f t="shared" ref="V117:V118" si="12">V116</f>
        <v>10000</v>
      </c>
      <c r="W117">
        <v>0.95299999999999996</v>
      </c>
      <c r="X117">
        <v>10100</v>
      </c>
      <c r="Y117">
        <v>10100</v>
      </c>
      <c r="Z117">
        <v>6.75</v>
      </c>
      <c r="AA117">
        <v>0.39100000000000001</v>
      </c>
      <c r="AB117">
        <v>449.18700000000001</v>
      </c>
      <c r="AC117">
        <v>449.59399999999999</v>
      </c>
      <c r="AE117">
        <v>200</v>
      </c>
      <c r="AF117">
        <f t="shared" ref="AF117:AF118" si="13">AF116</f>
        <v>40000</v>
      </c>
    </row>
    <row r="118" spans="1:47" x14ac:dyDescent="0.3">
      <c r="A118">
        <v>20</v>
      </c>
      <c r="B118">
        <f t="shared" si="10"/>
        <v>400</v>
      </c>
      <c r="C118">
        <v>1.6E-2</v>
      </c>
      <c r="D118">
        <v>420</v>
      </c>
      <c r="E118">
        <v>420</v>
      </c>
      <c r="F118">
        <v>1.6E-2</v>
      </c>
      <c r="G118">
        <v>0</v>
      </c>
      <c r="H118">
        <v>0.25</v>
      </c>
      <c r="I118">
        <v>0.26500000000000001</v>
      </c>
      <c r="K118">
        <v>50</v>
      </c>
      <c r="L118">
        <f t="shared" si="11"/>
        <v>2500</v>
      </c>
      <c r="M118">
        <v>9.4E-2</v>
      </c>
      <c r="N118">
        <v>2550</v>
      </c>
      <c r="O118">
        <v>2550</v>
      </c>
      <c r="P118">
        <v>0.40699999999999997</v>
      </c>
      <c r="Q118">
        <v>4.5999999999999999E-2</v>
      </c>
      <c r="R118">
        <v>7.532</v>
      </c>
      <c r="S118">
        <v>7.5780000000000003</v>
      </c>
      <c r="U118">
        <v>100</v>
      </c>
      <c r="V118">
        <f t="shared" si="12"/>
        <v>10000</v>
      </c>
      <c r="W118">
        <v>1.141</v>
      </c>
      <c r="X118">
        <v>10100</v>
      </c>
      <c r="Y118">
        <v>10100</v>
      </c>
      <c r="Z118">
        <v>6.5940000000000003</v>
      </c>
      <c r="AA118">
        <v>0.34399999999999997</v>
      </c>
      <c r="AB118">
        <v>569.81200000000001</v>
      </c>
      <c r="AC118">
        <v>570.15599999999995</v>
      </c>
      <c r="AE118">
        <v>200</v>
      </c>
      <c r="AF118">
        <f t="shared" si="13"/>
        <v>40000</v>
      </c>
    </row>
    <row r="119" spans="1:47" x14ac:dyDescent="0.3">
      <c r="A119">
        <v>20</v>
      </c>
      <c r="B119">
        <f>A110^3</f>
        <v>8000</v>
      </c>
      <c r="C119">
        <v>0.14000000000000001</v>
      </c>
      <c r="D119">
        <v>8020</v>
      </c>
      <c r="E119">
        <v>8020</v>
      </c>
      <c r="F119">
        <v>4.0309999999999997</v>
      </c>
      <c r="G119">
        <v>0.26600000000000001</v>
      </c>
      <c r="H119">
        <v>149.797</v>
      </c>
      <c r="I119">
        <v>150.06299999999999</v>
      </c>
      <c r="K119">
        <v>50</v>
      </c>
      <c r="L119">
        <v>12500</v>
      </c>
      <c r="M119">
        <v>0.40600000000000003</v>
      </c>
      <c r="N119">
        <v>12550</v>
      </c>
      <c r="O119">
        <v>12550</v>
      </c>
      <c r="P119">
        <v>11.327999999999999</v>
      </c>
      <c r="Q119">
        <v>0.60899999999999999</v>
      </c>
      <c r="R119">
        <v>779.11</v>
      </c>
      <c r="S119">
        <v>779.73500000000001</v>
      </c>
      <c r="U119">
        <v>100</v>
      </c>
      <c r="V119">
        <v>300000</v>
      </c>
      <c r="AE119">
        <v>200</v>
      </c>
      <c r="AF119">
        <v>2500000</v>
      </c>
    </row>
    <row r="120" spans="1:47" x14ac:dyDescent="0.3">
      <c r="A120">
        <v>20</v>
      </c>
      <c r="B120">
        <f t="shared" si="10"/>
        <v>8000</v>
      </c>
      <c r="C120">
        <v>0.11</v>
      </c>
      <c r="D120">
        <v>8020</v>
      </c>
      <c r="E120">
        <v>8020</v>
      </c>
      <c r="F120">
        <v>4.234</v>
      </c>
      <c r="G120">
        <v>0.29699999999999999</v>
      </c>
      <c r="H120">
        <v>151.64099999999999</v>
      </c>
      <c r="I120">
        <v>151.95400000000001</v>
      </c>
      <c r="K120">
        <v>50</v>
      </c>
      <c r="L120">
        <f t="shared" ref="L120:L121" si="14">L119</f>
        <v>12500</v>
      </c>
      <c r="M120">
        <v>0.375</v>
      </c>
      <c r="N120">
        <v>12550</v>
      </c>
      <c r="O120">
        <v>12550</v>
      </c>
      <c r="P120">
        <v>10.625</v>
      </c>
      <c r="Q120">
        <v>0.56299999999999994</v>
      </c>
      <c r="R120">
        <v>734.56200000000001</v>
      </c>
      <c r="S120">
        <v>735.14099999999996</v>
      </c>
      <c r="U120">
        <v>100</v>
      </c>
      <c r="V120">
        <f t="shared" ref="V120:V121" si="15">V119</f>
        <v>300000</v>
      </c>
      <c r="AE120">
        <v>200</v>
      </c>
      <c r="AF120">
        <f t="shared" ref="AF120:AF121" si="16">AF119</f>
        <v>2500000</v>
      </c>
    </row>
    <row r="121" spans="1:47" x14ac:dyDescent="0.3">
      <c r="A121">
        <v>20</v>
      </c>
      <c r="B121">
        <f t="shared" si="10"/>
        <v>8000</v>
      </c>
      <c r="C121">
        <v>0.125</v>
      </c>
      <c r="D121">
        <v>8020</v>
      </c>
      <c r="E121">
        <v>8020</v>
      </c>
      <c r="F121">
        <v>4</v>
      </c>
      <c r="G121">
        <v>0.26500000000000001</v>
      </c>
      <c r="H121">
        <v>147.96899999999999</v>
      </c>
      <c r="I121">
        <v>148.23400000000001</v>
      </c>
      <c r="K121">
        <v>50</v>
      </c>
      <c r="L121">
        <f t="shared" si="14"/>
        <v>12500</v>
      </c>
      <c r="M121">
        <v>0.39100000000000001</v>
      </c>
      <c r="N121">
        <v>12550</v>
      </c>
      <c r="O121">
        <v>12550</v>
      </c>
      <c r="P121">
        <v>11.157</v>
      </c>
      <c r="Q121">
        <v>0.57799999999999996</v>
      </c>
      <c r="R121">
        <v>788.01499999999999</v>
      </c>
      <c r="S121">
        <v>788.59299999999996</v>
      </c>
      <c r="U121">
        <v>100</v>
      </c>
      <c r="V121">
        <f t="shared" si="15"/>
        <v>300000</v>
      </c>
      <c r="AE121">
        <v>200</v>
      </c>
      <c r="AF121">
        <f t="shared" si="16"/>
        <v>2500000</v>
      </c>
    </row>
    <row r="124" spans="1:47" x14ac:dyDescent="0.3">
      <c r="A124" t="s">
        <v>0</v>
      </c>
      <c r="B124" t="s">
        <v>1</v>
      </c>
      <c r="C124" t="s">
        <v>10</v>
      </c>
      <c r="D124" t="s">
        <v>8</v>
      </c>
      <c r="E124" t="s">
        <v>9</v>
      </c>
      <c r="F124" t="s">
        <v>15</v>
      </c>
      <c r="G124" t="s">
        <v>16</v>
      </c>
      <c r="H124" t="s">
        <v>11</v>
      </c>
      <c r="I124" t="s">
        <v>18</v>
      </c>
      <c r="J124" t="s">
        <v>19</v>
      </c>
      <c r="K124" t="s">
        <v>17</v>
      </c>
      <c r="M124" t="s">
        <v>0</v>
      </c>
      <c r="N124" t="s">
        <v>1</v>
      </c>
      <c r="O124" t="s">
        <v>10</v>
      </c>
      <c r="P124" t="s">
        <v>8</v>
      </c>
      <c r="Q124" t="s">
        <v>9</v>
      </c>
      <c r="R124" t="s">
        <v>15</v>
      </c>
      <c r="S124" t="s">
        <v>16</v>
      </c>
      <c r="T124" t="s">
        <v>11</v>
      </c>
      <c r="U124" t="s">
        <v>18</v>
      </c>
      <c r="V124" t="s">
        <v>19</v>
      </c>
      <c r="W124" t="s">
        <v>17</v>
      </c>
      <c r="Y124" t="s">
        <v>0</v>
      </c>
      <c r="Z124" t="s">
        <v>1</v>
      </c>
      <c r="AA124" t="s">
        <v>10</v>
      </c>
      <c r="AB124" t="s">
        <v>8</v>
      </c>
      <c r="AC124" t="s">
        <v>9</v>
      </c>
      <c r="AD124" t="s">
        <v>15</v>
      </c>
      <c r="AE124" t="s">
        <v>16</v>
      </c>
      <c r="AF124" t="s">
        <v>11</v>
      </c>
      <c r="AG124" t="s">
        <v>18</v>
      </c>
      <c r="AH124" t="s">
        <v>19</v>
      </c>
      <c r="AI124" t="s">
        <v>17</v>
      </c>
      <c r="AK124" t="s">
        <v>0</v>
      </c>
      <c r="AL124" t="s">
        <v>1</v>
      </c>
      <c r="AM124" t="s">
        <v>10</v>
      </c>
      <c r="AN124" t="s">
        <v>8</v>
      </c>
      <c r="AO124" t="s">
        <v>9</v>
      </c>
      <c r="AP124" t="s">
        <v>15</v>
      </c>
      <c r="AQ124" t="s">
        <v>16</v>
      </c>
      <c r="AR124" t="s">
        <v>11</v>
      </c>
      <c r="AS124" t="s">
        <v>18</v>
      </c>
      <c r="AT124" t="s">
        <v>19</v>
      </c>
      <c r="AU124" t="s">
        <v>17</v>
      </c>
    </row>
    <row r="125" spans="1:47" x14ac:dyDescent="0.3">
      <c r="A125">
        <v>20</v>
      </c>
      <c r="B125">
        <f>A125*2</f>
        <v>40</v>
      </c>
      <c r="C125">
        <v>0</v>
      </c>
      <c r="D125">
        <v>44</v>
      </c>
      <c r="E125">
        <v>40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v>50</v>
      </c>
      <c r="N125">
        <f>M125*2</f>
        <v>100</v>
      </c>
      <c r="O125">
        <v>0</v>
      </c>
      <c r="P125">
        <v>122</v>
      </c>
      <c r="Q125">
        <v>117</v>
      </c>
      <c r="R125">
        <v>0</v>
      </c>
      <c r="S125">
        <v>1.4999999999999999E-2</v>
      </c>
      <c r="T125">
        <v>1.4999999999999999E-2</v>
      </c>
      <c r="U125">
        <v>0</v>
      </c>
      <c r="V125">
        <v>0</v>
      </c>
      <c r="W125">
        <v>0</v>
      </c>
      <c r="Y125">
        <v>100</v>
      </c>
      <c r="Z125">
        <f>Y125*2</f>
        <v>200</v>
      </c>
      <c r="AA125">
        <v>0</v>
      </c>
      <c r="AB125">
        <v>190</v>
      </c>
      <c r="AC125">
        <v>178</v>
      </c>
      <c r="AD125">
        <v>1.4999999999999999E-2</v>
      </c>
      <c r="AE125">
        <v>1.6E-2</v>
      </c>
      <c r="AF125">
        <v>3.1E-2</v>
      </c>
      <c r="AG125">
        <v>1.6E-2</v>
      </c>
      <c r="AH125">
        <v>0</v>
      </c>
      <c r="AI125">
        <v>1.6E-2</v>
      </c>
      <c r="AK125">
        <v>200</v>
      </c>
      <c r="AL125">
        <f>AK125*2</f>
        <v>400</v>
      </c>
      <c r="AM125">
        <v>1.6E-2</v>
      </c>
      <c r="AN125">
        <v>397</v>
      </c>
      <c r="AO125">
        <v>367</v>
      </c>
      <c r="AP125">
        <v>0</v>
      </c>
      <c r="AQ125">
        <v>0.14099999999999999</v>
      </c>
      <c r="AR125">
        <v>0.14099999999999999</v>
      </c>
      <c r="AS125">
        <v>4.7E-2</v>
      </c>
      <c r="AT125">
        <v>1.6E-2</v>
      </c>
      <c r="AU125">
        <v>6.3E-2</v>
      </c>
    </row>
    <row r="126" spans="1:47" x14ac:dyDescent="0.3">
      <c r="A126">
        <v>20</v>
      </c>
      <c r="B126">
        <f>B125</f>
        <v>40</v>
      </c>
      <c r="C126">
        <v>0</v>
      </c>
      <c r="D126">
        <v>43</v>
      </c>
      <c r="E126">
        <v>39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v>50</v>
      </c>
      <c r="N126">
        <f>N125</f>
        <v>100</v>
      </c>
      <c r="O126">
        <v>0</v>
      </c>
      <c r="P126">
        <v>131</v>
      </c>
      <c r="Q126">
        <v>122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Y126">
        <v>100</v>
      </c>
      <c r="Z126">
        <f>Z125</f>
        <v>200</v>
      </c>
      <c r="AA126">
        <v>1.6E-2</v>
      </c>
      <c r="AB126">
        <v>210</v>
      </c>
      <c r="AC126">
        <v>201</v>
      </c>
      <c r="AD126">
        <v>0</v>
      </c>
      <c r="AE126">
        <v>1.4999999999999999E-2</v>
      </c>
      <c r="AF126">
        <v>3.1E-2</v>
      </c>
      <c r="AG126">
        <v>1.4999999999999999E-2</v>
      </c>
      <c r="AH126">
        <v>0</v>
      </c>
      <c r="AI126">
        <v>1.4999999999999999E-2</v>
      </c>
      <c r="AK126">
        <v>200</v>
      </c>
      <c r="AL126">
        <f>AL125</f>
        <v>400</v>
      </c>
      <c r="AM126">
        <v>3.1E-2</v>
      </c>
      <c r="AN126">
        <v>387</v>
      </c>
      <c r="AO126">
        <v>365</v>
      </c>
      <c r="AP126">
        <v>1.4999999999999999E-2</v>
      </c>
      <c r="AQ126">
        <v>9.4E-2</v>
      </c>
      <c r="AR126">
        <v>0.109</v>
      </c>
      <c r="AS126">
        <v>4.7E-2</v>
      </c>
      <c r="AT126">
        <v>1.6E-2</v>
      </c>
      <c r="AU126">
        <v>6.3E-2</v>
      </c>
    </row>
    <row r="127" spans="1:47" x14ac:dyDescent="0.3">
      <c r="A127">
        <v>20</v>
      </c>
      <c r="B127">
        <f>B126</f>
        <v>40</v>
      </c>
      <c r="C127">
        <v>0</v>
      </c>
      <c r="D127">
        <v>50</v>
      </c>
      <c r="E127">
        <v>49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M127">
        <v>50</v>
      </c>
      <c r="N127">
        <f>N126</f>
        <v>100</v>
      </c>
      <c r="O127">
        <v>0</v>
      </c>
      <c r="P127">
        <v>126</v>
      </c>
      <c r="Q127">
        <v>119</v>
      </c>
      <c r="R127">
        <v>0</v>
      </c>
      <c r="S127">
        <v>0</v>
      </c>
      <c r="T127">
        <v>0</v>
      </c>
      <c r="U127">
        <v>0</v>
      </c>
      <c r="V127">
        <v>1.4999999999999999E-2</v>
      </c>
      <c r="W127">
        <v>1.4999999999999999E-2</v>
      </c>
      <c r="Y127">
        <v>100</v>
      </c>
      <c r="Z127">
        <f>Z126</f>
        <v>200</v>
      </c>
      <c r="AA127">
        <v>0</v>
      </c>
      <c r="AB127">
        <v>202</v>
      </c>
      <c r="AC127">
        <v>185</v>
      </c>
      <c r="AD127">
        <v>0</v>
      </c>
      <c r="AE127">
        <v>1.6E-2</v>
      </c>
      <c r="AF127">
        <v>1.6E-2</v>
      </c>
      <c r="AG127">
        <v>1.6E-2</v>
      </c>
      <c r="AH127">
        <v>0</v>
      </c>
      <c r="AI127">
        <v>1.6E-2</v>
      </c>
      <c r="AK127">
        <v>200</v>
      </c>
      <c r="AL127">
        <f>AL126</f>
        <v>400</v>
      </c>
      <c r="AM127">
        <v>1.6E-2</v>
      </c>
      <c r="AN127">
        <v>386</v>
      </c>
      <c r="AO127">
        <v>356</v>
      </c>
      <c r="AP127">
        <v>1.6E-2</v>
      </c>
      <c r="AQ127">
        <v>9.2999999999999999E-2</v>
      </c>
      <c r="AR127">
        <v>0.109</v>
      </c>
      <c r="AS127">
        <v>3.1E-2</v>
      </c>
      <c r="AT127">
        <v>1.6E-2</v>
      </c>
      <c r="AU127">
        <v>4.7E-2</v>
      </c>
    </row>
    <row r="128" spans="1:47" x14ac:dyDescent="0.3">
      <c r="A128">
        <v>20</v>
      </c>
      <c r="B128">
        <f>A125^2/2</f>
        <v>200</v>
      </c>
      <c r="C128">
        <v>0</v>
      </c>
      <c r="D128">
        <v>197</v>
      </c>
      <c r="E128">
        <v>197</v>
      </c>
      <c r="F128">
        <v>0</v>
      </c>
      <c r="G128">
        <v>1.6E-2</v>
      </c>
      <c r="H128">
        <v>1.6E-2</v>
      </c>
      <c r="I128">
        <v>0</v>
      </c>
      <c r="J128">
        <v>0</v>
      </c>
      <c r="K128">
        <v>0</v>
      </c>
      <c r="M128">
        <v>50</v>
      </c>
      <c r="N128">
        <f>M125^2/2</f>
        <v>1250</v>
      </c>
      <c r="O128">
        <v>6.2E-2</v>
      </c>
      <c r="P128">
        <v>1007</v>
      </c>
      <c r="Q128">
        <v>1007</v>
      </c>
      <c r="R128">
        <v>0</v>
      </c>
      <c r="S128">
        <v>1.2190000000000001</v>
      </c>
      <c r="T128">
        <v>1.2190000000000001</v>
      </c>
      <c r="U128">
        <v>7.8E-2</v>
      </c>
      <c r="V128">
        <v>6.3E-2</v>
      </c>
      <c r="W128">
        <v>0.14099999999999999</v>
      </c>
      <c r="Y128">
        <v>100</v>
      </c>
      <c r="Z128">
        <f>Y125^2/2</f>
        <v>5000</v>
      </c>
      <c r="AA128">
        <v>0.39100000000000001</v>
      </c>
      <c r="AB128">
        <v>4530</v>
      </c>
      <c r="AC128">
        <v>4530</v>
      </c>
      <c r="AD128">
        <v>0.125</v>
      </c>
      <c r="AE128">
        <v>32.844000000000001</v>
      </c>
      <c r="AF128">
        <v>32.984999999999999</v>
      </c>
      <c r="AG128">
        <v>0.39</v>
      </c>
      <c r="AH128">
        <v>0.67200000000000004</v>
      </c>
      <c r="AI128">
        <v>1.0620000000000001</v>
      </c>
      <c r="AK128">
        <v>200</v>
      </c>
      <c r="AL128">
        <v>13300</v>
      </c>
      <c r="AM128">
        <v>2.6880000000000002</v>
      </c>
      <c r="AN128">
        <v>10012</v>
      </c>
      <c r="AO128">
        <v>10012</v>
      </c>
      <c r="AP128">
        <v>0.35899999999999999</v>
      </c>
      <c r="AQ128">
        <v>202.25</v>
      </c>
      <c r="AR128">
        <v>202.60900000000001</v>
      </c>
      <c r="AS128">
        <v>2.0310000000000001</v>
      </c>
      <c r="AT128">
        <v>2.109</v>
      </c>
      <c r="AU128">
        <v>4.1399999999999997</v>
      </c>
    </row>
    <row r="129" spans="1:47" x14ac:dyDescent="0.3">
      <c r="A129">
        <v>20</v>
      </c>
      <c r="B129">
        <f>B128</f>
        <v>200</v>
      </c>
      <c r="C129">
        <v>0</v>
      </c>
      <c r="D129">
        <v>211</v>
      </c>
      <c r="E129">
        <v>211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M129">
        <v>50</v>
      </c>
      <c r="N129">
        <f>N128</f>
        <v>1250</v>
      </c>
      <c r="O129">
        <v>6.2E-2</v>
      </c>
      <c r="P129">
        <v>964</v>
      </c>
      <c r="Q129">
        <v>964</v>
      </c>
      <c r="R129">
        <v>1.6E-2</v>
      </c>
      <c r="S129">
        <v>1.109</v>
      </c>
      <c r="T129">
        <v>1.125</v>
      </c>
      <c r="U129">
        <v>4.7E-2</v>
      </c>
      <c r="V129">
        <v>6.2E-2</v>
      </c>
      <c r="W129">
        <v>0.109</v>
      </c>
      <c r="Y129">
        <v>100</v>
      </c>
      <c r="Z129">
        <f>Z128</f>
        <v>5000</v>
      </c>
      <c r="AA129">
        <v>0.48399999999999999</v>
      </c>
      <c r="AB129">
        <v>4460</v>
      </c>
      <c r="AC129">
        <v>4460</v>
      </c>
      <c r="AD129">
        <v>0.219</v>
      </c>
      <c r="AE129">
        <v>29.375</v>
      </c>
      <c r="AF129">
        <v>29.61</v>
      </c>
      <c r="AG129">
        <v>0.375</v>
      </c>
      <c r="AH129">
        <v>0.65600000000000003</v>
      </c>
      <c r="AI129">
        <v>1.0620000000000001</v>
      </c>
      <c r="AK129">
        <v>200</v>
      </c>
      <c r="AL129">
        <f>AL128</f>
        <v>13300</v>
      </c>
      <c r="AM129">
        <v>2.609</v>
      </c>
      <c r="AN129">
        <v>10706</v>
      </c>
      <c r="AO129">
        <v>10706</v>
      </c>
      <c r="AP129">
        <v>0.57799999999999996</v>
      </c>
      <c r="AQ129">
        <v>219.422</v>
      </c>
      <c r="AR129">
        <v>220.01599999999999</v>
      </c>
      <c r="AS129">
        <v>2.25</v>
      </c>
      <c r="AT129">
        <v>2.516</v>
      </c>
      <c r="AU129">
        <v>4.766</v>
      </c>
    </row>
    <row r="130" spans="1:47" x14ac:dyDescent="0.3">
      <c r="A130">
        <v>20</v>
      </c>
      <c r="B130">
        <f>B129</f>
        <v>200</v>
      </c>
      <c r="C130">
        <v>0</v>
      </c>
      <c r="D130">
        <v>156</v>
      </c>
      <c r="E130">
        <v>156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v>50</v>
      </c>
      <c r="N130">
        <f>N129</f>
        <v>1250</v>
      </c>
      <c r="O130">
        <v>6.3E-2</v>
      </c>
      <c r="P130">
        <v>1067</v>
      </c>
      <c r="Q130">
        <v>1067</v>
      </c>
      <c r="R130">
        <v>0</v>
      </c>
      <c r="S130">
        <v>1.9059999999999999</v>
      </c>
      <c r="T130">
        <v>1.921</v>
      </c>
      <c r="U130">
        <v>4.5999999999999999E-2</v>
      </c>
      <c r="V130">
        <v>7.9000000000000001E-2</v>
      </c>
      <c r="W130">
        <v>0.125</v>
      </c>
      <c r="Y130">
        <v>100</v>
      </c>
      <c r="Z130">
        <f>Z129</f>
        <v>5000</v>
      </c>
      <c r="AA130">
        <v>0.438</v>
      </c>
      <c r="AB130">
        <v>4383</v>
      </c>
      <c r="AC130">
        <v>4383</v>
      </c>
      <c r="AD130">
        <v>0.219</v>
      </c>
      <c r="AE130">
        <v>28.797000000000001</v>
      </c>
      <c r="AF130">
        <v>29.032</v>
      </c>
      <c r="AG130">
        <v>0.375</v>
      </c>
      <c r="AH130">
        <v>0.57799999999999996</v>
      </c>
      <c r="AI130">
        <v>0.95299999999999996</v>
      </c>
      <c r="AK130">
        <v>200</v>
      </c>
      <c r="AL130">
        <f>AL129</f>
        <v>13300</v>
      </c>
      <c r="AM130">
        <v>3.0939999999999999</v>
      </c>
      <c r="AN130">
        <v>9199</v>
      </c>
      <c r="AO130">
        <v>9199</v>
      </c>
      <c r="AP130">
        <v>0.39100000000000001</v>
      </c>
      <c r="AQ130">
        <v>120.187</v>
      </c>
      <c r="AR130">
        <v>120.593</v>
      </c>
      <c r="AS130">
        <v>1.516</v>
      </c>
      <c r="AT130">
        <v>2.5939999999999999</v>
      </c>
      <c r="AU130">
        <v>4.125</v>
      </c>
    </row>
    <row r="131" spans="1:47" x14ac:dyDescent="0.3">
      <c r="A131">
        <v>20</v>
      </c>
      <c r="B131">
        <f>A125^2</f>
        <v>400</v>
      </c>
      <c r="C131">
        <v>1.6E-2</v>
      </c>
      <c r="D131">
        <v>321</v>
      </c>
      <c r="E131">
        <v>321</v>
      </c>
      <c r="F131">
        <v>0</v>
      </c>
      <c r="G131">
        <v>9.2999999999999999E-2</v>
      </c>
      <c r="H131">
        <v>9.2999999999999999E-2</v>
      </c>
      <c r="I131">
        <v>0</v>
      </c>
      <c r="J131">
        <v>0</v>
      </c>
      <c r="K131">
        <v>0</v>
      </c>
      <c r="M131">
        <v>50</v>
      </c>
      <c r="N131">
        <f>M125^2</f>
        <v>2500</v>
      </c>
      <c r="O131">
        <v>0.125</v>
      </c>
      <c r="P131">
        <v>2434</v>
      </c>
      <c r="Q131">
        <v>2434</v>
      </c>
      <c r="R131">
        <v>7.8E-2</v>
      </c>
      <c r="S131">
        <v>11.375</v>
      </c>
      <c r="T131">
        <v>11.452999999999999</v>
      </c>
      <c r="U131">
        <v>0.109</v>
      </c>
      <c r="V131">
        <v>0.20300000000000001</v>
      </c>
      <c r="W131">
        <v>0.312</v>
      </c>
      <c r="Y131">
        <v>100</v>
      </c>
      <c r="Z131">
        <f>Y125^2</f>
        <v>10000</v>
      </c>
      <c r="AA131">
        <v>1.1559999999999999</v>
      </c>
      <c r="AB131">
        <v>6985</v>
      </c>
      <c r="AC131">
        <v>6985</v>
      </c>
      <c r="AD131">
        <v>0.187</v>
      </c>
      <c r="AE131">
        <v>71.063000000000002</v>
      </c>
      <c r="AF131">
        <v>71.266000000000005</v>
      </c>
      <c r="AG131">
        <v>0.82799999999999996</v>
      </c>
      <c r="AH131">
        <v>0.92200000000000004</v>
      </c>
      <c r="AI131">
        <v>1.75</v>
      </c>
      <c r="AK131">
        <v>200</v>
      </c>
      <c r="AL131">
        <f>AL130</f>
        <v>13300</v>
      </c>
      <c r="AM131">
        <v>2.407</v>
      </c>
      <c r="AN131">
        <v>10986</v>
      </c>
      <c r="AO131">
        <v>10986</v>
      </c>
      <c r="AP131">
        <v>0.42199999999999999</v>
      </c>
      <c r="AQ131">
        <v>216.34299999999999</v>
      </c>
      <c r="AR131">
        <v>216.78100000000001</v>
      </c>
      <c r="AS131">
        <v>1.8440000000000001</v>
      </c>
      <c r="AT131">
        <v>2.64</v>
      </c>
      <c r="AU131">
        <v>4.5</v>
      </c>
    </row>
    <row r="132" spans="1:47" x14ac:dyDescent="0.3">
      <c r="A132">
        <v>20</v>
      </c>
      <c r="B132">
        <f t="shared" ref="B132:B136" si="17">B131</f>
        <v>400</v>
      </c>
      <c r="C132">
        <v>0</v>
      </c>
      <c r="D132">
        <v>375</v>
      </c>
      <c r="E132">
        <v>375</v>
      </c>
      <c r="F132">
        <v>0</v>
      </c>
      <c r="G132">
        <v>4.7E-2</v>
      </c>
      <c r="H132">
        <v>4.7E-2</v>
      </c>
      <c r="I132">
        <v>0</v>
      </c>
      <c r="J132">
        <v>1.6E-2</v>
      </c>
      <c r="K132">
        <v>1.6E-2</v>
      </c>
      <c r="M132">
        <v>50</v>
      </c>
      <c r="N132">
        <f t="shared" ref="N132:N133" si="18">N131</f>
        <v>2500</v>
      </c>
      <c r="O132">
        <v>0.125</v>
      </c>
      <c r="P132">
        <v>2198</v>
      </c>
      <c r="Q132">
        <v>2198</v>
      </c>
      <c r="R132">
        <v>1.6E-2</v>
      </c>
      <c r="S132">
        <v>6.4379999999999997</v>
      </c>
      <c r="T132">
        <v>6.4539999999999997</v>
      </c>
      <c r="U132">
        <v>9.2999999999999999E-2</v>
      </c>
      <c r="V132">
        <v>0.125</v>
      </c>
      <c r="W132">
        <v>0.218</v>
      </c>
      <c r="Y132">
        <v>100</v>
      </c>
      <c r="Z132">
        <f t="shared" ref="Z132:Z133" si="19">Z131</f>
        <v>10000</v>
      </c>
      <c r="AA132">
        <v>0.84399999999999997</v>
      </c>
      <c r="AB132">
        <v>7510</v>
      </c>
      <c r="AC132">
        <v>7510</v>
      </c>
      <c r="AD132">
        <v>0.188</v>
      </c>
      <c r="AE132">
        <v>73.703000000000003</v>
      </c>
      <c r="AF132">
        <v>73.906000000000006</v>
      </c>
      <c r="AG132">
        <v>0.64100000000000001</v>
      </c>
      <c r="AH132">
        <v>1.0780000000000001</v>
      </c>
      <c r="AI132">
        <v>1.7190000000000001</v>
      </c>
      <c r="AK132">
        <v>200</v>
      </c>
      <c r="AL132">
        <v>40000</v>
      </c>
    </row>
    <row r="133" spans="1:47" x14ac:dyDescent="0.3">
      <c r="A133">
        <v>20</v>
      </c>
      <c r="B133">
        <f t="shared" si="17"/>
        <v>400</v>
      </c>
      <c r="C133">
        <v>1.4999999999999999E-2</v>
      </c>
      <c r="D133">
        <v>301</v>
      </c>
      <c r="E133">
        <v>301</v>
      </c>
      <c r="F133">
        <v>0</v>
      </c>
      <c r="G133">
        <v>0.11</v>
      </c>
      <c r="H133">
        <v>0.11</v>
      </c>
      <c r="I133">
        <v>0</v>
      </c>
      <c r="J133">
        <v>1.4999999999999999E-2</v>
      </c>
      <c r="K133">
        <v>1.4999999999999999E-2</v>
      </c>
      <c r="M133">
        <v>50</v>
      </c>
      <c r="N133">
        <f t="shared" si="18"/>
        <v>2500</v>
      </c>
      <c r="O133">
        <v>0.125</v>
      </c>
      <c r="P133">
        <v>2500</v>
      </c>
      <c r="Q133">
        <v>2500</v>
      </c>
      <c r="R133">
        <v>4.7E-2</v>
      </c>
      <c r="S133">
        <v>12.670999999999999</v>
      </c>
      <c r="T133">
        <v>12.718</v>
      </c>
      <c r="U133">
        <v>0.11</v>
      </c>
      <c r="V133">
        <v>0.187</v>
      </c>
      <c r="W133">
        <v>0.29699999999999999</v>
      </c>
      <c r="Y133">
        <v>100</v>
      </c>
      <c r="Z133">
        <f t="shared" si="19"/>
        <v>10000</v>
      </c>
      <c r="AA133">
        <v>1.125</v>
      </c>
      <c r="AB133">
        <v>7231</v>
      </c>
      <c r="AC133">
        <v>7231</v>
      </c>
      <c r="AD133">
        <v>0.35899999999999999</v>
      </c>
      <c r="AE133">
        <v>61.765999999999998</v>
      </c>
      <c r="AF133">
        <v>62.140999999999998</v>
      </c>
      <c r="AG133">
        <v>0.625</v>
      </c>
      <c r="AH133">
        <v>1.0309999999999999</v>
      </c>
      <c r="AI133">
        <v>1.6559999999999999</v>
      </c>
      <c r="AK133">
        <v>200</v>
      </c>
      <c r="AL133">
        <f t="shared" ref="AL133" si="20">AL132</f>
        <v>40000</v>
      </c>
    </row>
    <row r="134" spans="1:47" x14ac:dyDescent="0.3">
      <c r="A134">
        <v>20</v>
      </c>
      <c r="B134">
        <f>A125^3</f>
        <v>8000</v>
      </c>
      <c r="C134">
        <v>0.109</v>
      </c>
      <c r="D134">
        <v>6429</v>
      </c>
      <c r="E134">
        <v>6429</v>
      </c>
      <c r="F134">
        <v>0.26500000000000001</v>
      </c>
      <c r="G134">
        <v>31.562999999999999</v>
      </c>
      <c r="H134">
        <v>31.827999999999999</v>
      </c>
      <c r="I134">
        <v>0.17199999999999999</v>
      </c>
      <c r="J134">
        <v>0.109</v>
      </c>
      <c r="K134">
        <v>0.26500000000000001</v>
      </c>
      <c r="M134">
        <v>50</v>
      </c>
      <c r="N134">
        <v>12500</v>
      </c>
      <c r="O134">
        <v>0.60899999999999999</v>
      </c>
      <c r="P134">
        <v>10564</v>
      </c>
      <c r="Q134">
        <v>10564</v>
      </c>
      <c r="R134">
        <v>0.42199999999999999</v>
      </c>
      <c r="S134">
        <v>150.297</v>
      </c>
      <c r="T134">
        <v>150.73400000000001</v>
      </c>
      <c r="U134">
        <v>0.51500000000000001</v>
      </c>
      <c r="V134">
        <v>0.89100000000000001</v>
      </c>
      <c r="W134">
        <v>1.4219999999999999</v>
      </c>
      <c r="Y134">
        <v>100</v>
      </c>
      <c r="Z134">
        <v>300000</v>
      </c>
      <c r="AK134">
        <v>200</v>
      </c>
      <c r="AL134">
        <v>2500000</v>
      </c>
    </row>
    <row r="135" spans="1:47" x14ac:dyDescent="0.3">
      <c r="A135">
        <v>20</v>
      </c>
      <c r="B135">
        <f t="shared" si="17"/>
        <v>8000</v>
      </c>
      <c r="C135">
        <v>0.20300000000000001</v>
      </c>
      <c r="D135">
        <v>6795</v>
      </c>
      <c r="E135">
        <v>6795</v>
      </c>
      <c r="F135">
        <v>0.25</v>
      </c>
      <c r="G135">
        <v>48.796999999999997</v>
      </c>
      <c r="H135">
        <v>49.063000000000002</v>
      </c>
      <c r="I135">
        <v>0.23499999999999999</v>
      </c>
      <c r="J135">
        <v>0.187</v>
      </c>
      <c r="K135">
        <v>0.42199999999999999</v>
      </c>
      <c r="M135">
        <v>50</v>
      </c>
      <c r="N135">
        <f t="shared" ref="N135:N136" si="21">N134</f>
        <v>12500</v>
      </c>
      <c r="O135">
        <v>0.35899999999999999</v>
      </c>
      <c r="P135">
        <v>8584</v>
      </c>
      <c r="Q135">
        <v>8584</v>
      </c>
      <c r="R135">
        <v>0.39100000000000001</v>
      </c>
      <c r="S135">
        <v>75.313000000000002</v>
      </c>
      <c r="T135">
        <v>75.718999999999994</v>
      </c>
      <c r="U135">
        <v>0.437</v>
      </c>
      <c r="V135">
        <v>0.56299999999999994</v>
      </c>
      <c r="W135">
        <v>1.016</v>
      </c>
      <c r="Y135">
        <v>100</v>
      </c>
      <c r="Z135">
        <f t="shared" ref="Z135:Z136" si="22">Z134</f>
        <v>300000</v>
      </c>
      <c r="AK135">
        <v>200</v>
      </c>
      <c r="AL135">
        <f t="shared" ref="AL135:AL136" si="23">AL134</f>
        <v>2500000</v>
      </c>
    </row>
    <row r="136" spans="1:47" x14ac:dyDescent="0.3">
      <c r="A136">
        <v>20</v>
      </c>
      <c r="B136">
        <f t="shared" si="17"/>
        <v>8000</v>
      </c>
      <c r="C136">
        <v>0.125</v>
      </c>
      <c r="D136">
        <v>6235</v>
      </c>
      <c r="E136">
        <v>6235</v>
      </c>
      <c r="F136">
        <v>0.20300000000000001</v>
      </c>
      <c r="G136">
        <v>55.079000000000001</v>
      </c>
      <c r="H136">
        <v>55.296999999999997</v>
      </c>
      <c r="I136">
        <v>0.17199999999999999</v>
      </c>
      <c r="J136">
        <v>0.125</v>
      </c>
      <c r="K136">
        <v>0.29699999999999999</v>
      </c>
      <c r="M136">
        <v>50</v>
      </c>
      <c r="N136">
        <f t="shared" si="21"/>
        <v>12500</v>
      </c>
      <c r="O136">
        <v>0.39100000000000001</v>
      </c>
      <c r="P136">
        <v>8878</v>
      </c>
      <c r="Q136">
        <v>8878</v>
      </c>
      <c r="R136">
        <v>0.26600000000000001</v>
      </c>
      <c r="S136">
        <v>78</v>
      </c>
      <c r="T136">
        <v>78.281000000000006</v>
      </c>
      <c r="U136">
        <v>0.45300000000000001</v>
      </c>
      <c r="V136">
        <v>0.34399999999999997</v>
      </c>
      <c r="W136">
        <v>0.79700000000000004</v>
      </c>
      <c r="Y136">
        <v>100</v>
      </c>
      <c r="Z136">
        <f t="shared" si="22"/>
        <v>300000</v>
      </c>
      <c r="AK136">
        <v>200</v>
      </c>
      <c r="AL136">
        <f t="shared" si="23"/>
        <v>2500000</v>
      </c>
    </row>
    <row r="138" spans="1:47" ht="14.4" customHeight="1" x14ac:dyDescent="0.3">
      <c r="A138" s="5" t="s">
        <v>23</v>
      </c>
      <c r="B138" s="5"/>
      <c r="C138" s="5"/>
      <c r="D138" s="5"/>
      <c r="E138" s="6" t="s">
        <v>20</v>
      </c>
      <c r="F138" s="6"/>
      <c r="G138" s="6"/>
      <c r="H138" s="6"/>
      <c r="I138" s="6"/>
      <c r="J138" s="6"/>
      <c r="K138" s="6"/>
      <c r="L138" s="6"/>
      <c r="M138" s="6"/>
      <c r="N138" s="6" t="s">
        <v>21</v>
      </c>
      <c r="O138" s="6"/>
      <c r="P138" s="6"/>
      <c r="Q138" s="6"/>
      <c r="R138" s="6"/>
      <c r="S138" s="6"/>
      <c r="T138" s="6"/>
      <c r="U138" s="6" t="s">
        <v>22</v>
      </c>
      <c r="V138" s="6"/>
      <c r="W138" s="6"/>
      <c r="X138" s="6"/>
      <c r="Y138" s="6"/>
      <c r="Z138" s="6"/>
      <c r="AA138" s="6"/>
      <c r="AB138" s="6"/>
      <c r="AC138" s="6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</row>
    <row r="139" spans="1:47" ht="14.4" customHeight="1" x14ac:dyDescent="0.3">
      <c r="A139" s="5"/>
      <c r="B139" s="5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</row>
    <row r="140" spans="1:47" ht="14.4" customHeight="1" x14ac:dyDescent="0.3">
      <c r="A140" s="5"/>
      <c r="B140" s="5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</row>
    <row r="142" spans="1:47" x14ac:dyDescent="0.3">
      <c r="A142" t="s">
        <v>0</v>
      </c>
      <c r="B142" t="s">
        <v>1</v>
      </c>
      <c r="C142" t="s">
        <v>10</v>
      </c>
      <c r="D142" t="s">
        <v>8</v>
      </c>
      <c r="E142" t="s">
        <v>9</v>
      </c>
      <c r="F142" t="s">
        <v>15</v>
      </c>
      <c r="G142" t="s">
        <v>16</v>
      </c>
      <c r="H142" t="s">
        <v>11</v>
      </c>
      <c r="I142" t="s">
        <v>18</v>
      </c>
      <c r="J142" t="s">
        <v>19</v>
      </c>
      <c r="K142" t="s">
        <v>17</v>
      </c>
      <c r="M142" t="s">
        <v>0</v>
      </c>
      <c r="N142" t="s">
        <v>1</v>
      </c>
      <c r="O142" t="s">
        <v>10</v>
      </c>
      <c r="P142" t="s">
        <v>8</v>
      </c>
      <c r="Q142" t="s">
        <v>9</v>
      </c>
      <c r="R142" t="s">
        <v>15</v>
      </c>
      <c r="S142" t="s">
        <v>16</v>
      </c>
      <c r="T142" t="s">
        <v>11</v>
      </c>
      <c r="U142" t="s">
        <v>18</v>
      </c>
      <c r="V142" t="s">
        <v>19</v>
      </c>
      <c r="W142" t="s">
        <v>17</v>
      </c>
      <c r="Y142" t="s">
        <v>0</v>
      </c>
      <c r="Z142" t="s">
        <v>1</v>
      </c>
      <c r="AA142" t="s">
        <v>10</v>
      </c>
      <c r="AB142" t="s">
        <v>8</v>
      </c>
      <c r="AC142" t="s">
        <v>9</v>
      </c>
      <c r="AD142" t="s">
        <v>15</v>
      </c>
      <c r="AE142" t="s">
        <v>16</v>
      </c>
      <c r="AF142" t="s">
        <v>11</v>
      </c>
      <c r="AG142" t="s">
        <v>18</v>
      </c>
      <c r="AH142" t="s">
        <v>19</v>
      </c>
      <c r="AI142" t="s">
        <v>17</v>
      </c>
      <c r="AK142" t="s">
        <v>0</v>
      </c>
      <c r="AL142" t="s">
        <v>1</v>
      </c>
      <c r="AM142" t="s">
        <v>10</v>
      </c>
      <c r="AN142" t="s">
        <v>8</v>
      </c>
      <c r="AO142" t="s">
        <v>9</v>
      </c>
      <c r="AP142" t="s">
        <v>15</v>
      </c>
      <c r="AQ142" t="s">
        <v>16</v>
      </c>
      <c r="AR142" t="s">
        <v>11</v>
      </c>
      <c r="AS142" t="s">
        <v>18</v>
      </c>
      <c r="AT142" t="s">
        <v>19</v>
      </c>
      <c r="AU142" t="s">
        <v>17</v>
      </c>
    </row>
    <row r="143" spans="1:47" x14ac:dyDescent="0.3">
      <c r="A143">
        <v>20</v>
      </c>
      <c r="B143">
        <f>A143*2</f>
        <v>40</v>
      </c>
      <c r="C143">
        <v>4.0000000000000001E-3</v>
      </c>
      <c r="D143">
        <v>34</v>
      </c>
      <c r="E143">
        <v>31</v>
      </c>
      <c r="F143">
        <v>0</v>
      </c>
      <c r="G143">
        <v>0</v>
      </c>
      <c r="H143">
        <v>4.0000000000000001E-3</v>
      </c>
      <c r="I143">
        <v>1E-3</v>
      </c>
      <c r="J143">
        <v>0</v>
      </c>
      <c r="K143">
        <v>3.0000000000000001E-3</v>
      </c>
      <c r="M143">
        <v>50</v>
      </c>
      <c r="N143">
        <f>M143*2</f>
        <v>100</v>
      </c>
      <c r="O143">
        <v>2E-3</v>
      </c>
      <c r="P143">
        <v>122</v>
      </c>
      <c r="Q143">
        <v>117</v>
      </c>
      <c r="R143">
        <v>2E-3</v>
      </c>
      <c r="S143">
        <v>7.0000000000000001E-3</v>
      </c>
      <c r="T143">
        <v>1.2E-2</v>
      </c>
      <c r="U143">
        <v>8.9999999999999993E-3</v>
      </c>
      <c r="V143">
        <v>2E-3</v>
      </c>
      <c r="W143">
        <v>1.4E-2</v>
      </c>
      <c r="Y143">
        <v>100</v>
      </c>
      <c r="Z143">
        <f>Y143*2</f>
        <v>200</v>
      </c>
      <c r="AA143">
        <v>3.1E-2</v>
      </c>
      <c r="AB143">
        <v>189</v>
      </c>
      <c r="AC143">
        <v>175</v>
      </c>
      <c r="AD143">
        <v>1E-3</v>
      </c>
      <c r="AE143">
        <v>1.4999999999999999E-2</v>
      </c>
      <c r="AF143">
        <v>5.5E-2</v>
      </c>
      <c r="AG143">
        <v>0.01</v>
      </c>
      <c r="AH143">
        <v>3.0000000000000001E-3</v>
      </c>
      <c r="AI143">
        <v>1.4999999999999999E-2</v>
      </c>
      <c r="AK143">
        <v>200</v>
      </c>
      <c r="AL143">
        <f>AK143*2</f>
        <v>400</v>
      </c>
      <c r="AM143">
        <v>7.4999999999999997E-2</v>
      </c>
      <c r="AN143">
        <v>397</v>
      </c>
      <c r="AO143">
        <v>367</v>
      </c>
      <c r="AP143">
        <v>4.0000000000000001E-3</v>
      </c>
      <c r="AQ143">
        <v>5.3999999999999999E-2</v>
      </c>
      <c r="AR143">
        <v>6.7000000000000004E-2</v>
      </c>
      <c r="AS143">
        <v>3.7999999999999999E-2</v>
      </c>
      <c r="AT143">
        <v>1.0999999999999999E-2</v>
      </c>
      <c r="AU143">
        <v>5.1999999999999998E-2</v>
      </c>
    </row>
    <row r="144" spans="1:47" x14ac:dyDescent="0.3">
      <c r="A144">
        <v>20</v>
      </c>
      <c r="B144">
        <f>B143</f>
        <v>40</v>
      </c>
      <c r="C144">
        <v>6.0000000000000001E-3</v>
      </c>
      <c r="D144">
        <v>44</v>
      </c>
      <c r="E144">
        <v>41</v>
      </c>
      <c r="F144">
        <v>0</v>
      </c>
      <c r="G144">
        <v>1E-3</v>
      </c>
      <c r="H144">
        <v>5.0000000000000001E-3</v>
      </c>
      <c r="I144">
        <v>1E-3</v>
      </c>
      <c r="J144">
        <v>0</v>
      </c>
      <c r="K144">
        <v>5.0000000000000001E-3</v>
      </c>
      <c r="M144">
        <v>50</v>
      </c>
      <c r="N144">
        <f>N143</f>
        <v>100</v>
      </c>
      <c r="O144">
        <v>1E-3</v>
      </c>
      <c r="P144">
        <v>94</v>
      </c>
      <c r="Q144">
        <v>87</v>
      </c>
      <c r="R144">
        <v>1E-3</v>
      </c>
      <c r="S144">
        <v>2E-3</v>
      </c>
      <c r="T144">
        <v>6.0000000000000001E-3</v>
      </c>
      <c r="U144">
        <v>2E-3</v>
      </c>
      <c r="V144">
        <v>1E-3</v>
      </c>
      <c r="W144">
        <v>6.0000000000000001E-3</v>
      </c>
      <c r="Y144">
        <v>100</v>
      </c>
      <c r="Z144">
        <f>Z143</f>
        <v>200</v>
      </c>
      <c r="AA144">
        <v>1.4999999999999999E-2</v>
      </c>
      <c r="AB144">
        <v>226</v>
      </c>
      <c r="AC144">
        <v>214</v>
      </c>
      <c r="AD144">
        <v>3.0000000000000001E-3</v>
      </c>
      <c r="AE144">
        <v>5.0000000000000001E-3</v>
      </c>
      <c r="AF144">
        <v>5.0999999999999997E-2</v>
      </c>
      <c r="AG144">
        <v>1.4999999999999999E-2</v>
      </c>
      <c r="AH144">
        <v>2E-3</v>
      </c>
      <c r="AI144">
        <v>0.02</v>
      </c>
      <c r="AK144">
        <v>200</v>
      </c>
      <c r="AL144">
        <f>AL143</f>
        <v>400</v>
      </c>
      <c r="AM144">
        <v>5.7000000000000002E-2</v>
      </c>
      <c r="AN144">
        <v>423</v>
      </c>
      <c r="AO144">
        <v>394</v>
      </c>
      <c r="AP144">
        <v>4.0000000000000001E-3</v>
      </c>
      <c r="AQ144">
        <v>5.5E-2</v>
      </c>
      <c r="AR144">
        <v>6.7000000000000004E-2</v>
      </c>
      <c r="AS144">
        <v>4.1000000000000002E-2</v>
      </c>
      <c r="AT144">
        <v>1.0999999999999999E-2</v>
      </c>
      <c r="AU144">
        <v>5.2999999999999999E-2</v>
      </c>
    </row>
    <row r="145" spans="1:47" x14ac:dyDescent="0.3">
      <c r="A145">
        <v>20</v>
      </c>
      <c r="B145">
        <f>B144</f>
        <v>40</v>
      </c>
      <c r="C145">
        <v>1E-3</v>
      </c>
      <c r="D145">
        <v>50</v>
      </c>
      <c r="E145">
        <v>49</v>
      </c>
      <c r="F145">
        <v>1E-3</v>
      </c>
      <c r="G145">
        <v>1E-3</v>
      </c>
      <c r="H145">
        <v>5.0000000000000001E-3</v>
      </c>
      <c r="I145">
        <v>4.0000000000000001E-3</v>
      </c>
      <c r="J145">
        <v>0</v>
      </c>
      <c r="K145">
        <v>7.0000000000000001E-3</v>
      </c>
      <c r="M145">
        <v>50</v>
      </c>
      <c r="N145">
        <f>N144</f>
        <v>100</v>
      </c>
      <c r="O145">
        <v>2E-3</v>
      </c>
      <c r="P145">
        <v>94</v>
      </c>
      <c r="Q145">
        <v>87</v>
      </c>
      <c r="R145">
        <v>1E-3</v>
      </c>
      <c r="S145">
        <v>2E-3</v>
      </c>
      <c r="T145">
        <v>7.0000000000000001E-3</v>
      </c>
      <c r="U145">
        <v>4.0000000000000001E-3</v>
      </c>
      <c r="V145">
        <v>1E-3</v>
      </c>
      <c r="W145">
        <v>7.0000000000000001E-3</v>
      </c>
      <c r="Y145">
        <v>100</v>
      </c>
      <c r="Z145">
        <f>Z144</f>
        <v>200</v>
      </c>
      <c r="AA145">
        <v>2.8000000000000001E-2</v>
      </c>
      <c r="AB145">
        <v>202</v>
      </c>
      <c r="AC145">
        <v>185</v>
      </c>
      <c r="AD145">
        <v>2E-3</v>
      </c>
      <c r="AE145">
        <v>2.3E-2</v>
      </c>
      <c r="AF145">
        <v>5.1999999999999998E-2</v>
      </c>
      <c r="AG145">
        <v>1.7999999999999999E-2</v>
      </c>
      <c r="AH145">
        <v>3.0000000000000001E-3</v>
      </c>
      <c r="AI145">
        <v>2.5000000000000001E-2</v>
      </c>
      <c r="AK145">
        <v>200</v>
      </c>
      <c r="AL145">
        <f>AL144</f>
        <v>400</v>
      </c>
      <c r="AM145">
        <v>9.6000000000000002E-2</v>
      </c>
      <c r="AN145">
        <v>393</v>
      </c>
      <c r="AO145">
        <v>374</v>
      </c>
      <c r="AP145">
        <v>4.0000000000000001E-3</v>
      </c>
      <c r="AQ145">
        <v>7.1999999999999995E-2</v>
      </c>
      <c r="AR145">
        <v>8.5000000000000006E-2</v>
      </c>
      <c r="AS145">
        <v>3.7999999999999999E-2</v>
      </c>
      <c r="AT145">
        <v>1.2E-2</v>
      </c>
      <c r="AU145">
        <v>5.3999999999999999E-2</v>
      </c>
    </row>
    <row r="146" spans="1:47" x14ac:dyDescent="0.3">
      <c r="A146">
        <v>20</v>
      </c>
      <c r="B146">
        <f>A143^2/2</f>
        <v>200</v>
      </c>
      <c r="C146">
        <v>2E-3</v>
      </c>
      <c r="D146">
        <v>164</v>
      </c>
      <c r="E146">
        <v>164</v>
      </c>
      <c r="F146">
        <v>3.0000000000000001E-3</v>
      </c>
      <c r="G146">
        <v>1.7000000000000001E-2</v>
      </c>
      <c r="H146">
        <v>2.3E-2</v>
      </c>
      <c r="I146">
        <v>6.0000000000000001E-3</v>
      </c>
      <c r="J146">
        <v>1E-3</v>
      </c>
      <c r="K146">
        <v>0.01</v>
      </c>
      <c r="M146">
        <v>50</v>
      </c>
      <c r="N146">
        <f>M143^2/2</f>
        <v>1250</v>
      </c>
      <c r="O146">
        <v>0.373</v>
      </c>
      <c r="P146">
        <v>1029</v>
      </c>
      <c r="Q146">
        <v>1029</v>
      </c>
      <c r="R146">
        <v>1.4999999999999999E-2</v>
      </c>
      <c r="S146">
        <v>0.83799999999999997</v>
      </c>
      <c r="T146">
        <v>0.86099999999999999</v>
      </c>
      <c r="U146">
        <v>4.4999999999999998E-2</v>
      </c>
      <c r="V146">
        <v>6.7000000000000004E-2</v>
      </c>
      <c r="W146">
        <v>1.4999999999999999E-2</v>
      </c>
      <c r="Y146">
        <v>100</v>
      </c>
      <c r="Z146">
        <f>Y143^2/2</f>
        <v>5000</v>
      </c>
      <c r="AA146">
        <v>0.312</v>
      </c>
      <c r="AB146">
        <v>3552</v>
      </c>
      <c r="AC146">
        <v>3552</v>
      </c>
      <c r="AD146">
        <v>5.5E-2</v>
      </c>
      <c r="AE146">
        <v>4.452</v>
      </c>
      <c r="AF146">
        <v>4.516</v>
      </c>
      <c r="AG146">
        <v>0.36399999999999999</v>
      </c>
      <c r="AH146">
        <v>0.25</v>
      </c>
      <c r="AI146">
        <v>0.61699999999999999</v>
      </c>
      <c r="AK146">
        <v>200</v>
      </c>
      <c r="AL146">
        <v>20000</v>
      </c>
      <c r="AM146">
        <v>3.0720000000000001</v>
      </c>
      <c r="AN146">
        <v>15494</v>
      </c>
      <c r="AO146">
        <v>15494</v>
      </c>
      <c r="AP146">
        <v>0.78400000000000003</v>
      </c>
      <c r="AQ146">
        <v>25.745999999999999</v>
      </c>
      <c r="AR146">
        <v>26.545000000000002</v>
      </c>
      <c r="AS146">
        <v>2.6960000000000002</v>
      </c>
      <c r="AT146">
        <v>3.206</v>
      </c>
      <c r="AU146">
        <v>5.9169999999999998</v>
      </c>
    </row>
    <row r="147" spans="1:47" x14ac:dyDescent="0.3">
      <c r="A147">
        <v>20</v>
      </c>
      <c r="B147">
        <f>B146</f>
        <v>200</v>
      </c>
      <c r="C147">
        <v>1E-3</v>
      </c>
      <c r="D147">
        <v>186</v>
      </c>
      <c r="E147">
        <v>186</v>
      </c>
      <c r="F147">
        <v>2E-3</v>
      </c>
      <c r="G147">
        <v>1.7000000000000001E-2</v>
      </c>
      <c r="H147">
        <v>2.3E-2</v>
      </c>
      <c r="I147">
        <v>7.0000000000000001E-3</v>
      </c>
      <c r="J147">
        <v>1E-3</v>
      </c>
      <c r="K147">
        <v>1.2E-2</v>
      </c>
      <c r="M147">
        <v>50</v>
      </c>
      <c r="N147">
        <f>N146</f>
        <v>1250</v>
      </c>
      <c r="O147">
        <v>0.36299999999999999</v>
      </c>
      <c r="P147">
        <v>1231</v>
      </c>
      <c r="Q147">
        <v>1231</v>
      </c>
      <c r="R147">
        <v>1.6E-2</v>
      </c>
      <c r="S147">
        <v>2.2410000000000001</v>
      </c>
      <c r="T147">
        <v>2.2650000000000001</v>
      </c>
      <c r="U147">
        <v>5.0999999999999997E-2</v>
      </c>
      <c r="V147">
        <v>8.5000000000000006E-2</v>
      </c>
      <c r="W147">
        <v>140</v>
      </c>
      <c r="Y147">
        <v>100</v>
      </c>
      <c r="Z147">
        <f>Z146</f>
        <v>5000</v>
      </c>
      <c r="AA147">
        <v>0.50600000000000001</v>
      </c>
      <c r="AB147">
        <v>4116</v>
      </c>
      <c r="AC147">
        <v>4116</v>
      </c>
      <c r="AD147">
        <v>6.9000000000000006E-2</v>
      </c>
      <c r="AE147">
        <v>7.9710000000000001</v>
      </c>
      <c r="AF147">
        <v>8.0489999999999995</v>
      </c>
      <c r="AG147">
        <v>0.27500000000000002</v>
      </c>
      <c r="AH147">
        <v>0.501</v>
      </c>
      <c r="AI147">
        <v>0.78200000000000003</v>
      </c>
      <c r="AK147">
        <v>200</v>
      </c>
      <c r="AL147">
        <f>AL146</f>
        <v>20000</v>
      </c>
      <c r="AM147">
        <v>3.5489999999999999</v>
      </c>
      <c r="AN147">
        <v>14598</v>
      </c>
      <c r="AO147">
        <v>14598</v>
      </c>
      <c r="AP147">
        <v>0.69099999999999995</v>
      </c>
      <c r="AQ147">
        <v>25.119</v>
      </c>
      <c r="AR147">
        <v>25.826000000000001</v>
      </c>
      <c r="AS147">
        <v>2.74</v>
      </c>
      <c r="AT147">
        <v>3.5619999999999998</v>
      </c>
      <c r="AU147">
        <v>6.3150000000000004</v>
      </c>
    </row>
    <row r="148" spans="1:47" x14ac:dyDescent="0.3">
      <c r="A148">
        <v>20</v>
      </c>
      <c r="B148">
        <f>B147</f>
        <v>200</v>
      </c>
      <c r="C148">
        <v>1.0999999999999999E-2</v>
      </c>
      <c r="D148">
        <v>167</v>
      </c>
      <c r="E148">
        <v>167</v>
      </c>
      <c r="F148">
        <v>2E-3</v>
      </c>
      <c r="G148">
        <v>4.9000000000000002E-2</v>
      </c>
      <c r="H148">
        <v>5.2999999999999999E-2</v>
      </c>
      <c r="I148">
        <v>1.2E-2</v>
      </c>
      <c r="J148">
        <v>6.0000000000000001E-3</v>
      </c>
      <c r="K148">
        <v>2.1000000000000001E-2</v>
      </c>
      <c r="M148">
        <v>50</v>
      </c>
      <c r="N148">
        <f>N147</f>
        <v>1250</v>
      </c>
      <c r="O148">
        <v>0.312</v>
      </c>
      <c r="P148">
        <v>928</v>
      </c>
      <c r="Q148">
        <v>928</v>
      </c>
      <c r="R148">
        <v>1.2999999999999999E-2</v>
      </c>
      <c r="S148">
        <v>0.443</v>
      </c>
      <c r="T148">
        <v>0.45800000000000002</v>
      </c>
      <c r="U148">
        <v>3.9E-2</v>
      </c>
      <c r="V148">
        <v>4.4999999999999998E-2</v>
      </c>
      <c r="W148">
        <v>8.5999999999999993E-2</v>
      </c>
      <c r="Y148">
        <v>100</v>
      </c>
      <c r="Z148">
        <f>Z147</f>
        <v>5000</v>
      </c>
      <c r="AA148">
        <v>0.38900000000000001</v>
      </c>
      <c r="AB148">
        <v>3487</v>
      </c>
      <c r="AC148">
        <v>3487</v>
      </c>
      <c r="AD148">
        <v>8.5000000000000006E-2</v>
      </c>
      <c r="AE148">
        <v>4.4859999999999998</v>
      </c>
      <c r="AF148">
        <v>4.58</v>
      </c>
      <c r="AG148">
        <v>0.31900000000000001</v>
      </c>
      <c r="AH148">
        <v>0.33200000000000002</v>
      </c>
      <c r="AI148">
        <v>0.65600000000000003</v>
      </c>
      <c r="AK148">
        <v>200</v>
      </c>
      <c r="AL148">
        <f>AL147</f>
        <v>20000</v>
      </c>
      <c r="AM148">
        <v>3.4089999999999998</v>
      </c>
      <c r="AN148">
        <v>15036</v>
      </c>
      <c r="AO148">
        <v>15036</v>
      </c>
      <c r="AP148">
        <v>0.73899999999999999</v>
      </c>
      <c r="AQ148">
        <v>25.382000000000001</v>
      </c>
      <c r="AR148">
        <v>26.135999999999999</v>
      </c>
      <c r="AS148">
        <v>2.7480000000000002</v>
      </c>
      <c r="AT148">
        <v>3.206</v>
      </c>
      <c r="AU148">
        <v>5.968</v>
      </c>
    </row>
    <row r="149" spans="1:47" x14ac:dyDescent="0.3">
      <c r="A149">
        <v>20</v>
      </c>
      <c r="B149">
        <f>A143^2</f>
        <v>400</v>
      </c>
      <c r="C149">
        <v>1.4E-2</v>
      </c>
      <c r="D149">
        <v>368</v>
      </c>
      <c r="E149">
        <v>368</v>
      </c>
      <c r="F149">
        <v>4.0000000000000001E-3</v>
      </c>
      <c r="G149">
        <v>0.193</v>
      </c>
      <c r="H149">
        <v>0.2</v>
      </c>
      <c r="I149">
        <v>0.01</v>
      </c>
      <c r="J149">
        <v>1.2999999999999999E-2</v>
      </c>
      <c r="K149">
        <v>2.5000000000000001E-2</v>
      </c>
      <c r="M149">
        <v>50</v>
      </c>
      <c r="N149">
        <f>M143^2</f>
        <v>2500</v>
      </c>
      <c r="O149">
        <v>0.68799999999999994</v>
      </c>
      <c r="P149">
        <v>2062</v>
      </c>
      <c r="Q149">
        <v>2062</v>
      </c>
      <c r="R149">
        <v>2.7E-2</v>
      </c>
      <c r="S149">
        <v>2.2280000000000002</v>
      </c>
      <c r="T149" s="8">
        <v>2.2639999999999998</v>
      </c>
      <c r="U149">
        <v>7.9000000000000001E-2</v>
      </c>
      <c r="V149">
        <v>0.107</v>
      </c>
      <c r="W149">
        <v>0.191</v>
      </c>
      <c r="Y149">
        <v>100</v>
      </c>
      <c r="Z149">
        <f>Y143^2</f>
        <v>10000</v>
      </c>
      <c r="AA149">
        <v>0.81200000000000006</v>
      </c>
      <c r="AB149">
        <v>7731</v>
      </c>
      <c r="AC149">
        <v>7731</v>
      </c>
      <c r="AD149">
        <v>0.19</v>
      </c>
      <c r="AE149">
        <v>11.315</v>
      </c>
      <c r="AF149">
        <v>11.518000000000001</v>
      </c>
      <c r="AG149">
        <v>0.53200000000000003</v>
      </c>
      <c r="AH149">
        <v>0.84099999999999997</v>
      </c>
      <c r="AI149">
        <v>1.38</v>
      </c>
      <c r="AK149">
        <v>200</v>
      </c>
      <c r="AL149">
        <f>AL148</f>
        <v>20000</v>
      </c>
    </row>
    <row r="150" spans="1:47" x14ac:dyDescent="0.3">
      <c r="A150">
        <v>20</v>
      </c>
      <c r="B150">
        <f t="shared" ref="B150:B155" si="24">B149</f>
        <v>400</v>
      </c>
      <c r="C150">
        <v>1.2999999999999999E-2</v>
      </c>
      <c r="D150">
        <v>334</v>
      </c>
      <c r="E150">
        <v>334</v>
      </c>
      <c r="F150">
        <v>3.0000000000000001E-3</v>
      </c>
      <c r="G150">
        <v>0.158</v>
      </c>
      <c r="H150">
        <v>0.16500000000000001</v>
      </c>
      <c r="I150">
        <v>8.9999999999999993E-3</v>
      </c>
      <c r="J150">
        <v>1.2E-2</v>
      </c>
      <c r="K150">
        <v>2.3E-2</v>
      </c>
      <c r="M150">
        <v>50</v>
      </c>
      <c r="N150">
        <f t="shared" ref="N150:N151" si="25">N149</f>
        <v>2500</v>
      </c>
      <c r="O150">
        <v>0.50900000000000001</v>
      </c>
      <c r="P150">
        <v>1768</v>
      </c>
      <c r="Q150">
        <v>1768</v>
      </c>
      <c r="R150">
        <v>2.1999999999999999E-2</v>
      </c>
      <c r="S150">
        <v>1.3169999999999999</v>
      </c>
      <c r="T150">
        <v>1.347</v>
      </c>
      <c r="U150">
        <v>6.6000000000000003E-2</v>
      </c>
      <c r="V150">
        <v>7.0000000000000007E-2</v>
      </c>
      <c r="W150">
        <v>0.14000000000000001</v>
      </c>
      <c r="Y150">
        <v>100</v>
      </c>
      <c r="Z150">
        <f t="shared" ref="Z150:Z151" si="26">Z149</f>
        <v>10000</v>
      </c>
      <c r="AA150">
        <v>0.90200000000000002</v>
      </c>
      <c r="AB150">
        <v>6766</v>
      </c>
      <c r="AC150">
        <v>6766</v>
      </c>
      <c r="AD150">
        <v>0.24299999999999999</v>
      </c>
      <c r="AE150">
        <v>11.23</v>
      </c>
      <c r="AF150">
        <v>11.48</v>
      </c>
      <c r="AG150">
        <v>0.61299999999999999</v>
      </c>
      <c r="AH150">
        <v>0.65600000000000003</v>
      </c>
      <c r="AI150">
        <v>1.2749999999999999</v>
      </c>
      <c r="AK150">
        <v>200</v>
      </c>
      <c r="AL150">
        <v>40000</v>
      </c>
    </row>
    <row r="151" spans="1:47" x14ac:dyDescent="0.3">
      <c r="A151">
        <v>20</v>
      </c>
      <c r="B151">
        <f t="shared" si="24"/>
        <v>400</v>
      </c>
      <c r="C151">
        <v>1.4999999999999999E-2</v>
      </c>
      <c r="D151">
        <v>398</v>
      </c>
      <c r="E151">
        <v>398</v>
      </c>
      <c r="F151">
        <v>4.0000000000000001E-3</v>
      </c>
      <c r="G151">
        <v>0.33600000000000002</v>
      </c>
      <c r="H151">
        <v>0.34300000000000003</v>
      </c>
      <c r="I151">
        <v>1.2999999999999999E-2</v>
      </c>
      <c r="J151">
        <v>1.4E-2</v>
      </c>
      <c r="K151">
        <v>0.03</v>
      </c>
      <c r="M151">
        <v>50</v>
      </c>
      <c r="N151">
        <f t="shared" si="25"/>
        <v>2500</v>
      </c>
      <c r="O151">
        <v>0.81100000000000005</v>
      </c>
      <c r="P151">
        <v>1917</v>
      </c>
      <c r="Q151">
        <v>1917</v>
      </c>
      <c r="R151">
        <v>2.7E-2</v>
      </c>
      <c r="S151">
        <v>1.7789999999999999</v>
      </c>
      <c r="T151">
        <v>1.8129999999999999</v>
      </c>
      <c r="U151">
        <v>7.5999999999999998E-2</v>
      </c>
      <c r="V151">
        <v>0.11600000000000001</v>
      </c>
      <c r="W151">
        <v>0.19800000000000001</v>
      </c>
      <c r="Y151">
        <v>100</v>
      </c>
      <c r="Z151">
        <f t="shared" si="26"/>
        <v>10000</v>
      </c>
      <c r="AA151">
        <v>0.84299999999999997</v>
      </c>
      <c r="AB151">
        <v>7148</v>
      </c>
      <c r="AC151">
        <v>7148</v>
      </c>
      <c r="AD151">
        <v>0.28599999999999998</v>
      </c>
      <c r="AE151">
        <v>12.24</v>
      </c>
      <c r="AF151">
        <v>12.539</v>
      </c>
      <c r="AG151">
        <v>0.54600000000000004</v>
      </c>
      <c r="AH151">
        <v>0.79200000000000004</v>
      </c>
      <c r="AI151">
        <v>1.343</v>
      </c>
      <c r="AK151">
        <v>200</v>
      </c>
      <c r="AL151">
        <f t="shared" ref="AL151" si="27">AL150</f>
        <v>40000</v>
      </c>
    </row>
    <row r="152" spans="1:47" x14ac:dyDescent="0.3">
      <c r="A152">
        <v>20</v>
      </c>
      <c r="B152">
        <f>A143^3</f>
        <v>8000</v>
      </c>
      <c r="C152">
        <v>9.5000000000000001E-2</v>
      </c>
      <c r="D152">
        <v>5999</v>
      </c>
      <c r="E152">
        <v>5999</v>
      </c>
      <c r="F152">
        <v>0.20300000000000001</v>
      </c>
      <c r="G152">
        <v>27.416</v>
      </c>
      <c r="H152">
        <v>27.626000000000001</v>
      </c>
      <c r="I152">
        <v>0.126</v>
      </c>
      <c r="J152">
        <v>9.2999999999999999E-2</v>
      </c>
      <c r="K152">
        <v>0.22600000000000001</v>
      </c>
      <c r="M152">
        <v>50</v>
      </c>
      <c r="N152">
        <v>12500</v>
      </c>
      <c r="O152">
        <v>0.61</v>
      </c>
      <c r="P152">
        <v>10025</v>
      </c>
      <c r="Q152">
        <v>10025</v>
      </c>
      <c r="R152">
        <v>0.28899999999999998</v>
      </c>
      <c r="S152">
        <v>15.534000000000001</v>
      </c>
      <c r="T152">
        <v>15.837</v>
      </c>
      <c r="U152">
        <v>0.38200000000000001</v>
      </c>
      <c r="V152">
        <v>0.66400000000000003</v>
      </c>
      <c r="W152">
        <v>1.054</v>
      </c>
      <c r="Y152">
        <v>100</v>
      </c>
      <c r="Z152">
        <v>300000</v>
      </c>
      <c r="AK152">
        <v>200</v>
      </c>
      <c r="AL152">
        <v>2500000</v>
      </c>
    </row>
    <row r="153" spans="1:47" x14ac:dyDescent="0.3">
      <c r="A153">
        <v>20</v>
      </c>
      <c r="B153">
        <f t="shared" si="24"/>
        <v>8000</v>
      </c>
      <c r="C153">
        <v>9.6000000000000002E-2</v>
      </c>
      <c r="D153">
        <v>6382</v>
      </c>
      <c r="E153">
        <v>6382</v>
      </c>
      <c r="F153">
        <v>0.20499999999999999</v>
      </c>
      <c r="G153">
        <v>32.609000000000002</v>
      </c>
      <c r="H153">
        <v>32.280999999999999</v>
      </c>
      <c r="I153">
        <v>0.13200000000000001</v>
      </c>
      <c r="J153">
        <v>0.1</v>
      </c>
      <c r="K153">
        <v>0.23699999999999999</v>
      </c>
      <c r="M153">
        <v>50</v>
      </c>
      <c r="N153">
        <f t="shared" ref="N153:N154" si="28">N152</f>
        <v>12500</v>
      </c>
      <c r="O153">
        <v>0.29599999999999999</v>
      </c>
      <c r="P153">
        <v>8798</v>
      </c>
      <c r="Q153">
        <v>8798</v>
      </c>
      <c r="R153">
        <v>0.36799999999999999</v>
      </c>
      <c r="S153">
        <v>8.84</v>
      </c>
      <c r="T153">
        <v>9.2210000000000001</v>
      </c>
      <c r="U153">
        <v>0.33700000000000002</v>
      </c>
      <c r="V153">
        <v>0.47199999999999998</v>
      </c>
      <c r="W153">
        <v>0.81799999999999995</v>
      </c>
      <c r="Y153">
        <v>100</v>
      </c>
      <c r="Z153">
        <f t="shared" ref="Z153:Z154" si="29">Z152</f>
        <v>300000</v>
      </c>
      <c r="AK153">
        <v>200</v>
      </c>
      <c r="AL153">
        <f t="shared" ref="AL153:AL154" si="30">AL152</f>
        <v>2500000</v>
      </c>
    </row>
    <row r="154" spans="1:47" x14ac:dyDescent="0.3">
      <c r="A154">
        <v>20</v>
      </c>
      <c r="B154">
        <f t="shared" si="24"/>
        <v>8000</v>
      </c>
      <c r="C154">
        <v>0.10299999999999999</v>
      </c>
      <c r="D154">
        <v>5628</v>
      </c>
      <c r="E154">
        <v>5628</v>
      </c>
      <c r="F154">
        <v>0.17399999999999999</v>
      </c>
      <c r="G154">
        <v>23.683</v>
      </c>
      <c r="H154">
        <v>23.864000000000001</v>
      </c>
      <c r="I154">
        <v>0.11700000000000001</v>
      </c>
      <c r="J154">
        <v>9.4E-2</v>
      </c>
      <c r="K154">
        <v>0.22</v>
      </c>
      <c r="M154">
        <v>50</v>
      </c>
      <c r="N154">
        <f t="shared" si="28"/>
        <v>12500</v>
      </c>
      <c r="O154">
        <v>0.627</v>
      </c>
      <c r="P154">
        <v>10045</v>
      </c>
      <c r="Q154">
        <v>10045</v>
      </c>
      <c r="R154">
        <v>0.29099999999999998</v>
      </c>
      <c r="S154">
        <v>15.574</v>
      </c>
      <c r="T154">
        <v>15.878</v>
      </c>
      <c r="U154">
        <v>0.38100000000000001</v>
      </c>
      <c r="V154">
        <v>0.66100000000000003</v>
      </c>
      <c r="W154">
        <v>1.05</v>
      </c>
      <c r="Y154">
        <v>100</v>
      </c>
      <c r="Z154">
        <f t="shared" si="29"/>
        <v>300000</v>
      </c>
      <c r="AK154">
        <v>200</v>
      </c>
      <c r="AL154">
        <f t="shared" si="30"/>
        <v>2500000</v>
      </c>
    </row>
    <row r="155" spans="1:47" x14ac:dyDescent="0.3">
      <c r="C155">
        <v>0.30499999999999999</v>
      </c>
      <c r="D155">
        <v>6817</v>
      </c>
      <c r="E155">
        <v>6817</v>
      </c>
      <c r="F155">
        <v>0.53900000000000003</v>
      </c>
      <c r="G155">
        <v>371.53399999999999</v>
      </c>
      <c r="H155">
        <v>372.08300000000003</v>
      </c>
      <c r="I155">
        <v>0.39600000000000002</v>
      </c>
      <c r="J155">
        <v>0.30199999999999999</v>
      </c>
      <c r="K155">
        <v>0.71099999999999997</v>
      </c>
    </row>
  </sheetData>
  <sortState ref="AK112:AP117">
    <sortCondition ref="AL112:AL117"/>
  </sortState>
  <mergeCells count="4">
    <mergeCell ref="A138:D140"/>
    <mergeCell ref="E138:M140"/>
    <mergeCell ref="N138:T140"/>
    <mergeCell ref="U138:AC1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Clevo</dc:creator>
  <cp:lastModifiedBy>Clevo</cp:lastModifiedBy>
  <dcterms:created xsi:type="dcterms:W3CDTF">2017-06-23T05:10:46Z</dcterms:created>
  <dcterms:modified xsi:type="dcterms:W3CDTF">2018-02-13T12:22:55Z</dcterms:modified>
</cp:coreProperties>
</file>