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9380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4" i="1" l="1"/>
  <c r="AI43" i="1"/>
  <c r="AI42" i="1"/>
  <c r="AI53" i="1"/>
  <c r="AI52" i="1"/>
  <c r="AI41" i="1"/>
  <c r="AI40" i="1"/>
  <c r="AI39" i="1"/>
  <c r="U46" i="1"/>
  <c r="U49" i="1"/>
  <c r="U48" i="1"/>
  <c r="U47" i="1"/>
  <c r="U50" i="1"/>
  <c r="U45" i="1"/>
  <c r="U44" i="1"/>
  <c r="U43" i="1"/>
  <c r="U42" i="1"/>
  <c r="U41" i="1"/>
  <c r="U39" i="1"/>
  <c r="F47" i="1" l="1"/>
  <c r="AR46" i="1"/>
  <c r="AR47" i="1" s="1"/>
  <c r="AE46" i="1"/>
  <c r="AE47" i="1" s="1"/>
  <c r="Q46" i="1"/>
  <c r="Q47" i="1" s="1"/>
  <c r="F46" i="1"/>
  <c r="F45" i="1"/>
  <c r="B45" i="1"/>
  <c r="B46" i="1" s="1"/>
  <c r="B47" i="1" s="1"/>
  <c r="AR44" i="1"/>
  <c r="F44" i="1"/>
  <c r="F43" i="1"/>
  <c r="AV39" i="1"/>
  <c r="AE42" i="1"/>
  <c r="AE43" i="1" s="1"/>
  <c r="AE44" i="1" s="1"/>
  <c r="Q42" i="1"/>
  <c r="Q43" i="1" s="1"/>
  <c r="Q44" i="1" s="1"/>
  <c r="F42" i="1"/>
  <c r="B42" i="1"/>
  <c r="B43" i="1" s="1"/>
  <c r="B44" i="1" s="1"/>
  <c r="AV41" i="1"/>
  <c r="F41" i="1"/>
  <c r="AV40" i="1"/>
  <c r="AR40" i="1"/>
  <c r="AR41" i="1" s="1"/>
  <c r="AR42" i="1" s="1"/>
  <c r="U40" i="1"/>
  <c r="F40" i="1"/>
  <c r="AE39" i="1"/>
  <c r="AE40" i="1" s="1"/>
  <c r="AE41" i="1" s="1"/>
  <c r="Q39" i="1"/>
  <c r="Q40" i="1" s="1"/>
  <c r="Q41" i="1" s="1"/>
  <c r="F39" i="1"/>
  <c r="B39" i="1"/>
  <c r="B40" i="1" s="1"/>
  <c r="B41" i="1" s="1"/>
  <c r="AV38" i="1"/>
  <c r="AI38" i="1"/>
  <c r="U38" i="1"/>
  <c r="F38" i="1"/>
  <c r="AV37" i="1"/>
  <c r="AI37" i="1"/>
  <c r="U37" i="1"/>
  <c r="F37" i="1"/>
  <c r="AV36" i="1"/>
  <c r="AR36" i="1"/>
  <c r="AR37" i="1" s="1"/>
  <c r="AR38" i="1" s="1"/>
  <c r="AI36" i="1"/>
  <c r="AE36" i="1"/>
  <c r="AE37" i="1" s="1"/>
  <c r="AE38" i="1" s="1"/>
  <c r="U36" i="1"/>
  <c r="Q36" i="1"/>
  <c r="Q37" i="1" s="1"/>
  <c r="Q38" i="1" s="1"/>
  <c r="F36" i="1"/>
  <c r="B36" i="1"/>
  <c r="B37" i="1" s="1"/>
  <c r="B38" i="1" s="1"/>
  <c r="AV19" i="1" l="1"/>
  <c r="AV20" i="1"/>
  <c r="AV21" i="1"/>
  <c r="AV22" i="1"/>
  <c r="AV23" i="1"/>
  <c r="AV24" i="1"/>
  <c r="AV18" i="1"/>
  <c r="AI19" i="1"/>
  <c r="AI20" i="1"/>
  <c r="AI21" i="1"/>
  <c r="AI22" i="1"/>
  <c r="AI23" i="1"/>
  <c r="AI24" i="1"/>
  <c r="AI25" i="1"/>
  <c r="AI26" i="1"/>
  <c r="AI18" i="1"/>
  <c r="F19" i="1"/>
  <c r="F20" i="1"/>
  <c r="F21" i="1"/>
  <c r="F22" i="1"/>
  <c r="F23" i="1"/>
  <c r="F24" i="1"/>
  <c r="F25" i="1"/>
  <c r="F26" i="1"/>
  <c r="F27" i="1"/>
  <c r="F28" i="1"/>
  <c r="F29" i="1"/>
  <c r="F18" i="1"/>
  <c r="U19" i="1"/>
  <c r="U20" i="1"/>
  <c r="U21" i="1"/>
  <c r="U22" i="1"/>
  <c r="U23" i="1"/>
  <c r="U24" i="1"/>
  <c r="U25" i="1"/>
  <c r="U26" i="1"/>
  <c r="U27" i="1"/>
  <c r="U28" i="1"/>
  <c r="U29" i="1"/>
  <c r="U18" i="1"/>
  <c r="AR28" i="1" l="1"/>
  <c r="AR29" i="1" s="1"/>
  <c r="AR26" i="1"/>
  <c r="AR22" i="1"/>
  <c r="AR23" i="1" s="1"/>
  <c r="AR24" i="1" s="1"/>
  <c r="AR18" i="1"/>
  <c r="AR19" i="1" s="1"/>
  <c r="AR20" i="1" s="1"/>
  <c r="AE28" i="1"/>
  <c r="AE29" i="1" s="1"/>
  <c r="Q28" i="1"/>
  <c r="Q29" i="1" s="1"/>
  <c r="B27" i="1"/>
  <c r="B28" i="1" s="1"/>
  <c r="B29" i="1" s="1"/>
  <c r="B25" i="1"/>
  <c r="B26" i="1" s="1"/>
  <c r="AE24" i="1"/>
  <c r="AE25" i="1" s="1"/>
  <c r="AE26" i="1" s="1"/>
  <c r="Q24" i="1"/>
  <c r="Q25" i="1" s="1"/>
  <c r="Q26" i="1" s="1"/>
  <c r="B24" i="1"/>
  <c r="AE21" i="1"/>
  <c r="AE22" i="1" s="1"/>
  <c r="AE23" i="1" s="1"/>
  <c r="Q21" i="1"/>
  <c r="Q22" i="1" s="1"/>
  <c r="Q23" i="1" s="1"/>
  <c r="B21" i="1"/>
  <c r="B22" i="1" s="1"/>
  <c r="B23" i="1" s="1"/>
  <c r="AE18" i="1"/>
  <c r="AE19" i="1" s="1"/>
  <c r="AE20" i="1" s="1"/>
  <c r="Q18" i="1"/>
  <c r="Q19" i="1" s="1"/>
  <c r="Q20" i="1" s="1"/>
  <c r="B18" i="1"/>
  <c r="B19" i="1" s="1"/>
  <c r="B20" i="1" s="1"/>
  <c r="AL13" i="1" l="1"/>
  <c r="AL14" i="1" s="1"/>
  <c r="Z13" i="1"/>
  <c r="Z14" i="1" s="1"/>
  <c r="N13" i="1"/>
  <c r="N14" i="1" s="1"/>
  <c r="B12" i="1"/>
  <c r="B13" i="1" s="1"/>
  <c r="B14" i="1" s="1"/>
  <c r="AL11" i="1"/>
  <c r="Z9" i="1"/>
  <c r="Z10" i="1" s="1"/>
  <c r="Z11" i="1" s="1"/>
  <c r="N9" i="1"/>
  <c r="N10" i="1" s="1"/>
  <c r="N11" i="1" s="1"/>
  <c r="B9" i="1"/>
  <c r="B10" i="1" s="1"/>
  <c r="B11" i="1" s="1"/>
  <c r="AL7" i="1"/>
  <c r="AL8" i="1" s="1"/>
  <c r="AL9" i="1" s="1"/>
  <c r="Z6" i="1"/>
  <c r="Z7" i="1" s="1"/>
  <c r="Z8" i="1" s="1"/>
  <c r="N6" i="1"/>
  <c r="N7" i="1" s="1"/>
  <c r="N8" i="1" s="1"/>
  <c r="B6" i="1"/>
  <c r="B7" i="1" s="1"/>
  <c r="B8" i="1" s="1"/>
  <c r="AL3" i="1"/>
  <c r="AL4" i="1" s="1"/>
  <c r="AL5" i="1" s="1"/>
  <c r="Z3" i="1"/>
  <c r="Z4" i="1" s="1"/>
  <c r="Z5" i="1" s="1"/>
  <c r="N3" i="1"/>
  <c r="N4" i="1" s="1"/>
  <c r="N5" i="1" s="1"/>
  <c r="B3" i="1"/>
  <c r="B4" i="1" s="1"/>
  <c r="B5" i="1" s="1"/>
</calcChain>
</file>

<file path=xl/sharedStrings.xml><?xml version="1.0" encoding="utf-8"?>
<sst xmlns="http://schemas.openxmlformats.org/spreadsheetml/2006/main" count="155" uniqueCount="21">
  <si>
    <t>n</t>
  </si>
  <si>
    <t>m</t>
  </si>
  <si>
    <t>n1</t>
  </si>
  <si>
    <t>m1</t>
  </si>
  <si>
    <t>Algo.1</t>
  </si>
  <si>
    <t>Algo.2</t>
  </si>
  <si>
    <t>Matrix2</t>
  </si>
  <si>
    <t>Least2</t>
  </si>
  <si>
    <t>Algo.3</t>
  </si>
  <si>
    <t>Matrix3</t>
  </si>
  <si>
    <t>Least3</t>
  </si>
  <si>
    <t>Neg</t>
  </si>
  <si>
    <t>-</t>
  </si>
  <si>
    <t>n'</t>
  </si>
  <si>
    <t>Case 1</t>
  </si>
  <si>
    <t>Case 2</t>
  </si>
  <si>
    <t>Case 3</t>
  </si>
  <si>
    <t>GPU</t>
  </si>
  <si>
    <t>- Intel Core i7-6800K &lt;3.4 GHz/14nm/Cores = 6/ Threads = 12/ Cache = 15 MB&gt;
- Tem TED48GM2400C16-S &lt;DDR-2400 DIMM/8GB&gt;
- ASUS X99-E WS &lt;Intel X99&gt;</t>
  </si>
  <si>
    <t>- Realtek ALC1150 8ch HD
- Intel I210-AT, Intel I218LM
- ELSA GD710-2GERL &lt;GeForce GT710/DDR3 2GB/PCI-Ex16&gt;</t>
  </si>
  <si>
    <t>- Manli M-NGTX1070TI/5RGHDPPP-BL &lt;GeForce GTX 1070 Ti/GGDR5 8GB/ PCI-Ex16&gt;
- Linux Ubuntu 16.04 LTS 64bit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</si>
</sst>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3" fontId="1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3" fontId="1" fillId="0" borderId="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2" borderId="0" xfId="0" applyFill="1"/>
    <xf numFmtId="0" fontId="0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left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Sheet2!$C$7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Sheet2!$C$8:$C$17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Sheet2!$D$8:$D$17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 formatCode="#,##0">
                  <c:v>8000</c:v>
                </c:pt>
                <c:pt idx="3" formatCode="#,##0">
                  <c:v>1250</c:v>
                </c:pt>
                <c:pt idx="4" formatCode="#,##0">
                  <c:v>2500</c:v>
                </c:pt>
                <c:pt idx="5" formatCode="#,##0">
                  <c:v>12500</c:v>
                </c:pt>
                <c:pt idx="6" formatCode="#,##0">
                  <c:v>5000</c:v>
                </c:pt>
                <c:pt idx="7" formatCode="#,##0">
                  <c:v>10000</c:v>
                </c:pt>
                <c:pt idx="8">
                  <c:v>400</c:v>
                </c:pt>
                <c:pt idx="9" formatCode="#,##0">
                  <c:v>13300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Sheet2!$E$7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Sheet2!$E$8:$E$17</c:f>
              <c:numCache>
                <c:formatCode>General</c:formatCode>
                <c:ptCount val="10"/>
                <c:pt idx="0">
                  <c:v>1.6E-2</c:v>
                </c:pt>
                <c:pt idx="1">
                  <c:v>6.2E-2</c:v>
                </c:pt>
                <c:pt idx="2">
                  <c:v>0.70299999999999996</c:v>
                </c:pt>
                <c:pt idx="3">
                  <c:v>0.29699999999999999</c:v>
                </c:pt>
                <c:pt idx="4">
                  <c:v>1.391</c:v>
                </c:pt>
                <c:pt idx="5">
                  <c:v>1.641</c:v>
                </c:pt>
                <c:pt idx="6">
                  <c:v>2.875</c:v>
                </c:pt>
                <c:pt idx="7">
                  <c:v>4.0780000000000003</c:v>
                </c:pt>
                <c:pt idx="8">
                  <c:v>6.2E-2</c:v>
                </c:pt>
                <c:pt idx="9">
                  <c:v>6.9530000000000003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Sheet2!$F$7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Sheet2!$F$8:$F$17</c:f>
              <c:numCache>
                <c:formatCode>General</c:formatCode>
                <c:ptCount val="10"/>
                <c:pt idx="0">
                  <c:v>4.7E-2</c:v>
                </c:pt>
                <c:pt idx="1">
                  <c:v>0.188</c:v>
                </c:pt>
                <c:pt idx="2">
                  <c:v>5.218</c:v>
                </c:pt>
                <c:pt idx="3">
                  <c:v>0.625</c:v>
                </c:pt>
                <c:pt idx="4">
                  <c:v>4.7190000000000003</c:v>
                </c:pt>
                <c:pt idx="5">
                  <c:v>18.875</c:v>
                </c:pt>
                <c:pt idx="6">
                  <c:v>8.968</c:v>
                </c:pt>
                <c:pt idx="7">
                  <c:v>17.515000000000001</c:v>
                </c:pt>
                <c:pt idx="8">
                  <c:v>6.3E-2</c:v>
                </c:pt>
                <c:pt idx="9">
                  <c:v>26.515000000000001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Sheet2!$G$7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Sheet2!$G$8:$G$17</c:f>
              <c:numCache>
                <c:formatCode>General</c:formatCode>
                <c:ptCount val="10"/>
                <c:pt idx="0">
                  <c:v>1.6E-2</c:v>
                </c:pt>
                <c:pt idx="1">
                  <c:v>1.4999999999999999E-2</c:v>
                </c:pt>
                <c:pt idx="2">
                  <c:v>0.42199999999999999</c:v>
                </c:pt>
                <c:pt idx="3">
                  <c:v>0.188</c:v>
                </c:pt>
                <c:pt idx="4">
                  <c:v>0.32800000000000001</c:v>
                </c:pt>
                <c:pt idx="5">
                  <c:v>0.73399999999999999</c:v>
                </c:pt>
                <c:pt idx="6">
                  <c:v>1.3129999999999999</c:v>
                </c:pt>
                <c:pt idx="7">
                  <c:v>0.89</c:v>
                </c:pt>
                <c:pt idx="8">
                  <c:v>1.4999999999999999E-2</c:v>
                </c:pt>
                <c:pt idx="9">
                  <c:v>2.1869999999999998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68672"/>
        <c:axId val="171470208"/>
      </c:lineChart>
      <c:catAx>
        <c:axId val="1714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70208"/>
        <c:crosses val="autoZero"/>
        <c:auto val="1"/>
        <c:lblAlgn val="ctr"/>
        <c:lblOffset val="100"/>
        <c:noMultiLvlLbl val="0"/>
      </c:catAx>
      <c:valAx>
        <c:axId val="1714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Sheet2!$E$7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Sheet2!$E$8:$E$17</c:f>
              <c:numCache>
                <c:formatCode>General</c:formatCode>
                <c:ptCount val="10"/>
                <c:pt idx="0">
                  <c:v>1.6E-2</c:v>
                </c:pt>
                <c:pt idx="1">
                  <c:v>6.2E-2</c:v>
                </c:pt>
                <c:pt idx="2">
                  <c:v>0.70299999999999996</c:v>
                </c:pt>
                <c:pt idx="3">
                  <c:v>0.29699999999999999</c:v>
                </c:pt>
                <c:pt idx="4">
                  <c:v>1.391</c:v>
                </c:pt>
                <c:pt idx="5">
                  <c:v>1.641</c:v>
                </c:pt>
                <c:pt idx="6">
                  <c:v>2.875</c:v>
                </c:pt>
                <c:pt idx="7">
                  <c:v>4.0780000000000003</c:v>
                </c:pt>
                <c:pt idx="8">
                  <c:v>6.2E-2</c:v>
                </c:pt>
                <c:pt idx="9">
                  <c:v>6.9530000000000003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Sheet2!$F$7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Sheet2!$F$8:$F$17</c:f>
              <c:numCache>
                <c:formatCode>General</c:formatCode>
                <c:ptCount val="10"/>
                <c:pt idx="0">
                  <c:v>4.7E-2</c:v>
                </c:pt>
                <c:pt idx="1">
                  <c:v>0.188</c:v>
                </c:pt>
                <c:pt idx="2">
                  <c:v>5.218</c:v>
                </c:pt>
                <c:pt idx="3">
                  <c:v>0.625</c:v>
                </c:pt>
                <c:pt idx="4">
                  <c:v>4.7190000000000003</c:v>
                </c:pt>
                <c:pt idx="5">
                  <c:v>18.875</c:v>
                </c:pt>
                <c:pt idx="6">
                  <c:v>8.968</c:v>
                </c:pt>
                <c:pt idx="7">
                  <c:v>17.515000000000001</c:v>
                </c:pt>
                <c:pt idx="8">
                  <c:v>6.3E-2</c:v>
                </c:pt>
                <c:pt idx="9">
                  <c:v>26.515000000000001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Sheet2!$G$7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Sheet2!$G$8:$G$17</c:f>
              <c:numCache>
                <c:formatCode>General</c:formatCode>
                <c:ptCount val="10"/>
                <c:pt idx="0">
                  <c:v>1.6E-2</c:v>
                </c:pt>
                <c:pt idx="1">
                  <c:v>1.4999999999999999E-2</c:v>
                </c:pt>
                <c:pt idx="2">
                  <c:v>0.42199999999999999</c:v>
                </c:pt>
                <c:pt idx="3">
                  <c:v>0.188</c:v>
                </c:pt>
                <c:pt idx="4">
                  <c:v>0.32800000000000001</c:v>
                </c:pt>
                <c:pt idx="5">
                  <c:v>0.73399999999999999</c:v>
                </c:pt>
                <c:pt idx="6">
                  <c:v>1.3129999999999999</c:v>
                </c:pt>
                <c:pt idx="7">
                  <c:v>0.89</c:v>
                </c:pt>
                <c:pt idx="8">
                  <c:v>1.4999999999999999E-2</c:v>
                </c:pt>
                <c:pt idx="9">
                  <c:v>2.1869999999999998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03072"/>
        <c:axId val="171604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Sheet2!$C$7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Sheet2!$B$8:$B$17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Sheet2!$C$8:$C$17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200</c:v>
                      </c:pt>
                      <c:pt idx="9">
                        <c:v>200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Sheet2!$D$7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Sheet2!$B$8:$B$17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Sheet2!$D$8:$D$17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 formatCode="#,##0">
                        <c:v>8000</c:v>
                      </c:pt>
                      <c:pt idx="3" formatCode="#,##0">
                        <c:v>1250</c:v>
                      </c:pt>
                      <c:pt idx="4" formatCode="#,##0">
                        <c:v>2500</c:v>
                      </c:pt>
                      <c:pt idx="5" formatCode="#,##0">
                        <c:v>12500</c:v>
                      </c:pt>
                      <c:pt idx="6" formatCode="#,##0">
                        <c:v>5000</c:v>
                      </c:pt>
                      <c:pt idx="7" formatCode="#,##0">
                        <c:v>10000</c:v>
                      </c:pt>
                      <c:pt idx="8">
                        <c:v>400</c:v>
                      </c:pt>
                      <c:pt idx="9" formatCode="#,##0">
                        <c:v>13300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716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4608"/>
        <c:crosses val="autoZero"/>
        <c:auto val="1"/>
        <c:lblAlgn val="ctr"/>
        <c:lblOffset val="100"/>
        <c:noMultiLvlLbl val="0"/>
      </c:catAx>
      <c:valAx>
        <c:axId val="1716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26670</xdr:rowOff>
    </xdr:from>
    <xdr:to>
      <xdr:col>15</xdr:col>
      <xdr:colOff>358140</xdr:colOff>
      <xdr:row>22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8</xdr:row>
      <xdr:rowOff>26670</xdr:rowOff>
    </xdr:from>
    <xdr:to>
      <xdr:col>15</xdr:col>
      <xdr:colOff>358140</xdr:colOff>
      <xdr:row>22</xdr:row>
      <xdr:rowOff>140970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53"/>
  <sheetViews>
    <sheetView tabSelected="1" topLeftCell="X31" workbookViewId="0">
      <selection activeCell="AO44" sqref="AO44"/>
    </sheetView>
  </sheetViews>
  <sheetFormatPr defaultRowHeight="14.5" x14ac:dyDescent="0.35"/>
  <cols>
    <col min="6" max="6" width="8.1796875" customWidth="1"/>
    <col min="7" max="7" width="7.90625" customWidth="1"/>
    <col min="23" max="23" width="10.1796875" customWidth="1"/>
    <col min="42" max="42" width="10" bestFit="1" customWidth="1"/>
    <col min="61" max="61" width="11.54296875" bestFit="1" customWidth="1"/>
  </cols>
  <sheetData>
    <row r="2" spans="1:47" ht="14.4" x14ac:dyDescent="0.3">
      <c r="A2" t="s">
        <v>0</v>
      </c>
      <c r="B2" t="s">
        <v>1</v>
      </c>
      <c r="C2" t="s">
        <v>4</v>
      </c>
      <c r="D2" t="s">
        <v>2</v>
      </c>
      <c r="E2" t="s">
        <v>3</v>
      </c>
      <c r="F2" t="s">
        <v>6</v>
      </c>
      <c r="G2" t="s">
        <v>7</v>
      </c>
      <c r="H2" t="s">
        <v>5</v>
      </c>
      <c r="I2" t="s">
        <v>9</v>
      </c>
      <c r="J2" t="s">
        <v>10</v>
      </c>
      <c r="K2" t="s">
        <v>8</v>
      </c>
      <c r="M2" t="s">
        <v>0</v>
      </c>
      <c r="N2" t="s">
        <v>1</v>
      </c>
      <c r="O2" t="s">
        <v>4</v>
      </c>
      <c r="P2" t="s">
        <v>2</v>
      </c>
      <c r="Q2" t="s">
        <v>3</v>
      </c>
      <c r="R2" t="s">
        <v>6</v>
      </c>
      <c r="S2" t="s">
        <v>7</v>
      </c>
      <c r="T2" t="s">
        <v>5</v>
      </c>
      <c r="U2" t="s">
        <v>9</v>
      </c>
      <c r="V2" t="s">
        <v>10</v>
      </c>
      <c r="W2" t="s">
        <v>8</v>
      </c>
      <c r="Y2" t="s">
        <v>0</v>
      </c>
      <c r="Z2" t="s">
        <v>1</v>
      </c>
      <c r="AA2" t="s">
        <v>4</v>
      </c>
      <c r="AB2" t="s">
        <v>2</v>
      </c>
      <c r="AC2" t="s">
        <v>3</v>
      </c>
      <c r="AD2" t="s">
        <v>6</v>
      </c>
      <c r="AE2" t="s">
        <v>7</v>
      </c>
      <c r="AF2" t="s">
        <v>5</v>
      </c>
      <c r="AG2" t="s">
        <v>9</v>
      </c>
      <c r="AH2" t="s">
        <v>10</v>
      </c>
      <c r="AI2" t="s">
        <v>8</v>
      </c>
      <c r="AK2" t="s">
        <v>0</v>
      </c>
      <c r="AL2" t="s">
        <v>1</v>
      </c>
      <c r="AM2" t="s">
        <v>4</v>
      </c>
      <c r="AN2" t="s">
        <v>2</v>
      </c>
      <c r="AO2" t="s">
        <v>3</v>
      </c>
      <c r="AP2" t="s">
        <v>6</v>
      </c>
      <c r="AQ2" t="s">
        <v>7</v>
      </c>
      <c r="AR2" t="s">
        <v>5</v>
      </c>
      <c r="AS2" t="s">
        <v>9</v>
      </c>
      <c r="AT2" t="s">
        <v>10</v>
      </c>
      <c r="AU2" t="s">
        <v>8</v>
      </c>
    </row>
    <row r="3" spans="1:47" ht="14.4" x14ac:dyDescent="0.3">
      <c r="A3">
        <v>20</v>
      </c>
      <c r="B3">
        <f>A3*2</f>
        <v>40</v>
      </c>
      <c r="C3">
        <v>0</v>
      </c>
      <c r="D3">
        <v>44</v>
      </c>
      <c r="E3">
        <v>40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50</v>
      </c>
      <c r="N3">
        <f>M3*2</f>
        <v>100</v>
      </c>
      <c r="O3">
        <v>0</v>
      </c>
      <c r="P3">
        <v>122</v>
      </c>
      <c r="Q3">
        <v>117</v>
      </c>
      <c r="R3">
        <v>0</v>
      </c>
      <c r="S3">
        <v>1.4999999999999999E-2</v>
      </c>
      <c r="T3">
        <v>1.4999999999999999E-2</v>
      </c>
      <c r="U3">
        <v>0</v>
      </c>
      <c r="V3">
        <v>0</v>
      </c>
      <c r="W3">
        <v>0</v>
      </c>
      <c r="Y3">
        <v>100</v>
      </c>
      <c r="Z3">
        <f>Y3*2</f>
        <v>200</v>
      </c>
      <c r="AA3">
        <v>0</v>
      </c>
      <c r="AB3">
        <v>190</v>
      </c>
      <c r="AC3">
        <v>178</v>
      </c>
      <c r="AD3">
        <v>1.4999999999999999E-2</v>
      </c>
      <c r="AE3">
        <v>1.6E-2</v>
      </c>
      <c r="AF3">
        <v>3.1E-2</v>
      </c>
      <c r="AG3">
        <v>1.6E-2</v>
      </c>
      <c r="AH3">
        <v>0</v>
      </c>
      <c r="AI3">
        <v>1.6E-2</v>
      </c>
      <c r="AK3">
        <v>200</v>
      </c>
      <c r="AL3">
        <f>AK3*2</f>
        <v>400</v>
      </c>
      <c r="AM3">
        <v>1.6E-2</v>
      </c>
      <c r="AN3">
        <v>397</v>
      </c>
      <c r="AO3">
        <v>367</v>
      </c>
      <c r="AP3">
        <v>0</v>
      </c>
      <c r="AQ3">
        <v>0.14099999999999999</v>
      </c>
      <c r="AR3">
        <v>0.14099999999999999</v>
      </c>
      <c r="AS3">
        <v>4.7E-2</v>
      </c>
      <c r="AT3">
        <v>1.6E-2</v>
      </c>
      <c r="AU3">
        <v>6.3E-2</v>
      </c>
    </row>
    <row r="4" spans="1:47" ht="14.4" x14ac:dyDescent="0.3">
      <c r="A4">
        <v>20</v>
      </c>
      <c r="B4">
        <f>B3</f>
        <v>40</v>
      </c>
      <c r="C4">
        <v>0</v>
      </c>
      <c r="D4">
        <v>43</v>
      </c>
      <c r="E4">
        <v>39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50</v>
      </c>
      <c r="N4">
        <f>N3</f>
        <v>100</v>
      </c>
      <c r="O4">
        <v>0</v>
      </c>
      <c r="P4">
        <v>131</v>
      </c>
      <c r="Q4">
        <v>122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Y4">
        <v>100</v>
      </c>
      <c r="Z4">
        <f>Z3</f>
        <v>200</v>
      </c>
      <c r="AA4">
        <v>1.6E-2</v>
      </c>
      <c r="AB4">
        <v>210</v>
      </c>
      <c r="AC4">
        <v>201</v>
      </c>
      <c r="AD4">
        <v>0</v>
      </c>
      <c r="AE4">
        <v>1.4999999999999999E-2</v>
      </c>
      <c r="AF4">
        <v>3.1E-2</v>
      </c>
      <c r="AG4">
        <v>1.4999999999999999E-2</v>
      </c>
      <c r="AH4">
        <v>0</v>
      </c>
      <c r="AI4">
        <v>1.4999999999999999E-2</v>
      </c>
      <c r="AK4">
        <v>200</v>
      </c>
      <c r="AL4">
        <f>AL3</f>
        <v>400</v>
      </c>
      <c r="AM4">
        <v>3.1E-2</v>
      </c>
      <c r="AN4">
        <v>387</v>
      </c>
      <c r="AO4">
        <v>365</v>
      </c>
      <c r="AP4">
        <v>1.4999999999999999E-2</v>
      </c>
      <c r="AQ4">
        <v>9.4E-2</v>
      </c>
      <c r="AR4">
        <v>0.109</v>
      </c>
      <c r="AS4">
        <v>4.7E-2</v>
      </c>
      <c r="AT4">
        <v>1.6E-2</v>
      </c>
      <c r="AU4">
        <v>6.3E-2</v>
      </c>
    </row>
    <row r="5" spans="1:47" ht="14.4" x14ac:dyDescent="0.3">
      <c r="A5">
        <v>20</v>
      </c>
      <c r="B5">
        <f>B4</f>
        <v>40</v>
      </c>
      <c r="C5">
        <v>0</v>
      </c>
      <c r="D5">
        <v>50</v>
      </c>
      <c r="E5">
        <v>49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50</v>
      </c>
      <c r="N5">
        <f>N4</f>
        <v>100</v>
      </c>
      <c r="O5">
        <v>0</v>
      </c>
      <c r="P5">
        <v>126</v>
      </c>
      <c r="Q5">
        <v>119</v>
      </c>
      <c r="R5">
        <v>0</v>
      </c>
      <c r="S5">
        <v>0</v>
      </c>
      <c r="T5">
        <v>0</v>
      </c>
      <c r="U5">
        <v>0</v>
      </c>
      <c r="V5">
        <v>1.4999999999999999E-2</v>
      </c>
      <c r="W5">
        <v>1.4999999999999999E-2</v>
      </c>
      <c r="Y5">
        <v>100</v>
      </c>
      <c r="Z5">
        <f>Z4</f>
        <v>200</v>
      </c>
      <c r="AA5">
        <v>0</v>
      </c>
      <c r="AB5">
        <v>202</v>
      </c>
      <c r="AC5">
        <v>185</v>
      </c>
      <c r="AD5">
        <v>0</v>
      </c>
      <c r="AE5">
        <v>1.6E-2</v>
      </c>
      <c r="AF5">
        <v>1.6E-2</v>
      </c>
      <c r="AG5">
        <v>1.6E-2</v>
      </c>
      <c r="AH5">
        <v>0</v>
      </c>
      <c r="AI5">
        <v>1.6E-2</v>
      </c>
      <c r="AK5">
        <v>200</v>
      </c>
      <c r="AL5">
        <f>AL4</f>
        <v>400</v>
      </c>
      <c r="AM5">
        <v>1.6E-2</v>
      </c>
      <c r="AN5">
        <v>386</v>
      </c>
      <c r="AO5">
        <v>356</v>
      </c>
      <c r="AP5">
        <v>1.6E-2</v>
      </c>
      <c r="AQ5">
        <v>9.2999999999999999E-2</v>
      </c>
      <c r="AR5">
        <v>0.109</v>
      </c>
      <c r="AS5">
        <v>3.1E-2</v>
      </c>
      <c r="AT5">
        <v>1.6E-2</v>
      </c>
      <c r="AU5">
        <v>4.7E-2</v>
      </c>
    </row>
    <row r="6" spans="1:47" ht="14.4" x14ac:dyDescent="0.3">
      <c r="A6">
        <v>20</v>
      </c>
      <c r="B6">
        <f>A3^2/2</f>
        <v>200</v>
      </c>
      <c r="C6">
        <v>0</v>
      </c>
      <c r="D6">
        <v>197</v>
      </c>
      <c r="E6">
        <v>197</v>
      </c>
      <c r="F6">
        <v>0</v>
      </c>
      <c r="G6">
        <v>1.6E-2</v>
      </c>
      <c r="H6">
        <v>1.6E-2</v>
      </c>
      <c r="I6">
        <v>0</v>
      </c>
      <c r="J6">
        <v>0</v>
      </c>
      <c r="K6">
        <v>0</v>
      </c>
      <c r="M6">
        <v>50</v>
      </c>
      <c r="N6">
        <f>M3^2/2</f>
        <v>1250</v>
      </c>
      <c r="O6">
        <v>6.2E-2</v>
      </c>
      <c r="P6">
        <v>1007</v>
      </c>
      <c r="Q6">
        <v>1007</v>
      </c>
      <c r="R6">
        <v>0</v>
      </c>
      <c r="S6">
        <v>1.2190000000000001</v>
      </c>
      <c r="T6">
        <v>1.2190000000000001</v>
      </c>
      <c r="U6">
        <v>7.8E-2</v>
      </c>
      <c r="V6">
        <v>6.3E-2</v>
      </c>
      <c r="W6">
        <v>0.14099999999999999</v>
      </c>
      <c r="Y6">
        <v>100</v>
      </c>
      <c r="Z6">
        <f>Y3^2/2</f>
        <v>5000</v>
      </c>
      <c r="AA6">
        <v>0.39100000000000001</v>
      </c>
      <c r="AB6">
        <v>4530</v>
      </c>
      <c r="AC6">
        <v>4530</v>
      </c>
      <c r="AD6">
        <v>0.125</v>
      </c>
      <c r="AE6">
        <v>32.844000000000001</v>
      </c>
      <c r="AF6">
        <v>32.984999999999999</v>
      </c>
      <c r="AG6">
        <v>0.39</v>
      </c>
      <c r="AH6">
        <v>0.67200000000000004</v>
      </c>
      <c r="AI6">
        <v>1.0620000000000001</v>
      </c>
      <c r="AK6">
        <v>200</v>
      </c>
      <c r="AL6">
        <v>13300</v>
      </c>
      <c r="AM6">
        <v>2.6880000000000002</v>
      </c>
      <c r="AN6">
        <v>10012</v>
      </c>
      <c r="AO6">
        <v>10012</v>
      </c>
      <c r="AP6">
        <v>0.35899999999999999</v>
      </c>
      <c r="AQ6">
        <v>202.25</v>
      </c>
      <c r="AR6">
        <v>202.60900000000001</v>
      </c>
      <c r="AS6">
        <v>2.0310000000000001</v>
      </c>
      <c r="AT6">
        <v>2.109</v>
      </c>
      <c r="AU6">
        <v>4.1399999999999997</v>
      </c>
    </row>
    <row r="7" spans="1:47" ht="14.4" x14ac:dyDescent="0.3">
      <c r="A7">
        <v>20</v>
      </c>
      <c r="B7">
        <f>B6</f>
        <v>200</v>
      </c>
      <c r="C7">
        <v>0</v>
      </c>
      <c r="D7">
        <v>211</v>
      </c>
      <c r="E7">
        <v>211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50</v>
      </c>
      <c r="N7">
        <f>N6</f>
        <v>1250</v>
      </c>
      <c r="O7">
        <v>6.2E-2</v>
      </c>
      <c r="P7">
        <v>964</v>
      </c>
      <c r="Q7">
        <v>964</v>
      </c>
      <c r="R7">
        <v>1.6E-2</v>
      </c>
      <c r="S7">
        <v>1.109</v>
      </c>
      <c r="T7">
        <v>1.125</v>
      </c>
      <c r="U7">
        <v>4.7E-2</v>
      </c>
      <c r="V7">
        <v>6.2E-2</v>
      </c>
      <c r="W7">
        <v>0.109</v>
      </c>
      <c r="Y7">
        <v>100</v>
      </c>
      <c r="Z7">
        <f>Z6</f>
        <v>5000</v>
      </c>
      <c r="AA7">
        <v>0.48399999999999999</v>
      </c>
      <c r="AB7">
        <v>4460</v>
      </c>
      <c r="AC7">
        <v>4460</v>
      </c>
      <c r="AD7">
        <v>0.219</v>
      </c>
      <c r="AE7">
        <v>29.375</v>
      </c>
      <c r="AF7">
        <v>29.61</v>
      </c>
      <c r="AG7">
        <v>0.375</v>
      </c>
      <c r="AH7">
        <v>0.65600000000000003</v>
      </c>
      <c r="AI7">
        <v>1.0620000000000001</v>
      </c>
      <c r="AK7">
        <v>200</v>
      </c>
      <c r="AL7">
        <f>AL6</f>
        <v>13300</v>
      </c>
      <c r="AM7">
        <v>2.609</v>
      </c>
      <c r="AN7">
        <v>10706</v>
      </c>
      <c r="AO7">
        <v>10706</v>
      </c>
      <c r="AP7">
        <v>0.57799999999999996</v>
      </c>
      <c r="AQ7">
        <v>219.422</v>
      </c>
      <c r="AR7">
        <v>220.01599999999999</v>
      </c>
      <c r="AS7">
        <v>2.25</v>
      </c>
      <c r="AT7">
        <v>2.516</v>
      </c>
      <c r="AU7">
        <v>4.766</v>
      </c>
    </row>
    <row r="8" spans="1:47" ht="14.4" x14ac:dyDescent="0.3">
      <c r="A8">
        <v>20</v>
      </c>
      <c r="B8">
        <f>B7</f>
        <v>200</v>
      </c>
      <c r="C8">
        <v>0</v>
      </c>
      <c r="D8">
        <v>156</v>
      </c>
      <c r="E8">
        <v>156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v>50</v>
      </c>
      <c r="N8">
        <f>N7</f>
        <v>1250</v>
      </c>
      <c r="O8">
        <v>6.3E-2</v>
      </c>
      <c r="P8">
        <v>1067</v>
      </c>
      <c r="Q8">
        <v>1067</v>
      </c>
      <c r="R8">
        <v>0</v>
      </c>
      <c r="S8">
        <v>1.9059999999999999</v>
      </c>
      <c r="T8">
        <v>1.921</v>
      </c>
      <c r="U8">
        <v>4.5999999999999999E-2</v>
      </c>
      <c r="V8">
        <v>7.9000000000000001E-2</v>
      </c>
      <c r="W8">
        <v>0.125</v>
      </c>
      <c r="Y8">
        <v>100</v>
      </c>
      <c r="Z8">
        <f>Z7</f>
        <v>5000</v>
      </c>
      <c r="AA8">
        <v>0.438</v>
      </c>
      <c r="AB8">
        <v>4383</v>
      </c>
      <c r="AC8">
        <v>4383</v>
      </c>
      <c r="AD8">
        <v>0.219</v>
      </c>
      <c r="AE8">
        <v>28.797000000000001</v>
      </c>
      <c r="AF8">
        <v>29.032</v>
      </c>
      <c r="AG8">
        <v>0.375</v>
      </c>
      <c r="AH8">
        <v>0.57799999999999996</v>
      </c>
      <c r="AI8">
        <v>0.95299999999999996</v>
      </c>
      <c r="AK8">
        <v>200</v>
      </c>
      <c r="AL8">
        <f>AL7</f>
        <v>13300</v>
      </c>
      <c r="AM8">
        <v>3.0939999999999999</v>
      </c>
      <c r="AN8">
        <v>9199</v>
      </c>
      <c r="AO8">
        <v>9199</v>
      </c>
      <c r="AP8">
        <v>0.39100000000000001</v>
      </c>
      <c r="AQ8">
        <v>120.187</v>
      </c>
      <c r="AR8">
        <v>120.593</v>
      </c>
      <c r="AS8">
        <v>1.516</v>
      </c>
      <c r="AT8">
        <v>2.5939999999999999</v>
      </c>
      <c r="AU8">
        <v>4.125</v>
      </c>
    </row>
    <row r="9" spans="1:47" ht="14.4" x14ac:dyDescent="0.3">
      <c r="A9">
        <v>20</v>
      </c>
      <c r="B9">
        <f>A3^2</f>
        <v>400</v>
      </c>
      <c r="C9">
        <v>1.6E-2</v>
      </c>
      <c r="D9">
        <v>321</v>
      </c>
      <c r="E9">
        <v>321</v>
      </c>
      <c r="F9">
        <v>0</v>
      </c>
      <c r="G9">
        <v>9.2999999999999999E-2</v>
      </c>
      <c r="H9">
        <v>9.2999999999999999E-2</v>
      </c>
      <c r="I9">
        <v>0</v>
      </c>
      <c r="J9">
        <v>0</v>
      </c>
      <c r="K9">
        <v>0</v>
      </c>
      <c r="M9">
        <v>50</v>
      </c>
      <c r="N9">
        <f>M3^2</f>
        <v>2500</v>
      </c>
      <c r="O9">
        <v>0.125</v>
      </c>
      <c r="P9">
        <v>2434</v>
      </c>
      <c r="Q9">
        <v>2434</v>
      </c>
      <c r="R9">
        <v>7.8E-2</v>
      </c>
      <c r="S9">
        <v>11.375</v>
      </c>
      <c r="T9">
        <v>11.452999999999999</v>
      </c>
      <c r="U9">
        <v>0.109</v>
      </c>
      <c r="V9">
        <v>0.20300000000000001</v>
      </c>
      <c r="W9">
        <v>0.312</v>
      </c>
      <c r="Y9">
        <v>100</v>
      </c>
      <c r="Z9">
        <f>Y3^2</f>
        <v>10000</v>
      </c>
      <c r="AA9">
        <v>1.1559999999999999</v>
      </c>
      <c r="AB9">
        <v>6985</v>
      </c>
      <c r="AC9">
        <v>6985</v>
      </c>
      <c r="AD9">
        <v>0.187</v>
      </c>
      <c r="AE9">
        <v>71.063000000000002</v>
      </c>
      <c r="AF9">
        <v>71.266000000000005</v>
      </c>
      <c r="AG9">
        <v>0.82799999999999996</v>
      </c>
      <c r="AH9">
        <v>0.92200000000000004</v>
      </c>
      <c r="AI9">
        <v>1.75</v>
      </c>
      <c r="AK9">
        <v>200</v>
      </c>
      <c r="AL9">
        <f>AL8</f>
        <v>13300</v>
      </c>
      <c r="AM9">
        <v>2.407</v>
      </c>
      <c r="AN9">
        <v>10986</v>
      </c>
      <c r="AO9">
        <v>10986</v>
      </c>
      <c r="AP9">
        <v>0.42199999999999999</v>
      </c>
      <c r="AQ9">
        <v>216.34299999999999</v>
      </c>
      <c r="AR9">
        <v>216.78100000000001</v>
      </c>
      <c r="AS9">
        <v>1.8440000000000001</v>
      </c>
      <c r="AT9">
        <v>2.64</v>
      </c>
      <c r="AU9">
        <v>4.5</v>
      </c>
    </row>
    <row r="10" spans="1:47" ht="14.4" x14ac:dyDescent="0.3">
      <c r="A10">
        <v>20</v>
      </c>
      <c r="B10">
        <f t="shared" ref="B10:B14" si="0">B9</f>
        <v>400</v>
      </c>
      <c r="C10">
        <v>0</v>
      </c>
      <c r="D10">
        <v>375</v>
      </c>
      <c r="E10">
        <v>375</v>
      </c>
      <c r="F10">
        <v>0</v>
      </c>
      <c r="G10">
        <v>4.7E-2</v>
      </c>
      <c r="H10">
        <v>4.7E-2</v>
      </c>
      <c r="I10">
        <v>0</v>
      </c>
      <c r="J10">
        <v>1.6E-2</v>
      </c>
      <c r="K10">
        <v>1.6E-2</v>
      </c>
      <c r="M10">
        <v>50</v>
      </c>
      <c r="N10">
        <f t="shared" ref="N10:N11" si="1">N9</f>
        <v>2500</v>
      </c>
      <c r="O10">
        <v>0.125</v>
      </c>
      <c r="P10">
        <v>2198</v>
      </c>
      <c r="Q10">
        <v>2198</v>
      </c>
      <c r="R10">
        <v>1.6E-2</v>
      </c>
      <c r="S10">
        <v>6.4379999999999997</v>
      </c>
      <c r="T10">
        <v>6.4539999999999997</v>
      </c>
      <c r="U10">
        <v>9.2999999999999999E-2</v>
      </c>
      <c r="V10">
        <v>0.125</v>
      </c>
      <c r="W10">
        <v>0.218</v>
      </c>
      <c r="Y10">
        <v>100</v>
      </c>
      <c r="Z10">
        <f t="shared" ref="Z10:Z11" si="2">Z9</f>
        <v>10000</v>
      </c>
      <c r="AA10">
        <v>0.84399999999999997</v>
      </c>
      <c r="AB10">
        <v>7510</v>
      </c>
      <c r="AC10">
        <v>7510</v>
      </c>
      <c r="AD10">
        <v>0.188</v>
      </c>
      <c r="AE10">
        <v>73.703000000000003</v>
      </c>
      <c r="AF10">
        <v>73.906000000000006</v>
      </c>
      <c r="AG10">
        <v>0.64100000000000001</v>
      </c>
      <c r="AH10">
        <v>1.0780000000000001</v>
      </c>
      <c r="AI10">
        <v>1.7190000000000001</v>
      </c>
      <c r="AK10">
        <v>200</v>
      </c>
      <c r="AL10">
        <v>40000</v>
      </c>
    </row>
    <row r="11" spans="1:47" ht="14.4" x14ac:dyDescent="0.3">
      <c r="A11">
        <v>20</v>
      </c>
      <c r="B11">
        <f t="shared" si="0"/>
        <v>400</v>
      </c>
      <c r="C11">
        <v>1.4999999999999999E-2</v>
      </c>
      <c r="D11">
        <v>301</v>
      </c>
      <c r="E11">
        <v>301</v>
      </c>
      <c r="F11">
        <v>0</v>
      </c>
      <c r="G11">
        <v>0.11</v>
      </c>
      <c r="H11">
        <v>0.11</v>
      </c>
      <c r="I11">
        <v>0</v>
      </c>
      <c r="J11">
        <v>1.4999999999999999E-2</v>
      </c>
      <c r="K11">
        <v>1.4999999999999999E-2</v>
      </c>
      <c r="M11">
        <v>50</v>
      </c>
      <c r="N11">
        <f t="shared" si="1"/>
        <v>2500</v>
      </c>
      <c r="O11">
        <v>0.125</v>
      </c>
      <c r="P11">
        <v>2500</v>
      </c>
      <c r="Q11">
        <v>2500</v>
      </c>
      <c r="R11">
        <v>4.7E-2</v>
      </c>
      <c r="S11">
        <v>12.670999999999999</v>
      </c>
      <c r="T11">
        <v>12.718</v>
      </c>
      <c r="U11">
        <v>0.11</v>
      </c>
      <c r="V11">
        <v>0.187</v>
      </c>
      <c r="W11">
        <v>0.29699999999999999</v>
      </c>
      <c r="Y11">
        <v>100</v>
      </c>
      <c r="Z11">
        <f t="shared" si="2"/>
        <v>10000</v>
      </c>
      <c r="AA11">
        <v>1.125</v>
      </c>
      <c r="AB11">
        <v>7231</v>
      </c>
      <c r="AC11">
        <v>7231</v>
      </c>
      <c r="AD11">
        <v>0.35899999999999999</v>
      </c>
      <c r="AE11">
        <v>61.765999999999998</v>
      </c>
      <c r="AF11">
        <v>62.140999999999998</v>
      </c>
      <c r="AG11">
        <v>0.625</v>
      </c>
      <c r="AH11">
        <v>1.0309999999999999</v>
      </c>
      <c r="AI11">
        <v>1.6559999999999999</v>
      </c>
      <c r="AK11">
        <v>200</v>
      </c>
      <c r="AL11">
        <f t="shared" ref="AL11" si="3">AL10</f>
        <v>40000</v>
      </c>
    </row>
    <row r="12" spans="1:47" ht="14.4" x14ac:dyDescent="0.3">
      <c r="A12">
        <v>20</v>
      </c>
      <c r="B12">
        <f>A3^3</f>
        <v>8000</v>
      </c>
      <c r="C12">
        <v>0.109</v>
      </c>
      <c r="D12">
        <v>6429</v>
      </c>
      <c r="E12">
        <v>6429</v>
      </c>
      <c r="F12">
        <v>0.26500000000000001</v>
      </c>
      <c r="G12">
        <v>31.562999999999999</v>
      </c>
      <c r="H12">
        <v>31.827999999999999</v>
      </c>
      <c r="I12">
        <v>0.17199999999999999</v>
      </c>
      <c r="J12">
        <v>0.109</v>
      </c>
      <c r="K12">
        <v>0.26500000000000001</v>
      </c>
      <c r="M12">
        <v>50</v>
      </c>
      <c r="N12">
        <v>12500</v>
      </c>
      <c r="O12">
        <v>0.60899999999999999</v>
      </c>
      <c r="P12">
        <v>10564</v>
      </c>
      <c r="Q12">
        <v>10564</v>
      </c>
      <c r="R12">
        <v>0.42199999999999999</v>
      </c>
      <c r="S12">
        <v>150.297</v>
      </c>
      <c r="T12">
        <v>150.73400000000001</v>
      </c>
      <c r="U12">
        <v>0.51500000000000001</v>
      </c>
      <c r="V12">
        <v>0.89100000000000001</v>
      </c>
      <c r="W12">
        <v>1.4219999999999999</v>
      </c>
      <c r="Y12">
        <v>100</v>
      </c>
      <c r="Z12">
        <v>300000</v>
      </c>
      <c r="AK12">
        <v>200</v>
      </c>
      <c r="AL12">
        <v>2500000</v>
      </c>
    </row>
    <row r="13" spans="1:47" ht="14.4" x14ac:dyDescent="0.3">
      <c r="A13">
        <v>20</v>
      </c>
      <c r="B13">
        <f t="shared" si="0"/>
        <v>8000</v>
      </c>
      <c r="C13">
        <v>0.20300000000000001</v>
      </c>
      <c r="D13">
        <v>6795</v>
      </c>
      <c r="E13">
        <v>6795</v>
      </c>
      <c r="F13">
        <v>0.25</v>
      </c>
      <c r="G13">
        <v>48.796999999999997</v>
      </c>
      <c r="H13">
        <v>49.063000000000002</v>
      </c>
      <c r="I13">
        <v>0.23499999999999999</v>
      </c>
      <c r="J13">
        <v>0.187</v>
      </c>
      <c r="K13">
        <v>0.42199999999999999</v>
      </c>
      <c r="M13">
        <v>50</v>
      </c>
      <c r="N13">
        <f t="shared" ref="N13:N14" si="4">N12</f>
        <v>12500</v>
      </c>
      <c r="O13">
        <v>0.35899999999999999</v>
      </c>
      <c r="P13">
        <v>8584</v>
      </c>
      <c r="Q13">
        <v>8584</v>
      </c>
      <c r="R13">
        <v>0.39100000000000001</v>
      </c>
      <c r="S13">
        <v>75.313000000000002</v>
      </c>
      <c r="T13">
        <v>75.718999999999994</v>
      </c>
      <c r="U13">
        <v>0.437</v>
      </c>
      <c r="V13">
        <v>0.56299999999999994</v>
      </c>
      <c r="W13">
        <v>1.016</v>
      </c>
      <c r="Y13">
        <v>100</v>
      </c>
      <c r="Z13">
        <f t="shared" ref="Z13:Z14" si="5">Z12</f>
        <v>300000</v>
      </c>
      <c r="AK13">
        <v>200</v>
      </c>
      <c r="AL13">
        <f t="shared" ref="AL13:AL14" si="6">AL12</f>
        <v>2500000</v>
      </c>
    </row>
    <row r="14" spans="1:47" ht="14.4" x14ac:dyDescent="0.3">
      <c r="A14">
        <v>20</v>
      </c>
      <c r="B14">
        <f t="shared" si="0"/>
        <v>8000</v>
      </c>
      <c r="C14">
        <v>0.125</v>
      </c>
      <c r="D14">
        <v>6235</v>
      </c>
      <c r="E14">
        <v>6235</v>
      </c>
      <c r="F14">
        <v>0.20300000000000001</v>
      </c>
      <c r="G14">
        <v>55.079000000000001</v>
      </c>
      <c r="H14">
        <v>55.296999999999997</v>
      </c>
      <c r="I14">
        <v>0.17199999999999999</v>
      </c>
      <c r="J14">
        <v>0.125</v>
      </c>
      <c r="K14">
        <v>0.29699999999999999</v>
      </c>
      <c r="M14">
        <v>50</v>
      </c>
      <c r="N14">
        <f t="shared" si="4"/>
        <v>12500</v>
      </c>
      <c r="O14">
        <v>0.39100000000000001</v>
      </c>
      <c r="P14">
        <v>8878</v>
      </c>
      <c r="Q14">
        <v>8878</v>
      </c>
      <c r="R14">
        <v>0.26600000000000001</v>
      </c>
      <c r="S14">
        <v>78</v>
      </c>
      <c r="T14">
        <v>78.281000000000006</v>
      </c>
      <c r="U14">
        <v>0.45300000000000001</v>
      </c>
      <c r="V14">
        <v>0.34399999999999997</v>
      </c>
      <c r="W14">
        <v>0.79700000000000004</v>
      </c>
      <c r="Y14">
        <v>100</v>
      </c>
      <c r="Z14">
        <f t="shared" si="5"/>
        <v>300000</v>
      </c>
      <c r="AK14">
        <v>200</v>
      </c>
      <c r="AL14">
        <f t="shared" si="6"/>
        <v>2500000</v>
      </c>
    </row>
    <row r="17" spans="1:53" ht="14.4" x14ac:dyDescent="0.3">
      <c r="A17" t="s">
        <v>0</v>
      </c>
      <c r="B17" t="s">
        <v>1</v>
      </c>
      <c r="C17" t="s">
        <v>11</v>
      </c>
      <c r="D17" t="s">
        <v>4</v>
      </c>
      <c r="E17" t="s">
        <v>2</v>
      </c>
      <c r="F17" t="s">
        <v>13</v>
      </c>
      <c r="G17" t="s">
        <v>3</v>
      </c>
      <c r="H17" t="s">
        <v>7</v>
      </c>
      <c r="I17" t="s">
        <v>5</v>
      </c>
      <c r="J17" t="s">
        <v>10</v>
      </c>
      <c r="K17" t="s">
        <v>8</v>
      </c>
      <c r="P17" t="s">
        <v>0</v>
      </c>
      <c r="Q17" t="s">
        <v>1</v>
      </c>
      <c r="R17" t="s">
        <v>11</v>
      </c>
      <c r="S17" t="s">
        <v>4</v>
      </c>
      <c r="T17" t="s">
        <v>2</v>
      </c>
      <c r="U17" t="s">
        <v>13</v>
      </c>
      <c r="V17" t="s">
        <v>3</v>
      </c>
      <c r="W17" t="s">
        <v>7</v>
      </c>
      <c r="X17" t="s">
        <v>5</v>
      </c>
      <c r="Y17" t="s">
        <v>10</v>
      </c>
      <c r="Z17" t="s">
        <v>8</v>
      </c>
      <c r="AD17" t="s">
        <v>0</v>
      </c>
      <c r="AE17" t="s">
        <v>1</v>
      </c>
      <c r="AF17" t="s">
        <v>11</v>
      </c>
      <c r="AG17" t="s">
        <v>4</v>
      </c>
      <c r="AH17" t="s">
        <v>2</v>
      </c>
      <c r="AI17" t="s">
        <v>13</v>
      </c>
      <c r="AJ17" t="s">
        <v>3</v>
      </c>
      <c r="AK17" t="s">
        <v>7</v>
      </c>
      <c r="AL17" t="s">
        <v>5</v>
      </c>
      <c r="AM17" t="s">
        <v>10</v>
      </c>
      <c r="AN17" t="s">
        <v>8</v>
      </c>
      <c r="AQ17" t="s">
        <v>0</v>
      </c>
      <c r="AR17" t="s">
        <v>1</v>
      </c>
      <c r="AS17" t="s">
        <v>11</v>
      </c>
      <c r="AT17" t="s">
        <v>4</v>
      </c>
      <c r="AU17" t="s">
        <v>2</v>
      </c>
      <c r="AV17" t="s">
        <v>13</v>
      </c>
      <c r="AW17" t="s">
        <v>3</v>
      </c>
      <c r="AX17" t="s">
        <v>7</v>
      </c>
      <c r="AY17" t="s">
        <v>5</v>
      </c>
      <c r="AZ17" t="s">
        <v>10</v>
      </c>
      <c r="BA17" t="s">
        <v>8</v>
      </c>
    </row>
    <row r="18" spans="1:53" ht="14.4" x14ac:dyDescent="0.3">
      <c r="A18">
        <v>20</v>
      </c>
      <c r="B18">
        <f>A18*2</f>
        <v>40</v>
      </c>
      <c r="C18">
        <v>3</v>
      </c>
      <c r="D18">
        <v>0</v>
      </c>
      <c r="E18">
        <v>54</v>
      </c>
      <c r="F18">
        <f>E18+C18</f>
        <v>57</v>
      </c>
      <c r="G18">
        <v>52</v>
      </c>
      <c r="H18">
        <v>0</v>
      </c>
      <c r="I18">
        <v>0</v>
      </c>
      <c r="J18">
        <v>0</v>
      </c>
      <c r="K18">
        <v>0</v>
      </c>
      <c r="P18">
        <v>50</v>
      </c>
      <c r="Q18">
        <f>P18*2</f>
        <v>100</v>
      </c>
      <c r="R18">
        <v>12</v>
      </c>
      <c r="S18">
        <v>2.532</v>
      </c>
      <c r="T18">
        <v>134</v>
      </c>
      <c r="U18">
        <f>T18+R18</f>
        <v>146</v>
      </c>
      <c r="V18">
        <v>127</v>
      </c>
      <c r="W18">
        <v>46.203000000000003</v>
      </c>
      <c r="X18">
        <v>47.203000000000003</v>
      </c>
      <c r="Y18">
        <v>6.875</v>
      </c>
      <c r="Z18">
        <v>7.1719999999999997</v>
      </c>
      <c r="AD18">
        <v>100</v>
      </c>
      <c r="AE18">
        <f>AD18*2</f>
        <v>200</v>
      </c>
      <c r="AF18">
        <v>13</v>
      </c>
      <c r="AG18">
        <v>18.079000000000001</v>
      </c>
      <c r="AH18">
        <v>155</v>
      </c>
      <c r="AI18">
        <f>AH18+AF18</f>
        <v>168</v>
      </c>
      <c r="AJ18">
        <v>128</v>
      </c>
      <c r="AK18">
        <v>5.0149999999999997</v>
      </c>
      <c r="AL18">
        <v>5.234</v>
      </c>
      <c r="AM18">
        <v>1.5</v>
      </c>
      <c r="AN18">
        <v>1.671</v>
      </c>
      <c r="AQ18">
        <v>200</v>
      </c>
      <c r="AR18">
        <f>AQ18*2</f>
        <v>400</v>
      </c>
      <c r="AS18">
        <v>3</v>
      </c>
      <c r="AT18">
        <v>6.2E-2</v>
      </c>
      <c r="AU18">
        <v>301</v>
      </c>
      <c r="AV18">
        <f>AU18+AS18</f>
        <v>304</v>
      </c>
      <c r="AW18">
        <v>253</v>
      </c>
      <c r="AX18">
        <v>0.59399999999999997</v>
      </c>
      <c r="AY18">
        <v>0.59399999999999997</v>
      </c>
      <c r="AZ18">
        <v>7.8E-2</v>
      </c>
      <c r="BA18">
        <v>0.109</v>
      </c>
    </row>
    <row r="19" spans="1:53" ht="14.4" x14ac:dyDescent="0.3">
      <c r="A19">
        <v>20</v>
      </c>
      <c r="B19">
        <f>B18</f>
        <v>40</v>
      </c>
      <c r="C19">
        <v>8</v>
      </c>
      <c r="D19">
        <v>6.2E-2</v>
      </c>
      <c r="E19">
        <v>49</v>
      </c>
      <c r="F19">
        <f t="shared" ref="F19:F29" si="7">E19+C19</f>
        <v>57</v>
      </c>
      <c r="G19">
        <v>48</v>
      </c>
      <c r="H19">
        <v>4.7E-2</v>
      </c>
      <c r="I19">
        <v>6.2E-2</v>
      </c>
      <c r="J19">
        <v>3.1E-2</v>
      </c>
      <c r="K19">
        <v>4.7E-2</v>
      </c>
      <c r="P19">
        <v>50</v>
      </c>
      <c r="Q19">
        <f>Q18</f>
        <v>100</v>
      </c>
      <c r="R19">
        <v>14</v>
      </c>
      <c r="S19">
        <v>13.532</v>
      </c>
      <c r="T19">
        <v>111</v>
      </c>
      <c r="U19">
        <f t="shared" ref="U19:U29" si="8">T19+R19</f>
        <v>125</v>
      </c>
      <c r="V19">
        <v>102</v>
      </c>
      <c r="W19">
        <v>23.14</v>
      </c>
      <c r="X19">
        <v>24.39</v>
      </c>
      <c r="Y19">
        <v>7.5469999999999997</v>
      </c>
      <c r="Z19">
        <v>8.0630000000000006</v>
      </c>
      <c r="AD19">
        <v>100</v>
      </c>
      <c r="AE19">
        <f>AE18</f>
        <v>200</v>
      </c>
      <c r="AF19">
        <v>12</v>
      </c>
      <c r="AG19">
        <v>10.781000000000001</v>
      </c>
      <c r="AH19">
        <v>175</v>
      </c>
      <c r="AI19">
        <f t="shared" ref="AI19:AI26" si="9">AH19+AF19</f>
        <v>187</v>
      </c>
      <c r="AJ19">
        <v>154</v>
      </c>
      <c r="AK19">
        <v>69.968999999999994</v>
      </c>
      <c r="AL19">
        <v>70.515000000000001</v>
      </c>
      <c r="AM19">
        <v>9.4689999999999994</v>
      </c>
      <c r="AN19">
        <v>9.641</v>
      </c>
      <c r="AQ19">
        <v>200</v>
      </c>
      <c r="AR19">
        <f>AR18</f>
        <v>400</v>
      </c>
      <c r="AS19">
        <v>3</v>
      </c>
      <c r="AT19">
        <v>3.1E-2</v>
      </c>
      <c r="AU19">
        <v>491</v>
      </c>
      <c r="AV19">
        <f t="shared" ref="AV19:AV24" si="10">AU19+AS19</f>
        <v>494</v>
      </c>
      <c r="AW19">
        <v>466</v>
      </c>
      <c r="AX19">
        <v>1.829</v>
      </c>
      <c r="AY19">
        <v>1.8440000000000001</v>
      </c>
      <c r="AZ19">
        <v>0.14099999999999999</v>
      </c>
      <c r="BA19">
        <v>0.219</v>
      </c>
    </row>
    <row r="20" spans="1:53" ht="14.4" x14ac:dyDescent="0.3">
      <c r="A20">
        <v>20</v>
      </c>
      <c r="B20">
        <f>B19</f>
        <v>40</v>
      </c>
      <c r="C20">
        <v>8</v>
      </c>
      <c r="D20">
        <v>4.5999999999999999E-2</v>
      </c>
      <c r="E20">
        <v>44</v>
      </c>
      <c r="F20">
        <f t="shared" si="7"/>
        <v>52</v>
      </c>
      <c r="G20">
        <v>43</v>
      </c>
      <c r="H20">
        <v>0</v>
      </c>
      <c r="I20">
        <v>1.6E-2</v>
      </c>
      <c r="J20">
        <v>0</v>
      </c>
      <c r="K20">
        <v>1.6E-2</v>
      </c>
      <c r="P20">
        <v>50</v>
      </c>
      <c r="Q20">
        <f>Q19</f>
        <v>100</v>
      </c>
      <c r="R20">
        <v>11</v>
      </c>
      <c r="S20">
        <v>6.8440000000000003</v>
      </c>
      <c r="T20">
        <v>88</v>
      </c>
      <c r="U20">
        <f t="shared" si="8"/>
        <v>99</v>
      </c>
      <c r="V20">
        <v>73</v>
      </c>
      <c r="W20">
        <v>3.2349999999999999</v>
      </c>
      <c r="X20">
        <v>3.375</v>
      </c>
      <c r="Y20">
        <v>1.1559999999999999</v>
      </c>
      <c r="Z20">
        <v>1.218</v>
      </c>
      <c r="AD20">
        <v>100</v>
      </c>
      <c r="AE20">
        <f>AE19</f>
        <v>200</v>
      </c>
      <c r="AF20">
        <v>13</v>
      </c>
      <c r="AG20">
        <v>16.562999999999999</v>
      </c>
      <c r="AH20">
        <v>169</v>
      </c>
      <c r="AI20">
        <f t="shared" si="9"/>
        <v>182</v>
      </c>
      <c r="AJ20">
        <v>147</v>
      </c>
      <c r="AK20">
        <v>21.657</v>
      </c>
      <c r="AL20">
        <v>22.062000000000001</v>
      </c>
      <c r="AM20">
        <v>3.4060000000000001</v>
      </c>
      <c r="AN20">
        <v>3.61</v>
      </c>
      <c r="AQ20">
        <v>200</v>
      </c>
      <c r="AR20">
        <f>AR19</f>
        <v>400</v>
      </c>
      <c r="AS20">
        <v>3</v>
      </c>
      <c r="AT20">
        <v>6.3E-2</v>
      </c>
      <c r="AU20">
        <v>274</v>
      </c>
      <c r="AV20">
        <f t="shared" si="10"/>
        <v>277</v>
      </c>
      <c r="AW20">
        <v>211</v>
      </c>
      <c r="AX20">
        <v>9.2999999999999999E-2</v>
      </c>
      <c r="AY20">
        <v>9.2999999999999999E-2</v>
      </c>
      <c r="AZ20">
        <v>1.6E-2</v>
      </c>
      <c r="BA20">
        <v>4.7E-2</v>
      </c>
    </row>
    <row r="21" spans="1:53" ht="14.4" x14ac:dyDescent="0.3">
      <c r="A21">
        <v>20</v>
      </c>
      <c r="B21">
        <f>A18^2/2</f>
        <v>200</v>
      </c>
      <c r="C21">
        <v>6</v>
      </c>
      <c r="D21">
        <v>0.48499999999999999</v>
      </c>
      <c r="E21">
        <v>115</v>
      </c>
      <c r="F21">
        <f t="shared" si="7"/>
        <v>121</v>
      </c>
      <c r="G21">
        <v>115</v>
      </c>
      <c r="H21">
        <v>1.343</v>
      </c>
      <c r="I21">
        <v>1.359</v>
      </c>
      <c r="J21">
        <v>9.4E-2</v>
      </c>
      <c r="K21">
        <v>0.109</v>
      </c>
      <c r="P21">
        <v>50</v>
      </c>
      <c r="Q21">
        <f>P18^2/2</f>
        <v>1250</v>
      </c>
      <c r="R21">
        <v>9</v>
      </c>
      <c r="S21">
        <v>28.375</v>
      </c>
      <c r="T21">
        <v>694</v>
      </c>
      <c r="U21">
        <f t="shared" si="8"/>
        <v>703</v>
      </c>
      <c r="V21">
        <v>694</v>
      </c>
      <c r="W21">
        <v>45.579000000000001</v>
      </c>
      <c r="X21">
        <v>45.61</v>
      </c>
      <c r="Y21">
        <v>2.0619999999999998</v>
      </c>
      <c r="Z21">
        <v>2.125</v>
      </c>
      <c r="AD21">
        <v>100</v>
      </c>
      <c r="AE21">
        <f>AD18^2/2</f>
        <v>5000</v>
      </c>
      <c r="AF21">
        <v>7</v>
      </c>
      <c r="AG21">
        <v>69.75</v>
      </c>
      <c r="AH21">
        <v>3147</v>
      </c>
      <c r="AI21">
        <f t="shared" si="9"/>
        <v>3154</v>
      </c>
      <c r="AJ21">
        <v>3147</v>
      </c>
      <c r="AK21">
        <v>3180.172</v>
      </c>
      <c r="AL21">
        <v>3180.672</v>
      </c>
      <c r="AM21">
        <v>44.703000000000003</v>
      </c>
      <c r="AN21">
        <v>45.11</v>
      </c>
      <c r="AQ21">
        <v>200</v>
      </c>
      <c r="AR21">
        <v>13300</v>
      </c>
      <c r="AS21">
        <v>3</v>
      </c>
      <c r="AT21">
        <v>28.282</v>
      </c>
      <c r="AU21">
        <v>11168</v>
      </c>
      <c r="AV21">
        <f t="shared" si="10"/>
        <v>11171</v>
      </c>
      <c r="AW21">
        <v>11168</v>
      </c>
      <c r="AX21">
        <v>790.26599999999996</v>
      </c>
      <c r="AY21">
        <v>791.15599999999995</v>
      </c>
      <c r="AZ21">
        <v>7.0309999999999997</v>
      </c>
      <c r="BA21">
        <v>10.172000000000001</v>
      </c>
    </row>
    <row r="22" spans="1:53" ht="14.4" x14ac:dyDescent="0.3">
      <c r="A22">
        <v>20</v>
      </c>
      <c r="B22">
        <f>B21</f>
        <v>200</v>
      </c>
      <c r="C22">
        <v>7</v>
      </c>
      <c r="D22">
        <v>0.56299999999999994</v>
      </c>
      <c r="E22">
        <v>168</v>
      </c>
      <c r="F22">
        <f t="shared" si="7"/>
        <v>175</v>
      </c>
      <c r="G22">
        <v>168</v>
      </c>
      <c r="H22">
        <v>9.407</v>
      </c>
      <c r="I22">
        <v>9.4220000000000006</v>
      </c>
      <c r="J22">
        <v>0.40600000000000003</v>
      </c>
      <c r="K22">
        <v>0.42199999999999999</v>
      </c>
      <c r="P22">
        <v>50</v>
      </c>
      <c r="Q22">
        <f>Q21</f>
        <v>1250</v>
      </c>
      <c r="R22">
        <v>5</v>
      </c>
      <c r="S22">
        <v>2.5</v>
      </c>
      <c r="T22">
        <v>1155</v>
      </c>
      <c r="U22">
        <f t="shared" si="8"/>
        <v>1160</v>
      </c>
      <c r="V22">
        <v>1155</v>
      </c>
      <c r="W22">
        <v>57.328000000000003</v>
      </c>
      <c r="X22">
        <v>57.359000000000002</v>
      </c>
      <c r="Y22">
        <v>1.1879999999999999</v>
      </c>
      <c r="Z22">
        <v>1.282</v>
      </c>
      <c r="AD22">
        <v>100</v>
      </c>
      <c r="AE22">
        <f>AE21</f>
        <v>5000</v>
      </c>
      <c r="AF22">
        <v>4</v>
      </c>
      <c r="AG22">
        <v>10.282</v>
      </c>
      <c r="AH22">
        <v>4164</v>
      </c>
      <c r="AI22">
        <f t="shared" si="9"/>
        <v>4168</v>
      </c>
      <c r="AJ22">
        <v>4164</v>
      </c>
      <c r="AK22">
        <v>214.73400000000001</v>
      </c>
      <c r="AL22">
        <v>214.89</v>
      </c>
      <c r="AM22">
        <v>3.157</v>
      </c>
      <c r="AN22">
        <v>3.75</v>
      </c>
      <c r="AQ22">
        <v>200</v>
      </c>
      <c r="AR22">
        <f>AR21</f>
        <v>13300</v>
      </c>
      <c r="AS22">
        <v>8</v>
      </c>
      <c r="AT22">
        <v>959.61</v>
      </c>
      <c r="AU22">
        <v>12026</v>
      </c>
      <c r="AV22">
        <f t="shared" si="10"/>
        <v>12034</v>
      </c>
      <c r="AW22">
        <v>12026</v>
      </c>
      <c r="AX22" t="s">
        <v>12</v>
      </c>
      <c r="AY22" t="s">
        <v>12</v>
      </c>
      <c r="AZ22">
        <v>339.42200000000003</v>
      </c>
      <c r="BA22">
        <v>342.84399999999999</v>
      </c>
    </row>
    <row r="23" spans="1:53" ht="14.4" x14ac:dyDescent="0.3">
      <c r="A23">
        <v>20</v>
      </c>
      <c r="B23">
        <f>B22</f>
        <v>200</v>
      </c>
      <c r="C23">
        <v>5</v>
      </c>
      <c r="D23">
        <v>9.4E-2</v>
      </c>
      <c r="E23">
        <v>212</v>
      </c>
      <c r="F23">
        <f t="shared" si="7"/>
        <v>217</v>
      </c>
      <c r="G23">
        <v>212</v>
      </c>
      <c r="H23">
        <v>3.6869999999999998</v>
      </c>
      <c r="I23">
        <v>3.7029999999999998</v>
      </c>
      <c r="J23">
        <v>0.14000000000000001</v>
      </c>
      <c r="K23">
        <v>0.156</v>
      </c>
      <c r="P23">
        <v>50</v>
      </c>
      <c r="Q23">
        <f>Q22</f>
        <v>1250</v>
      </c>
      <c r="R23">
        <v>7</v>
      </c>
      <c r="S23">
        <v>7.734</v>
      </c>
      <c r="T23">
        <v>796</v>
      </c>
      <c r="U23">
        <f t="shared" si="8"/>
        <v>803</v>
      </c>
      <c r="V23">
        <v>796</v>
      </c>
      <c r="W23">
        <v>37.344000000000001</v>
      </c>
      <c r="X23">
        <v>37.375</v>
      </c>
      <c r="Y23">
        <v>1.179</v>
      </c>
      <c r="Z23">
        <v>1.766</v>
      </c>
      <c r="AD23">
        <v>100</v>
      </c>
      <c r="AE23">
        <f>AE22</f>
        <v>5000</v>
      </c>
      <c r="AF23">
        <v>6</v>
      </c>
      <c r="AG23">
        <v>29.780999999999999</v>
      </c>
      <c r="AH23">
        <v>3139</v>
      </c>
      <c r="AI23">
        <f t="shared" si="9"/>
        <v>3145</v>
      </c>
      <c r="AJ23">
        <v>3139</v>
      </c>
      <c r="AK23">
        <v>951.375</v>
      </c>
      <c r="AL23">
        <v>951.71900000000005</v>
      </c>
      <c r="AM23">
        <v>21.547000000000001</v>
      </c>
      <c r="AN23">
        <v>21.907</v>
      </c>
      <c r="AQ23">
        <v>200</v>
      </c>
      <c r="AR23">
        <f>AR22</f>
        <v>13300</v>
      </c>
      <c r="AS23">
        <v>9</v>
      </c>
      <c r="AT23">
        <v>1468.5160000000001</v>
      </c>
      <c r="AU23">
        <v>7175</v>
      </c>
      <c r="AV23">
        <f t="shared" si="10"/>
        <v>7184</v>
      </c>
      <c r="AW23">
        <v>7175</v>
      </c>
      <c r="AX23" t="s">
        <v>12</v>
      </c>
      <c r="AY23" t="s">
        <v>12</v>
      </c>
      <c r="AZ23">
        <v>49.436999999999998</v>
      </c>
      <c r="BA23">
        <v>51.796999999999997</v>
      </c>
    </row>
    <row r="24" spans="1:53" ht="14.4" x14ac:dyDescent="0.3">
      <c r="A24">
        <v>20</v>
      </c>
      <c r="B24">
        <f>A18^2</f>
        <v>400</v>
      </c>
      <c r="C24">
        <v>4</v>
      </c>
      <c r="D24">
        <v>0.29699999999999999</v>
      </c>
      <c r="E24">
        <v>200</v>
      </c>
      <c r="F24">
        <f t="shared" si="7"/>
        <v>204</v>
      </c>
      <c r="G24">
        <v>200</v>
      </c>
      <c r="H24">
        <v>1.7030000000000001</v>
      </c>
      <c r="I24">
        <v>1.7030000000000001</v>
      </c>
      <c r="J24">
        <v>9.4E-2</v>
      </c>
      <c r="K24">
        <v>0.11</v>
      </c>
      <c r="P24">
        <v>50</v>
      </c>
      <c r="Q24">
        <f>P18^2</f>
        <v>2500</v>
      </c>
      <c r="R24">
        <v>5</v>
      </c>
      <c r="S24">
        <v>4.516</v>
      </c>
      <c r="T24">
        <v>2271</v>
      </c>
      <c r="U24">
        <f t="shared" si="8"/>
        <v>2276</v>
      </c>
      <c r="V24">
        <v>2271</v>
      </c>
      <c r="W24">
        <v>138.81299999999999</v>
      </c>
      <c r="X24">
        <v>138.983</v>
      </c>
      <c r="Y24">
        <v>1.921</v>
      </c>
      <c r="Z24">
        <v>2.0619999999999998</v>
      </c>
      <c r="AD24">
        <v>100</v>
      </c>
      <c r="AE24">
        <f>AD18^2</f>
        <v>10000</v>
      </c>
      <c r="AF24">
        <v>7</v>
      </c>
      <c r="AG24">
        <v>95.811999999999998</v>
      </c>
      <c r="AH24">
        <v>5526</v>
      </c>
      <c r="AI24">
        <f t="shared" si="9"/>
        <v>5533</v>
      </c>
      <c r="AJ24">
        <v>5526</v>
      </c>
      <c r="AK24">
        <v>1328.672</v>
      </c>
      <c r="AL24">
        <v>1328.0940000000001</v>
      </c>
      <c r="AM24">
        <v>17.344000000000001</v>
      </c>
      <c r="AN24">
        <v>18.172000000000001</v>
      </c>
      <c r="AQ24">
        <v>200</v>
      </c>
      <c r="AR24">
        <f>AR23</f>
        <v>13300</v>
      </c>
      <c r="AS24">
        <v>10</v>
      </c>
      <c r="AT24">
        <v>3293.4369999999999</v>
      </c>
      <c r="AU24">
        <v>10255</v>
      </c>
      <c r="AV24">
        <f t="shared" si="10"/>
        <v>10265</v>
      </c>
      <c r="AW24">
        <v>10255</v>
      </c>
      <c r="AX24" t="s">
        <v>12</v>
      </c>
      <c r="AY24" t="s">
        <v>12</v>
      </c>
      <c r="AZ24">
        <v>1131.7349999999999</v>
      </c>
      <c r="BA24">
        <v>1134.8910000000001</v>
      </c>
    </row>
    <row r="25" spans="1:53" ht="14.4" x14ac:dyDescent="0.3">
      <c r="A25">
        <v>20</v>
      </c>
      <c r="B25">
        <f t="shared" ref="B25:B29" si="11">B24</f>
        <v>400</v>
      </c>
      <c r="C25">
        <v>5</v>
      </c>
      <c r="D25">
        <v>0.34300000000000003</v>
      </c>
      <c r="E25">
        <v>254</v>
      </c>
      <c r="F25">
        <f t="shared" si="7"/>
        <v>259</v>
      </c>
      <c r="G25">
        <v>254</v>
      </c>
      <c r="H25">
        <v>1.2030000000000001</v>
      </c>
      <c r="I25">
        <v>1.2030000000000001</v>
      </c>
      <c r="J25">
        <v>3.1E-2</v>
      </c>
      <c r="K25">
        <v>3.1E-2</v>
      </c>
      <c r="P25">
        <v>50</v>
      </c>
      <c r="Q25">
        <f t="shared" ref="Q25:Q26" si="12">Q24</f>
        <v>2500</v>
      </c>
      <c r="R25">
        <v>5</v>
      </c>
      <c r="S25">
        <v>5.2809999999999997</v>
      </c>
      <c r="T25">
        <v>2495</v>
      </c>
      <c r="U25">
        <f t="shared" si="8"/>
        <v>2500</v>
      </c>
      <c r="V25">
        <v>2495</v>
      </c>
      <c r="W25">
        <v>331.25</v>
      </c>
      <c r="X25">
        <v>331.48500000000001</v>
      </c>
      <c r="Y25">
        <v>4.4210000000000003</v>
      </c>
      <c r="Z25">
        <v>4.6559999999999997</v>
      </c>
      <c r="AD25">
        <v>100</v>
      </c>
      <c r="AE25">
        <f t="shared" ref="AE25:AE26" si="13">AE24</f>
        <v>10000</v>
      </c>
      <c r="AF25">
        <v>7</v>
      </c>
      <c r="AG25">
        <v>96.938000000000002</v>
      </c>
      <c r="AH25">
        <v>5786</v>
      </c>
      <c r="AI25">
        <f t="shared" si="9"/>
        <v>5793</v>
      </c>
      <c r="AJ25">
        <v>5786</v>
      </c>
      <c r="AK25" t="s">
        <v>12</v>
      </c>
      <c r="AL25" t="s">
        <v>12</v>
      </c>
      <c r="AM25">
        <v>38.954000000000001</v>
      </c>
      <c r="AN25">
        <v>39.813000000000002</v>
      </c>
      <c r="AQ25">
        <v>200</v>
      </c>
      <c r="AR25">
        <v>40000</v>
      </c>
    </row>
    <row r="26" spans="1:53" ht="14.4" x14ac:dyDescent="0.3">
      <c r="A26">
        <v>20</v>
      </c>
      <c r="B26">
        <f t="shared" si="11"/>
        <v>400</v>
      </c>
      <c r="C26">
        <v>5</v>
      </c>
      <c r="D26">
        <v>0.375</v>
      </c>
      <c r="E26">
        <v>299</v>
      </c>
      <c r="F26">
        <f t="shared" si="7"/>
        <v>304</v>
      </c>
      <c r="G26">
        <v>299</v>
      </c>
      <c r="H26">
        <v>1.2649999999999999</v>
      </c>
      <c r="I26">
        <v>1.296</v>
      </c>
      <c r="J26">
        <v>7.9000000000000001E-2</v>
      </c>
      <c r="K26">
        <v>9.4E-2</v>
      </c>
      <c r="P26">
        <v>50</v>
      </c>
      <c r="Q26">
        <f t="shared" si="12"/>
        <v>2500</v>
      </c>
      <c r="R26">
        <v>8</v>
      </c>
      <c r="S26">
        <v>29.265000000000001</v>
      </c>
      <c r="T26">
        <v>1447</v>
      </c>
      <c r="U26">
        <f t="shared" si="8"/>
        <v>1455</v>
      </c>
      <c r="V26">
        <v>1447</v>
      </c>
      <c r="W26">
        <v>446.46800000000002</v>
      </c>
      <c r="X26">
        <v>446.625</v>
      </c>
      <c r="Y26">
        <v>10.859</v>
      </c>
      <c r="Z26">
        <v>10.952999999999999</v>
      </c>
      <c r="AD26">
        <v>100</v>
      </c>
      <c r="AE26">
        <f t="shared" si="13"/>
        <v>10000</v>
      </c>
      <c r="AF26">
        <v>7</v>
      </c>
      <c r="AG26">
        <v>107.313</v>
      </c>
      <c r="AH26">
        <v>6324</v>
      </c>
      <c r="AI26">
        <f t="shared" si="9"/>
        <v>6331</v>
      </c>
      <c r="AJ26">
        <v>6324</v>
      </c>
      <c r="AK26" t="s">
        <v>12</v>
      </c>
      <c r="AL26" t="s">
        <v>12</v>
      </c>
      <c r="AM26">
        <v>99.656000000000006</v>
      </c>
      <c r="AN26">
        <v>100.5</v>
      </c>
      <c r="AQ26">
        <v>200</v>
      </c>
      <c r="AR26">
        <f t="shared" ref="AR26" si="14">AR25</f>
        <v>40000</v>
      </c>
    </row>
    <row r="27" spans="1:53" ht="14.4" x14ac:dyDescent="0.3">
      <c r="A27">
        <v>20</v>
      </c>
      <c r="B27">
        <f>A18^3</f>
        <v>8000</v>
      </c>
      <c r="C27">
        <v>5</v>
      </c>
      <c r="D27">
        <v>5.468</v>
      </c>
      <c r="E27">
        <v>6804</v>
      </c>
      <c r="F27">
        <f t="shared" si="7"/>
        <v>6809</v>
      </c>
      <c r="G27">
        <v>6804</v>
      </c>
      <c r="H27">
        <v>1193.078</v>
      </c>
      <c r="I27">
        <v>1193.422</v>
      </c>
      <c r="J27">
        <v>2.25</v>
      </c>
      <c r="K27">
        <v>2.5619999999999998</v>
      </c>
      <c r="P27">
        <v>50</v>
      </c>
      <c r="Q27">
        <v>12500</v>
      </c>
      <c r="R27">
        <v>7</v>
      </c>
      <c r="S27">
        <v>48.438000000000002</v>
      </c>
      <c r="T27">
        <v>6803</v>
      </c>
      <c r="U27">
        <f t="shared" si="8"/>
        <v>6810</v>
      </c>
      <c r="V27">
        <v>6803</v>
      </c>
      <c r="W27">
        <v>1052.25</v>
      </c>
      <c r="X27">
        <v>1052.5619999999999</v>
      </c>
      <c r="Y27">
        <v>5.734</v>
      </c>
      <c r="Z27">
        <v>6.343</v>
      </c>
      <c r="AD27">
        <v>100</v>
      </c>
      <c r="AE27">
        <v>300000</v>
      </c>
      <c r="AQ27">
        <v>200</v>
      </c>
      <c r="AR27">
        <v>2500000</v>
      </c>
    </row>
    <row r="28" spans="1:53" ht="14.4" x14ac:dyDescent="0.3">
      <c r="A28">
        <v>20</v>
      </c>
      <c r="B28">
        <f t="shared" si="11"/>
        <v>8000</v>
      </c>
      <c r="C28">
        <v>3</v>
      </c>
      <c r="D28">
        <v>1.3280000000000001</v>
      </c>
      <c r="E28">
        <v>7619</v>
      </c>
      <c r="F28">
        <f t="shared" si="7"/>
        <v>7622</v>
      </c>
      <c r="G28">
        <v>7619</v>
      </c>
      <c r="H28">
        <v>754.84400000000005</v>
      </c>
      <c r="I28">
        <v>755.14099999999996</v>
      </c>
      <c r="J28">
        <v>1.1870000000000001</v>
      </c>
      <c r="K28">
        <v>1.5469999999999999</v>
      </c>
      <c r="P28">
        <v>50</v>
      </c>
      <c r="Q28">
        <f t="shared" ref="Q28:Q29" si="15">Q27</f>
        <v>12500</v>
      </c>
      <c r="R28">
        <v>8</v>
      </c>
      <c r="S28">
        <v>157.31200000000001</v>
      </c>
      <c r="T28">
        <v>11260</v>
      </c>
      <c r="U28">
        <f t="shared" si="8"/>
        <v>11268</v>
      </c>
      <c r="V28">
        <v>11260</v>
      </c>
      <c r="W28" t="s">
        <v>12</v>
      </c>
      <c r="X28" t="s">
        <v>12</v>
      </c>
      <c r="Y28">
        <v>152.07900000000001</v>
      </c>
      <c r="Z28">
        <v>153.07900000000001</v>
      </c>
      <c r="AD28">
        <v>100</v>
      </c>
      <c r="AE28">
        <f t="shared" ref="AE28:AE29" si="16">AE27</f>
        <v>300000</v>
      </c>
      <c r="AQ28">
        <v>200</v>
      </c>
      <c r="AR28">
        <f t="shared" ref="AR28:AR29" si="17">AR27</f>
        <v>2500000</v>
      </c>
    </row>
    <row r="29" spans="1:53" ht="14.4" x14ac:dyDescent="0.3">
      <c r="A29">
        <v>20</v>
      </c>
      <c r="B29">
        <f t="shared" si="11"/>
        <v>8000</v>
      </c>
      <c r="C29">
        <v>5</v>
      </c>
      <c r="D29">
        <v>4.2030000000000003</v>
      </c>
      <c r="E29">
        <v>5295</v>
      </c>
      <c r="F29">
        <f t="shared" si="7"/>
        <v>5300</v>
      </c>
      <c r="G29">
        <v>5295</v>
      </c>
      <c r="H29">
        <v>866.53099999999995</v>
      </c>
      <c r="I29">
        <v>866.78099999999995</v>
      </c>
      <c r="J29">
        <v>1.7649999999999999</v>
      </c>
      <c r="K29">
        <v>2.0939999999999999</v>
      </c>
      <c r="P29">
        <v>50</v>
      </c>
      <c r="Q29">
        <f t="shared" si="15"/>
        <v>12500</v>
      </c>
      <c r="R29">
        <v>8</v>
      </c>
      <c r="S29">
        <v>120.64100000000001</v>
      </c>
      <c r="T29">
        <v>7410</v>
      </c>
      <c r="U29">
        <f t="shared" si="8"/>
        <v>7418</v>
      </c>
      <c r="V29">
        <v>7410</v>
      </c>
      <c r="W29" t="s">
        <v>12</v>
      </c>
      <c r="X29" t="s">
        <v>12</v>
      </c>
      <c r="Y29">
        <v>21.469000000000001</v>
      </c>
      <c r="Z29">
        <v>22.390999999999998</v>
      </c>
      <c r="AD29">
        <v>100</v>
      </c>
      <c r="AE29">
        <f t="shared" si="16"/>
        <v>300000</v>
      </c>
      <c r="AQ29">
        <v>200</v>
      </c>
      <c r="AR29">
        <f t="shared" si="17"/>
        <v>2500000</v>
      </c>
    </row>
    <row r="31" spans="1:53" ht="14.4" customHeight="1" x14ac:dyDescent="0.35">
      <c r="A31" s="13" t="s">
        <v>17</v>
      </c>
      <c r="B31" s="13"/>
      <c r="C31" s="13"/>
      <c r="D31" s="13"/>
      <c r="E31" s="14" t="s">
        <v>18</v>
      </c>
      <c r="F31" s="14"/>
      <c r="G31" s="14"/>
      <c r="H31" s="14"/>
      <c r="I31" s="14"/>
      <c r="J31" s="14"/>
      <c r="K31" s="14"/>
      <c r="L31" s="14"/>
      <c r="M31" s="14"/>
      <c r="N31" s="14" t="s">
        <v>19</v>
      </c>
      <c r="O31" s="14"/>
      <c r="P31" s="14"/>
      <c r="Q31" s="14"/>
      <c r="R31" s="14"/>
      <c r="S31" s="14"/>
      <c r="T31" s="14"/>
      <c r="U31" s="14" t="s">
        <v>20</v>
      </c>
      <c r="V31" s="14"/>
      <c r="W31" s="14"/>
      <c r="X31" s="14"/>
      <c r="Y31" s="14"/>
      <c r="Z31" s="14"/>
      <c r="AA31" s="14"/>
      <c r="AB31" s="14"/>
      <c r="AC31" s="14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</row>
    <row r="32" spans="1:53" ht="14.4" customHeight="1" x14ac:dyDescent="0.35">
      <c r="A32" s="13"/>
      <c r="B32" s="13"/>
      <c r="C32" s="13"/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</row>
    <row r="33" spans="1:53" ht="14.4" customHeight="1" x14ac:dyDescent="0.35">
      <c r="A33" s="13"/>
      <c r="B33" s="13"/>
      <c r="C33" s="13"/>
      <c r="D33" s="13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</row>
    <row r="35" spans="1:53" ht="14.4" x14ac:dyDescent="0.3">
      <c r="A35" t="s">
        <v>0</v>
      </c>
      <c r="B35" t="s">
        <v>1</v>
      </c>
      <c r="C35" t="s">
        <v>11</v>
      </c>
      <c r="D35" t="s">
        <v>4</v>
      </c>
      <c r="E35" t="s">
        <v>2</v>
      </c>
      <c r="F35" t="s">
        <v>13</v>
      </c>
      <c r="G35" t="s">
        <v>3</v>
      </c>
      <c r="H35" t="s">
        <v>7</v>
      </c>
      <c r="I35" t="s">
        <v>5</v>
      </c>
      <c r="J35" t="s">
        <v>10</v>
      </c>
      <c r="K35" t="s">
        <v>8</v>
      </c>
      <c r="P35" t="s">
        <v>0</v>
      </c>
      <c r="Q35" t="s">
        <v>1</v>
      </c>
      <c r="R35" t="s">
        <v>11</v>
      </c>
      <c r="S35" t="s">
        <v>4</v>
      </c>
      <c r="T35" t="s">
        <v>2</v>
      </c>
      <c r="U35" t="s">
        <v>13</v>
      </c>
      <c r="V35" t="s">
        <v>3</v>
      </c>
      <c r="W35" t="s">
        <v>7</v>
      </c>
      <c r="X35" t="s">
        <v>5</v>
      </c>
      <c r="Y35" t="s">
        <v>10</v>
      </c>
      <c r="Z35" t="s">
        <v>8</v>
      </c>
      <c r="AD35" t="s">
        <v>0</v>
      </c>
      <c r="AE35" t="s">
        <v>1</v>
      </c>
      <c r="AF35" t="s">
        <v>11</v>
      </c>
      <c r="AG35" t="s">
        <v>4</v>
      </c>
      <c r="AH35" t="s">
        <v>2</v>
      </c>
      <c r="AI35" t="s">
        <v>13</v>
      </c>
      <c r="AJ35" t="s">
        <v>3</v>
      </c>
      <c r="AK35" t="s">
        <v>7</v>
      </c>
      <c r="AL35" t="s">
        <v>5</v>
      </c>
      <c r="AM35" t="s">
        <v>10</v>
      </c>
      <c r="AN35" t="s">
        <v>8</v>
      </c>
      <c r="AQ35" t="s">
        <v>0</v>
      </c>
      <c r="AR35" t="s">
        <v>1</v>
      </c>
      <c r="AS35" t="s">
        <v>11</v>
      </c>
      <c r="AT35" t="s">
        <v>4</v>
      </c>
      <c r="AU35" t="s">
        <v>2</v>
      </c>
      <c r="AV35" t="s">
        <v>13</v>
      </c>
      <c r="AW35" t="s">
        <v>3</v>
      </c>
      <c r="AX35" t="s">
        <v>7</v>
      </c>
      <c r="AY35" t="s">
        <v>5</v>
      </c>
      <c r="AZ35" t="s">
        <v>10</v>
      </c>
      <c r="BA35" t="s">
        <v>8</v>
      </c>
    </row>
    <row r="36" spans="1:53" ht="14.4" x14ac:dyDescent="0.3">
      <c r="A36">
        <v>20</v>
      </c>
      <c r="B36">
        <f>A36*2</f>
        <v>40</v>
      </c>
      <c r="C36">
        <v>5</v>
      </c>
      <c r="D36">
        <v>6.0000000000000001E-3</v>
      </c>
      <c r="E36">
        <v>50</v>
      </c>
      <c r="F36">
        <f>E36+C36</f>
        <v>55</v>
      </c>
      <c r="G36">
        <v>49</v>
      </c>
      <c r="H36">
        <v>0.38300000000000001</v>
      </c>
      <c r="I36">
        <v>0.41</v>
      </c>
      <c r="J36">
        <v>1.6E-2</v>
      </c>
      <c r="K36">
        <v>2.1999999999999999E-2</v>
      </c>
      <c r="P36">
        <v>50</v>
      </c>
      <c r="Q36">
        <f>P36*2</f>
        <v>100</v>
      </c>
      <c r="R36">
        <v>8</v>
      </c>
      <c r="S36">
        <v>9.9000000000000005E-2</v>
      </c>
      <c r="T36">
        <v>58</v>
      </c>
      <c r="U36">
        <f>T36+R36</f>
        <v>66</v>
      </c>
      <c r="V36">
        <v>41</v>
      </c>
      <c r="W36">
        <v>0.59199999999999997</v>
      </c>
      <c r="X36">
        <v>0.67100000000000004</v>
      </c>
      <c r="Y36">
        <v>0.13500000000000001</v>
      </c>
      <c r="Z36">
        <v>0.14799999999999999</v>
      </c>
      <c r="AD36">
        <v>100</v>
      </c>
      <c r="AE36">
        <f>AD36*2</f>
        <v>200</v>
      </c>
      <c r="AF36">
        <v>8</v>
      </c>
      <c r="AG36">
        <v>0.29499999999999998</v>
      </c>
      <c r="AH36">
        <v>133</v>
      </c>
      <c r="AI36">
        <f>AH36+AF36</f>
        <v>141</v>
      </c>
      <c r="AJ36">
        <v>98</v>
      </c>
      <c r="AK36">
        <v>0.86799999999999999</v>
      </c>
      <c r="AL36">
        <v>0.94499999999999995</v>
      </c>
      <c r="AM36">
        <v>0.53300000000000003</v>
      </c>
      <c r="AN36">
        <v>0.55600000000000005</v>
      </c>
      <c r="AQ36">
        <v>200</v>
      </c>
      <c r="AR36">
        <f>AQ36*2</f>
        <v>400</v>
      </c>
      <c r="AS36">
        <v>3</v>
      </c>
      <c r="AT36">
        <v>5.0999999999999997E-2</v>
      </c>
      <c r="AU36">
        <v>301</v>
      </c>
      <c r="AV36">
        <f>AU36+AS36</f>
        <v>304</v>
      </c>
      <c r="AW36">
        <v>253</v>
      </c>
      <c r="AX36">
        <v>0.17899999999999999</v>
      </c>
      <c r="AY36">
        <v>0.221</v>
      </c>
      <c r="AZ36">
        <v>0.13100000000000001</v>
      </c>
      <c r="BA36">
        <v>0.158</v>
      </c>
    </row>
    <row r="37" spans="1:53" ht="14.4" x14ac:dyDescent="0.3">
      <c r="A37">
        <v>20</v>
      </c>
      <c r="B37">
        <f>B36</f>
        <v>40</v>
      </c>
      <c r="C37">
        <v>6</v>
      </c>
      <c r="D37">
        <v>5.0000000000000001E-3</v>
      </c>
      <c r="E37">
        <v>34</v>
      </c>
      <c r="F37">
        <f t="shared" ref="F37:F47" si="18">E37+C37</f>
        <v>40</v>
      </c>
      <c r="G37">
        <v>30</v>
      </c>
      <c r="H37">
        <v>3.2000000000000001E-2</v>
      </c>
      <c r="I37">
        <v>7.0999999999999994E-2</v>
      </c>
      <c r="J37">
        <v>2.3E-2</v>
      </c>
      <c r="K37">
        <v>0.03</v>
      </c>
      <c r="P37">
        <v>50</v>
      </c>
      <c r="Q37">
        <f>Q36</f>
        <v>100</v>
      </c>
      <c r="R37">
        <v>8</v>
      </c>
      <c r="S37">
        <v>0.221</v>
      </c>
      <c r="T37">
        <v>73</v>
      </c>
      <c r="U37">
        <f t="shared" ref="U37:U40" si="19">T37+R37</f>
        <v>81</v>
      </c>
      <c r="V37">
        <v>63</v>
      </c>
      <c r="W37">
        <v>1.155</v>
      </c>
      <c r="X37">
        <v>1.224</v>
      </c>
      <c r="Y37">
        <v>0.27800000000000002</v>
      </c>
      <c r="Z37">
        <v>0.29099999999999998</v>
      </c>
      <c r="AD37">
        <v>100</v>
      </c>
      <c r="AE37">
        <f>AE36</f>
        <v>200</v>
      </c>
      <c r="AF37">
        <v>7</v>
      </c>
      <c r="AG37">
        <v>0.248</v>
      </c>
      <c r="AH37">
        <v>132</v>
      </c>
      <c r="AI37">
        <f t="shared" ref="AI37:AI43" si="20">AH37+AF37</f>
        <v>139</v>
      </c>
      <c r="AJ37">
        <v>103</v>
      </c>
      <c r="AK37">
        <v>0.52700000000000002</v>
      </c>
      <c r="AL37">
        <v>0.56899999999999995</v>
      </c>
      <c r="AM37">
        <v>0.28699999999999998</v>
      </c>
      <c r="AN37">
        <v>0.30499999999999999</v>
      </c>
      <c r="AQ37">
        <v>200</v>
      </c>
      <c r="AR37">
        <f>AR36</f>
        <v>400</v>
      </c>
      <c r="AS37">
        <v>6</v>
      </c>
      <c r="AT37">
        <v>0.42899999999999999</v>
      </c>
      <c r="AU37">
        <v>482</v>
      </c>
      <c r="AV37">
        <f t="shared" ref="AV37:AV41" si="21">AU37+AS37</f>
        <v>488</v>
      </c>
      <c r="AW37">
        <v>451</v>
      </c>
      <c r="AX37">
        <v>1.9279999999999999</v>
      </c>
      <c r="AY37">
        <v>2.0209999999999999</v>
      </c>
      <c r="AZ37">
        <v>1.222</v>
      </c>
      <c r="BA37">
        <v>1.3420000000000001</v>
      </c>
    </row>
    <row r="38" spans="1:53" ht="14.4" x14ac:dyDescent="0.3">
      <c r="A38">
        <v>20</v>
      </c>
      <c r="B38">
        <f>B37</f>
        <v>40</v>
      </c>
      <c r="C38">
        <v>5</v>
      </c>
      <c r="D38">
        <v>8.0000000000000002E-3</v>
      </c>
      <c r="E38">
        <v>29</v>
      </c>
      <c r="F38">
        <f t="shared" si="18"/>
        <v>34</v>
      </c>
      <c r="G38">
        <v>24</v>
      </c>
      <c r="H38">
        <v>5.0000000000000001E-3</v>
      </c>
      <c r="I38">
        <v>1.4E-2</v>
      </c>
      <c r="J38">
        <v>0.01</v>
      </c>
      <c r="K38">
        <v>1.7000000000000001E-2</v>
      </c>
      <c r="P38">
        <v>50</v>
      </c>
      <c r="Q38">
        <f>Q37</f>
        <v>100</v>
      </c>
      <c r="R38">
        <v>6</v>
      </c>
      <c r="S38">
        <v>3.7999999999999999E-2</v>
      </c>
      <c r="T38">
        <v>62</v>
      </c>
      <c r="U38">
        <f t="shared" si="19"/>
        <v>68</v>
      </c>
      <c r="V38">
        <v>52</v>
      </c>
      <c r="W38">
        <v>0.13200000000000001</v>
      </c>
      <c r="X38">
        <v>0.155</v>
      </c>
      <c r="Y38">
        <v>4.5999999999999999E-2</v>
      </c>
      <c r="Z38">
        <v>5.1999999999999998E-2</v>
      </c>
      <c r="AD38">
        <v>100</v>
      </c>
      <c r="AE38">
        <f>AE37</f>
        <v>200</v>
      </c>
      <c r="AF38">
        <v>9</v>
      </c>
      <c r="AG38">
        <v>0.86299999999999999</v>
      </c>
      <c r="AH38">
        <v>146</v>
      </c>
      <c r="AI38">
        <f t="shared" si="20"/>
        <v>155</v>
      </c>
      <c r="AJ38">
        <v>118</v>
      </c>
      <c r="AK38">
        <v>2.4500000000000002</v>
      </c>
      <c r="AL38">
        <v>2.5859999999999999</v>
      </c>
      <c r="AM38">
        <v>1.22</v>
      </c>
      <c r="AN38">
        <v>1.2490000000000001</v>
      </c>
      <c r="AQ38">
        <v>200</v>
      </c>
      <c r="AR38">
        <f>AR37</f>
        <v>400</v>
      </c>
      <c r="AS38">
        <v>4</v>
      </c>
      <c r="AT38">
        <v>9.0999999999999998E-2</v>
      </c>
      <c r="AU38">
        <v>468</v>
      </c>
      <c r="AV38">
        <f t="shared" si="21"/>
        <v>472</v>
      </c>
      <c r="AW38">
        <v>442</v>
      </c>
      <c r="AX38">
        <v>0.68500000000000005</v>
      </c>
      <c r="AY38">
        <v>0.71199999999999997</v>
      </c>
      <c r="AZ38">
        <v>0.32500000000000001</v>
      </c>
      <c r="BA38">
        <v>386</v>
      </c>
    </row>
    <row r="39" spans="1:53" ht="14.4" x14ac:dyDescent="0.3">
      <c r="A39">
        <v>20</v>
      </c>
      <c r="B39">
        <f>A36^2/2</f>
        <v>200</v>
      </c>
      <c r="C39">
        <v>8</v>
      </c>
      <c r="D39">
        <v>1.1779999999999999</v>
      </c>
      <c r="E39">
        <v>182</v>
      </c>
      <c r="F39">
        <f t="shared" si="18"/>
        <v>190</v>
      </c>
      <c r="G39">
        <v>182</v>
      </c>
      <c r="H39">
        <v>10.294</v>
      </c>
      <c r="I39">
        <v>10.369</v>
      </c>
      <c r="J39">
        <v>1.4470000000000001</v>
      </c>
      <c r="K39">
        <v>1.4670000000000001</v>
      </c>
      <c r="P39">
        <v>50</v>
      </c>
      <c r="Q39">
        <f>P36^2/2</f>
        <v>1250</v>
      </c>
      <c r="R39">
        <v>9</v>
      </c>
      <c r="S39">
        <v>35.368000000000002</v>
      </c>
      <c r="T39">
        <v>878</v>
      </c>
      <c r="U39">
        <f>T39+R39</f>
        <v>887</v>
      </c>
      <c r="V39">
        <v>878</v>
      </c>
      <c r="W39">
        <v>35.194000000000003</v>
      </c>
      <c r="X39">
        <v>35.695</v>
      </c>
      <c r="Y39">
        <v>22.372</v>
      </c>
      <c r="Z39">
        <v>22.504000000000001</v>
      </c>
      <c r="AD39">
        <v>100</v>
      </c>
      <c r="AE39">
        <f>AD36^2/2</f>
        <v>5000</v>
      </c>
      <c r="AF39">
        <v>8</v>
      </c>
      <c r="AG39">
        <v>109.908</v>
      </c>
      <c r="AH39">
        <v>3311</v>
      </c>
      <c r="AI39">
        <f t="shared" si="20"/>
        <v>3319</v>
      </c>
      <c r="AJ39">
        <v>3311</v>
      </c>
      <c r="AK39">
        <v>47.165999999999997</v>
      </c>
      <c r="AL39">
        <v>48.005000000000003</v>
      </c>
      <c r="AM39">
        <v>77.805999999999997</v>
      </c>
      <c r="AN39">
        <v>78.164000000000001</v>
      </c>
      <c r="AQ39">
        <v>200</v>
      </c>
      <c r="AR39">
        <v>13300</v>
      </c>
      <c r="AS39">
        <v>6</v>
      </c>
      <c r="AT39">
        <v>185.77799999999999</v>
      </c>
      <c r="AU39">
        <v>10928</v>
      </c>
      <c r="AV39">
        <f>AU39+AS39</f>
        <v>10934</v>
      </c>
      <c r="AW39">
        <v>10928</v>
      </c>
      <c r="AX39">
        <v>48.185000000000002</v>
      </c>
      <c r="AY39">
        <v>49.158000000000001</v>
      </c>
      <c r="AZ39">
        <v>124.119</v>
      </c>
      <c r="BA39">
        <v>126.255</v>
      </c>
    </row>
    <row r="40" spans="1:53" ht="14.4" x14ac:dyDescent="0.3">
      <c r="A40">
        <v>20</v>
      </c>
      <c r="B40">
        <f>B39</f>
        <v>200</v>
      </c>
      <c r="C40">
        <v>6</v>
      </c>
      <c r="D40">
        <v>0.158</v>
      </c>
      <c r="E40">
        <v>135</v>
      </c>
      <c r="F40">
        <f t="shared" si="18"/>
        <v>141</v>
      </c>
      <c r="G40">
        <v>135</v>
      </c>
      <c r="H40">
        <v>1.4</v>
      </c>
      <c r="I40">
        <v>1.425</v>
      </c>
      <c r="J40">
        <v>0.17899999999999999</v>
      </c>
      <c r="K40">
        <v>0.19</v>
      </c>
      <c r="P40">
        <v>50</v>
      </c>
      <c r="Q40">
        <f>Q39</f>
        <v>1250</v>
      </c>
      <c r="R40">
        <v>8</v>
      </c>
      <c r="S40">
        <v>15.49</v>
      </c>
      <c r="T40">
        <v>894</v>
      </c>
      <c r="U40">
        <f t="shared" si="19"/>
        <v>902</v>
      </c>
      <c r="V40">
        <v>894</v>
      </c>
      <c r="W40">
        <v>72.373000000000005</v>
      </c>
      <c r="X40">
        <v>72.725999999999999</v>
      </c>
      <c r="Y40">
        <v>14.625999999999999</v>
      </c>
      <c r="Z40">
        <v>14.683999999999999</v>
      </c>
      <c r="AD40">
        <v>100</v>
      </c>
      <c r="AE40">
        <f>AE39</f>
        <v>5000</v>
      </c>
      <c r="AF40">
        <v>5</v>
      </c>
      <c r="AG40">
        <v>11.497999999999999</v>
      </c>
      <c r="AH40">
        <v>3481</v>
      </c>
      <c r="AI40">
        <f t="shared" si="20"/>
        <v>3486</v>
      </c>
      <c r="AJ40">
        <v>3481</v>
      </c>
      <c r="AK40">
        <v>25.465</v>
      </c>
      <c r="AL40">
        <v>25.619</v>
      </c>
      <c r="AM40">
        <v>10.247999999999999</v>
      </c>
      <c r="AN40">
        <v>10.545</v>
      </c>
      <c r="AQ40">
        <v>200</v>
      </c>
      <c r="AR40">
        <f>AR39</f>
        <v>13300</v>
      </c>
      <c r="AS40">
        <v>5</v>
      </c>
      <c r="AT40">
        <v>48.701000000000001</v>
      </c>
      <c r="AU40">
        <v>4638</v>
      </c>
      <c r="AV40">
        <f t="shared" si="21"/>
        <v>4643</v>
      </c>
      <c r="AW40">
        <v>4638</v>
      </c>
      <c r="AX40">
        <v>16.959</v>
      </c>
      <c r="AY40">
        <v>17.16</v>
      </c>
      <c r="AZ40">
        <v>31.306000000000001</v>
      </c>
      <c r="BA40">
        <v>32.353999999999999</v>
      </c>
    </row>
    <row r="41" spans="1:53" ht="14.4" x14ac:dyDescent="0.3">
      <c r="A41">
        <v>20</v>
      </c>
      <c r="B41">
        <f>B40</f>
        <v>200</v>
      </c>
      <c r="C41">
        <v>7</v>
      </c>
      <c r="D41">
        <v>0.72199999999999998</v>
      </c>
      <c r="E41">
        <v>155</v>
      </c>
      <c r="F41">
        <f t="shared" si="18"/>
        <v>162</v>
      </c>
      <c r="G41">
        <v>155</v>
      </c>
      <c r="H41">
        <v>3</v>
      </c>
      <c r="I41">
        <v>3.0419999999999998</v>
      </c>
      <c r="J41">
        <v>0.73299999999999998</v>
      </c>
      <c r="K41">
        <v>0.747</v>
      </c>
      <c r="P41">
        <v>50</v>
      </c>
      <c r="Q41">
        <f>Q40</f>
        <v>1250</v>
      </c>
      <c r="R41">
        <v>10</v>
      </c>
      <c r="S41">
        <v>63.884999999999998</v>
      </c>
      <c r="T41">
        <v>1018</v>
      </c>
      <c r="U41">
        <f t="shared" ref="U41:U50" si="22">T41+R41</f>
        <v>1028</v>
      </c>
      <c r="V41">
        <v>1018</v>
      </c>
      <c r="W41">
        <v>112.471</v>
      </c>
      <c r="X41">
        <v>113.49</v>
      </c>
      <c r="Y41">
        <v>68.197000000000003</v>
      </c>
      <c r="Z41">
        <v>68.299000000000007</v>
      </c>
      <c r="AD41">
        <v>100</v>
      </c>
      <c r="AE41">
        <f>AE40</f>
        <v>5000</v>
      </c>
      <c r="AF41">
        <v>8</v>
      </c>
      <c r="AG41">
        <v>103.586</v>
      </c>
      <c r="AH41">
        <v>3129</v>
      </c>
      <c r="AI41">
        <f t="shared" si="20"/>
        <v>3137</v>
      </c>
      <c r="AJ41">
        <v>3129</v>
      </c>
      <c r="AK41">
        <v>31.68</v>
      </c>
      <c r="AL41">
        <v>32.338000000000001</v>
      </c>
      <c r="AM41">
        <v>69.578999999999994</v>
      </c>
      <c r="AN41">
        <v>69.850999999999999</v>
      </c>
      <c r="AQ41">
        <v>200</v>
      </c>
      <c r="AR41">
        <f>AR40</f>
        <v>13300</v>
      </c>
      <c r="AS41">
        <v>8</v>
      </c>
      <c r="AT41">
        <v>594.21900000000005</v>
      </c>
      <c r="AU41">
        <v>7132</v>
      </c>
      <c r="AV41">
        <f t="shared" si="21"/>
        <v>7140</v>
      </c>
      <c r="AW41">
        <v>7132</v>
      </c>
      <c r="AX41">
        <v>55.33</v>
      </c>
      <c r="AY41">
        <v>57.097999999999999</v>
      </c>
      <c r="AZ41">
        <v>363.23099999999999</v>
      </c>
      <c r="BA41">
        <v>362.68799999999999</v>
      </c>
    </row>
    <row r="42" spans="1:53" ht="14.4" x14ac:dyDescent="0.3">
      <c r="A42">
        <v>20</v>
      </c>
      <c r="B42">
        <f>A36^2</f>
        <v>400</v>
      </c>
      <c r="C42">
        <v>7</v>
      </c>
      <c r="D42">
        <v>1.034</v>
      </c>
      <c r="E42">
        <v>225</v>
      </c>
      <c r="F42">
        <f t="shared" si="18"/>
        <v>232</v>
      </c>
      <c r="G42">
        <v>225</v>
      </c>
      <c r="H42">
        <v>3.3239999999999998</v>
      </c>
      <c r="I42">
        <v>3.3730000000000002</v>
      </c>
      <c r="J42">
        <v>0.90600000000000003</v>
      </c>
      <c r="K42">
        <v>0.92400000000000004</v>
      </c>
      <c r="P42">
        <v>50</v>
      </c>
      <c r="Q42">
        <f>P36^2</f>
        <v>2500</v>
      </c>
      <c r="R42">
        <v>8</v>
      </c>
      <c r="S42">
        <v>36.573999999999998</v>
      </c>
      <c r="T42">
        <v>2292</v>
      </c>
      <c r="U42">
        <f t="shared" si="22"/>
        <v>2300</v>
      </c>
      <c r="V42">
        <v>2292</v>
      </c>
      <c r="W42">
        <v>37.863</v>
      </c>
      <c r="X42">
        <v>38.463000000000001</v>
      </c>
      <c r="Y42">
        <v>29.582000000000001</v>
      </c>
      <c r="Z42">
        <v>29.786000000000001</v>
      </c>
      <c r="AD42">
        <v>100</v>
      </c>
      <c r="AE42">
        <f>AD36^2</f>
        <v>10000</v>
      </c>
      <c r="AF42">
        <v>8</v>
      </c>
      <c r="AG42" s="12">
        <v>264.54700000000003</v>
      </c>
      <c r="AH42" s="12">
        <v>9115</v>
      </c>
      <c r="AI42" s="12">
        <f t="shared" si="20"/>
        <v>9123</v>
      </c>
      <c r="AJ42" s="12">
        <v>9115</v>
      </c>
      <c r="AK42" s="12">
        <v>84.899000000000001</v>
      </c>
      <c r="AL42" s="12">
        <v>87.141999999999996</v>
      </c>
      <c r="AM42" s="12">
        <v>192.98099999999999</v>
      </c>
      <c r="AN42" s="12">
        <v>194.00299999999999</v>
      </c>
      <c r="AQ42">
        <v>200</v>
      </c>
      <c r="AR42">
        <f>AR41</f>
        <v>13300</v>
      </c>
    </row>
    <row r="43" spans="1:53" ht="14.4" x14ac:dyDescent="0.3">
      <c r="A43">
        <v>20</v>
      </c>
      <c r="B43">
        <f t="shared" ref="B43:B47" si="23">B42</f>
        <v>400</v>
      </c>
      <c r="C43">
        <v>2</v>
      </c>
      <c r="D43">
        <v>1.0999999999999999E-2</v>
      </c>
      <c r="E43">
        <v>100</v>
      </c>
      <c r="F43">
        <f t="shared" si="18"/>
        <v>102</v>
      </c>
      <c r="G43">
        <v>100</v>
      </c>
      <c r="H43">
        <v>0.08</v>
      </c>
      <c r="I43">
        <v>9.4E-2</v>
      </c>
      <c r="J43">
        <v>0.01</v>
      </c>
      <c r="K43">
        <v>1.6E-2</v>
      </c>
      <c r="P43">
        <v>50</v>
      </c>
      <c r="Q43">
        <f t="shared" ref="Q43:Q44" si="24">Q42</f>
        <v>2500</v>
      </c>
      <c r="R43">
        <v>5</v>
      </c>
      <c r="S43">
        <v>4.1829999999999998</v>
      </c>
      <c r="T43">
        <v>2182</v>
      </c>
      <c r="U43">
        <f t="shared" si="22"/>
        <v>2187</v>
      </c>
      <c r="V43">
        <v>2182</v>
      </c>
      <c r="W43">
        <v>11.804</v>
      </c>
      <c r="X43">
        <v>11.901</v>
      </c>
      <c r="Y43">
        <v>3.3460000000000001</v>
      </c>
      <c r="Z43">
        <v>3.5950000000000002</v>
      </c>
      <c r="AD43">
        <v>100</v>
      </c>
      <c r="AE43">
        <f t="shared" ref="AE43:AE44" si="25">AE42</f>
        <v>10000</v>
      </c>
      <c r="AF43">
        <v>5</v>
      </c>
      <c r="AG43" s="12">
        <v>15.255000000000001</v>
      </c>
      <c r="AH43" s="12">
        <v>3705</v>
      </c>
      <c r="AI43" s="12">
        <f t="shared" si="20"/>
        <v>3710</v>
      </c>
      <c r="AJ43" s="12">
        <v>3705</v>
      </c>
      <c r="AK43" s="12">
        <v>10.473000000000001</v>
      </c>
      <c r="AL43" s="12">
        <v>10.648999999999999</v>
      </c>
      <c r="AM43" s="12">
        <v>11.211</v>
      </c>
      <c r="AN43" s="12">
        <v>11.439</v>
      </c>
      <c r="AQ43">
        <v>200</v>
      </c>
      <c r="AR43">
        <v>40000</v>
      </c>
    </row>
    <row r="44" spans="1:53" x14ac:dyDescent="0.35">
      <c r="A44">
        <v>20</v>
      </c>
      <c r="B44">
        <f t="shared" si="23"/>
        <v>400</v>
      </c>
      <c r="C44">
        <v>8</v>
      </c>
      <c r="D44">
        <v>2.4319999999999999</v>
      </c>
      <c r="E44">
        <v>401</v>
      </c>
      <c r="F44">
        <f t="shared" si="18"/>
        <v>409</v>
      </c>
      <c r="G44">
        <v>401</v>
      </c>
      <c r="H44">
        <v>19.603000000000002</v>
      </c>
      <c r="I44">
        <v>19.713999999999999</v>
      </c>
      <c r="J44">
        <v>3.3380000000000001</v>
      </c>
      <c r="K44">
        <v>3.3620000000000001</v>
      </c>
      <c r="P44">
        <v>50</v>
      </c>
      <c r="Q44">
        <f t="shared" si="24"/>
        <v>2500</v>
      </c>
      <c r="R44">
        <v>7</v>
      </c>
      <c r="S44">
        <v>10.625999999999999</v>
      </c>
      <c r="T44">
        <v>1107</v>
      </c>
      <c r="U44">
        <f t="shared" si="22"/>
        <v>1114</v>
      </c>
      <c r="V44">
        <v>1107</v>
      </c>
      <c r="W44">
        <v>12.096</v>
      </c>
      <c r="X44">
        <v>12.233000000000001</v>
      </c>
      <c r="Y44">
        <v>7.2</v>
      </c>
      <c r="Z44">
        <v>7.2619999999999996</v>
      </c>
      <c r="AD44">
        <v>100</v>
      </c>
      <c r="AE44">
        <f t="shared" si="25"/>
        <v>10000</v>
      </c>
      <c r="AF44">
        <v>10</v>
      </c>
      <c r="AG44" s="12">
        <v>836.82399999999996</v>
      </c>
      <c r="AH44" s="12">
        <v>6877</v>
      </c>
      <c r="AI44" s="12">
        <f>AH44+AF44</f>
        <v>6887</v>
      </c>
      <c r="AJ44" s="12">
        <v>6877</v>
      </c>
      <c r="AK44" s="15">
        <v>632.98599999999999</v>
      </c>
      <c r="AL44" s="15">
        <v>633.70600000000002</v>
      </c>
      <c r="AM44" s="15">
        <v>632.98599999999999</v>
      </c>
      <c r="AN44" s="15">
        <v>633.70600000000002</v>
      </c>
      <c r="AQ44">
        <v>200</v>
      </c>
      <c r="AR44">
        <f t="shared" ref="AR44" si="26">AR43</f>
        <v>40000</v>
      </c>
    </row>
    <row r="45" spans="1:53" ht="14.4" x14ac:dyDescent="0.3">
      <c r="A45">
        <v>20</v>
      </c>
      <c r="B45">
        <f>A36^3</f>
        <v>8000</v>
      </c>
      <c r="C45">
        <v>6</v>
      </c>
      <c r="D45">
        <v>5.5309999999999997</v>
      </c>
      <c r="E45">
        <v>3575</v>
      </c>
      <c r="F45">
        <f t="shared" si="18"/>
        <v>3581</v>
      </c>
      <c r="G45">
        <v>3575</v>
      </c>
      <c r="H45">
        <v>12.368</v>
      </c>
      <c r="I45">
        <v>12.696</v>
      </c>
      <c r="J45">
        <v>4.5019999999999998</v>
      </c>
      <c r="K45">
        <v>4.6029999999999998</v>
      </c>
      <c r="P45">
        <v>50</v>
      </c>
      <c r="Q45">
        <v>12500</v>
      </c>
      <c r="R45">
        <v>4</v>
      </c>
      <c r="S45">
        <v>4.6959999999999997</v>
      </c>
      <c r="T45">
        <v>7565</v>
      </c>
      <c r="U45">
        <f t="shared" si="22"/>
        <v>7569</v>
      </c>
      <c r="V45">
        <v>7565</v>
      </c>
      <c r="W45">
        <v>14.372</v>
      </c>
      <c r="X45">
        <v>14.788</v>
      </c>
      <c r="Y45">
        <v>5.2050000000000001</v>
      </c>
      <c r="Z45">
        <v>5.5759999999999996</v>
      </c>
      <c r="AD45">
        <v>100</v>
      </c>
      <c r="AE45">
        <v>300000</v>
      </c>
      <c r="AQ45">
        <v>200</v>
      </c>
      <c r="AR45">
        <v>2500000</v>
      </c>
    </row>
    <row r="46" spans="1:53" ht="14.4" x14ac:dyDescent="0.3">
      <c r="A46">
        <v>20</v>
      </c>
      <c r="B46">
        <f t="shared" si="23"/>
        <v>8000</v>
      </c>
      <c r="C46">
        <v>6</v>
      </c>
      <c r="D46">
        <v>5.9820000000000002</v>
      </c>
      <c r="E46">
        <v>3774</v>
      </c>
      <c r="F46">
        <f t="shared" si="18"/>
        <v>3780</v>
      </c>
      <c r="G46">
        <v>3774</v>
      </c>
      <c r="H46">
        <v>13.26</v>
      </c>
      <c r="I46">
        <v>13.523999999999999</v>
      </c>
      <c r="J46">
        <v>5.3079999999999998</v>
      </c>
      <c r="K46">
        <v>5.4290000000000003</v>
      </c>
      <c r="P46">
        <v>50</v>
      </c>
      <c r="Q46">
        <f t="shared" ref="Q46:Q47" si="27">Q45</f>
        <v>12500</v>
      </c>
      <c r="R46">
        <v>4</v>
      </c>
      <c r="S46">
        <v>8.327</v>
      </c>
      <c r="T46">
        <v>11307</v>
      </c>
      <c r="U46">
        <f t="shared" si="22"/>
        <v>11311</v>
      </c>
      <c r="V46">
        <v>11307</v>
      </c>
      <c r="W46">
        <v>22.724</v>
      </c>
      <c r="X46">
        <v>23.382999999999999</v>
      </c>
      <c r="Y46">
        <v>8.3130000000000006</v>
      </c>
      <c r="Z46">
        <v>9.2579999999999991</v>
      </c>
      <c r="AD46">
        <v>100</v>
      </c>
      <c r="AE46">
        <f t="shared" ref="AE46:AE47" si="28">AE45</f>
        <v>300000</v>
      </c>
      <c r="AQ46">
        <v>200</v>
      </c>
      <c r="AR46">
        <f t="shared" ref="AR46:AR47" si="29">AR45</f>
        <v>2500000</v>
      </c>
    </row>
    <row r="47" spans="1:53" ht="14.4" x14ac:dyDescent="0.3">
      <c r="A47">
        <v>20</v>
      </c>
      <c r="B47">
        <f t="shared" si="23"/>
        <v>8000</v>
      </c>
      <c r="C47">
        <v>7</v>
      </c>
      <c r="D47">
        <v>12.871</v>
      </c>
      <c r="E47">
        <v>4773</v>
      </c>
      <c r="F47">
        <f t="shared" si="18"/>
        <v>4780</v>
      </c>
      <c r="G47">
        <v>4773</v>
      </c>
      <c r="H47">
        <v>17.521999999999998</v>
      </c>
      <c r="I47">
        <v>18.021999999999998</v>
      </c>
      <c r="J47">
        <v>13.103999999999999</v>
      </c>
      <c r="K47">
        <v>13.255000000000001</v>
      </c>
      <c r="P47">
        <v>50</v>
      </c>
      <c r="Q47">
        <f t="shared" si="27"/>
        <v>12500</v>
      </c>
      <c r="R47">
        <v>5</v>
      </c>
      <c r="S47">
        <v>11.507</v>
      </c>
      <c r="T47">
        <v>6620</v>
      </c>
      <c r="U47">
        <f t="shared" si="22"/>
        <v>6625</v>
      </c>
      <c r="V47">
        <v>6620</v>
      </c>
      <c r="W47">
        <v>15.465</v>
      </c>
      <c r="X47">
        <v>15.77</v>
      </c>
      <c r="Y47">
        <v>9.4789999999999992</v>
      </c>
      <c r="Z47">
        <v>9.8070000000000004</v>
      </c>
      <c r="AD47">
        <v>100</v>
      </c>
      <c r="AE47">
        <f t="shared" si="28"/>
        <v>300000</v>
      </c>
      <c r="AQ47">
        <v>200</v>
      </c>
      <c r="AR47">
        <f t="shared" si="29"/>
        <v>2500000</v>
      </c>
    </row>
    <row r="48" spans="1:53" ht="14.4" x14ac:dyDescent="0.3">
      <c r="R48" s="11">
        <v>7</v>
      </c>
      <c r="S48" s="11">
        <v>49.484999999999999</v>
      </c>
      <c r="T48" s="11">
        <v>8480</v>
      </c>
      <c r="U48" s="11">
        <f t="shared" si="22"/>
        <v>8487</v>
      </c>
      <c r="V48" s="11">
        <v>8480</v>
      </c>
      <c r="W48" s="11">
        <v>30.818999999999999</v>
      </c>
      <c r="X48" s="11">
        <v>32</v>
      </c>
      <c r="Y48" s="11">
        <v>48.883000000000003</v>
      </c>
      <c r="Z48" s="11">
        <v>49.32</v>
      </c>
    </row>
    <row r="49" spans="18:40" ht="14.4" x14ac:dyDescent="0.3">
      <c r="R49" s="11">
        <v>10</v>
      </c>
      <c r="S49" s="11">
        <v>357.69799999999998</v>
      </c>
      <c r="T49" s="11">
        <v>7575</v>
      </c>
      <c r="U49" s="11">
        <f t="shared" si="22"/>
        <v>7585</v>
      </c>
      <c r="V49" s="11">
        <v>7575</v>
      </c>
      <c r="W49" s="11">
        <v>118.24</v>
      </c>
      <c r="X49" s="11">
        <v>125.113</v>
      </c>
      <c r="Y49" s="11">
        <v>411.452</v>
      </c>
      <c r="Z49" s="11">
        <v>411.89800000000002</v>
      </c>
    </row>
    <row r="50" spans="18:40" ht="14.4" x14ac:dyDescent="0.3">
      <c r="R50" s="11">
        <v>11</v>
      </c>
      <c r="S50" s="11">
        <v>761.91899999999998</v>
      </c>
      <c r="T50" s="11">
        <v>7709</v>
      </c>
      <c r="U50" s="11">
        <f t="shared" si="22"/>
        <v>7720</v>
      </c>
      <c r="V50" s="11">
        <v>7709</v>
      </c>
      <c r="W50" s="11">
        <v>272.52300000000002</v>
      </c>
      <c r="X50" s="11">
        <v>286.697</v>
      </c>
      <c r="Y50" s="11">
        <v>661.64200000000005</v>
      </c>
      <c r="Z50" s="11">
        <v>662.14800000000002</v>
      </c>
    </row>
    <row r="52" spans="18:40" ht="14.4" x14ac:dyDescent="0.3">
      <c r="AD52">
        <v>100</v>
      </c>
      <c r="AE52">
        <v>5000</v>
      </c>
      <c r="AF52">
        <v>9</v>
      </c>
      <c r="AG52">
        <v>187.57499999999999</v>
      </c>
      <c r="AH52">
        <v>3415</v>
      </c>
      <c r="AI52">
        <f t="shared" ref="AI52:AI53" si="30">AH52+AF52</f>
        <v>3424</v>
      </c>
      <c r="AJ52">
        <v>3415</v>
      </c>
      <c r="AK52">
        <v>82.924000000000007</v>
      </c>
      <c r="AL52">
        <v>84.415999999999997</v>
      </c>
      <c r="AM52">
        <v>174.001</v>
      </c>
      <c r="AN52">
        <v>174.34100000000001</v>
      </c>
    </row>
    <row r="53" spans="18:40" ht="14.4" x14ac:dyDescent="0.3">
      <c r="AD53">
        <v>100</v>
      </c>
      <c r="AE53">
        <v>5000</v>
      </c>
      <c r="AF53">
        <v>8</v>
      </c>
      <c r="AG53">
        <v>87.846000000000004</v>
      </c>
      <c r="AH53">
        <v>2668</v>
      </c>
      <c r="AI53">
        <f t="shared" si="30"/>
        <v>2676</v>
      </c>
      <c r="AJ53">
        <v>2668</v>
      </c>
      <c r="AK53">
        <v>26.882999999999999</v>
      </c>
      <c r="AL53">
        <v>27.338999999999999</v>
      </c>
      <c r="AM53">
        <v>61.039000000000001</v>
      </c>
      <c r="AN53">
        <v>61.277000000000001</v>
      </c>
    </row>
  </sheetData>
  <sortState ref="AK112:AP117">
    <sortCondition ref="AL112:AL117"/>
  </sortState>
  <mergeCells count="4">
    <mergeCell ref="A31:D33"/>
    <mergeCell ref="E31:M33"/>
    <mergeCell ref="N31:T33"/>
    <mergeCell ref="U31:AC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17"/>
  <sheetViews>
    <sheetView workbookViewId="0">
      <selection activeCell="J30" sqref="J30"/>
    </sheetView>
  </sheetViews>
  <sheetFormatPr defaultRowHeight="14.5" x14ac:dyDescent="0.35"/>
  <sheetData>
    <row r="7" spans="2:7" ht="14.4" x14ac:dyDescent="0.3">
      <c r="B7" s="8"/>
      <c r="C7" s="8" t="s">
        <v>0</v>
      </c>
      <c r="D7" s="8" t="s">
        <v>1</v>
      </c>
      <c r="E7" s="8" t="s">
        <v>14</v>
      </c>
      <c r="F7" s="8" t="s">
        <v>15</v>
      </c>
      <c r="G7" s="8" t="s">
        <v>16</v>
      </c>
    </row>
    <row r="8" spans="2:7" ht="15" thickBot="1" x14ac:dyDescent="0.35">
      <c r="B8" s="2">
        <v>1</v>
      </c>
      <c r="C8" s="5">
        <v>20</v>
      </c>
      <c r="D8" s="5">
        <v>200</v>
      </c>
      <c r="E8" s="6">
        <v>1.6E-2</v>
      </c>
      <c r="F8" s="6">
        <v>4.7E-2</v>
      </c>
      <c r="G8" s="6">
        <v>1.6E-2</v>
      </c>
    </row>
    <row r="9" spans="2:7" ht="15" thickBot="1" x14ac:dyDescent="0.35">
      <c r="B9" s="2">
        <v>2</v>
      </c>
      <c r="C9" s="5">
        <v>20</v>
      </c>
      <c r="D9" s="5">
        <v>400</v>
      </c>
      <c r="E9" s="6">
        <v>6.2E-2</v>
      </c>
      <c r="F9" s="6">
        <v>0.188</v>
      </c>
      <c r="G9" s="6">
        <v>1.4999999999999999E-2</v>
      </c>
    </row>
    <row r="10" spans="2:7" ht="15" thickBot="1" x14ac:dyDescent="0.35">
      <c r="B10" s="2">
        <v>3</v>
      </c>
      <c r="C10" s="5">
        <v>20</v>
      </c>
      <c r="D10" s="7">
        <v>8000</v>
      </c>
      <c r="E10" s="6">
        <v>0.70299999999999996</v>
      </c>
      <c r="F10" s="6">
        <v>5.218</v>
      </c>
      <c r="G10" s="6">
        <v>0.42199999999999999</v>
      </c>
    </row>
    <row r="11" spans="2:7" ht="15" thickBot="1" x14ac:dyDescent="0.35">
      <c r="B11" s="2">
        <v>4</v>
      </c>
      <c r="C11" s="5">
        <v>50</v>
      </c>
      <c r="D11" s="7">
        <v>1250</v>
      </c>
      <c r="E11" s="6">
        <v>0.29699999999999999</v>
      </c>
      <c r="F11" s="6">
        <v>0.625</v>
      </c>
      <c r="G11" s="6">
        <v>0.188</v>
      </c>
    </row>
    <row r="12" spans="2:7" ht="15" thickBot="1" x14ac:dyDescent="0.35">
      <c r="B12" s="2">
        <v>5</v>
      </c>
      <c r="C12" s="5">
        <v>50</v>
      </c>
      <c r="D12" s="7">
        <v>2500</v>
      </c>
      <c r="E12" s="6">
        <v>1.391</v>
      </c>
      <c r="F12" s="6">
        <v>4.7190000000000003</v>
      </c>
      <c r="G12" s="6">
        <v>0.32800000000000001</v>
      </c>
    </row>
    <row r="13" spans="2:7" ht="15" thickBot="1" x14ac:dyDescent="0.35">
      <c r="B13" s="2">
        <v>6</v>
      </c>
      <c r="C13" s="5">
        <v>50</v>
      </c>
      <c r="D13" s="7">
        <v>12500</v>
      </c>
      <c r="E13" s="6">
        <v>1.641</v>
      </c>
      <c r="F13" s="6">
        <v>18.875</v>
      </c>
      <c r="G13" s="6">
        <v>0.73399999999999999</v>
      </c>
    </row>
    <row r="14" spans="2:7" ht="15" thickBot="1" x14ac:dyDescent="0.35">
      <c r="B14" s="2">
        <v>7</v>
      </c>
      <c r="C14" s="5">
        <v>100</v>
      </c>
      <c r="D14" s="7">
        <v>5000</v>
      </c>
      <c r="E14" s="6">
        <v>2.875</v>
      </c>
      <c r="F14" s="6">
        <v>8.968</v>
      </c>
      <c r="G14" s="6">
        <v>1.3129999999999999</v>
      </c>
    </row>
    <row r="15" spans="2:7" ht="15" thickBot="1" x14ac:dyDescent="0.35">
      <c r="B15" s="2">
        <v>8</v>
      </c>
      <c r="C15" s="5">
        <v>100</v>
      </c>
      <c r="D15" s="7">
        <v>10000</v>
      </c>
      <c r="E15" s="6">
        <v>4.0780000000000003</v>
      </c>
      <c r="F15" s="6">
        <v>17.515000000000001</v>
      </c>
      <c r="G15" s="6">
        <v>0.89</v>
      </c>
    </row>
    <row r="16" spans="2:7" ht="15" thickBot="1" x14ac:dyDescent="0.35">
      <c r="B16" s="2">
        <v>9</v>
      </c>
      <c r="C16" s="5">
        <v>200</v>
      </c>
      <c r="D16" s="5">
        <v>400</v>
      </c>
      <c r="E16" s="6">
        <v>6.2E-2</v>
      </c>
      <c r="F16" s="6">
        <v>6.3E-2</v>
      </c>
      <c r="G16" s="6">
        <v>1.4999999999999999E-2</v>
      </c>
    </row>
    <row r="17" spans="2:7" ht="15" thickBot="1" x14ac:dyDescent="0.35">
      <c r="B17" s="1">
        <v>10</v>
      </c>
      <c r="C17" s="3">
        <v>200</v>
      </c>
      <c r="D17" s="9">
        <v>13300</v>
      </c>
      <c r="E17" s="4">
        <v>6.9530000000000003</v>
      </c>
      <c r="F17" s="4">
        <v>26.515000000000001</v>
      </c>
      <c r="G17" s="4">
        <v>2.1869999999999998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Clevo</dc:creator>
  <cp:lastModifiedBy>Windows User</cp:lastModifiedBy>
  <dcterms:created xsi:type="dcterms:W3CDTF">2017-06-23T05:10:46Z</dcterms:created>
  <dcterms:modified xsi:type="dcterms:W3CDTF">2018-03-06T03:38:42Z</dcterms:modified>
</cp:coreProperties>
</file>