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40" windowWidth="12460" windowHeight="14560" tabRatio="664" firstSheet="2" activeTab="3"/>
  </bookViews>
  <sheets>
    <sheet name="penryn22" sheetId="1" r:id="rId1"/>
    <sheet name="penryn22 analysis" sheetId="3" r:id="rId2"/>
    <sheet name="penryn8core" sheetId="2" r:id="rId3"/>
    <sheet name="penryn8core analysis" sheetId="4" r:id="rId4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" i="1"/>
  <c r="G8"/>
  <c r="G10"/>
  <c r="G11"/>
  <c r="G12"/>
  <c r="G20"/>
  <c r="G2"/>
  <c r="D4" i="3"/>
  <c r="E4"/>
  <c r="D5"/>
  <c r="E5"/>
  <c r="D6"/>
  <c r="E6"/>
  <c r="D7"/>
  <c r="E7"/>
  <c r="D8"/>
  <c r="E8"/>
  <c r="D9"/>
  <c r="E9"/>
  <c r="D10"/>
  <c r="E10"/>
  <c r="D11"/>
  <c r="E11"/>
  <c r="E3"/>
  <c r="D3"/>
  <c r="G7" i="2"/>
  <c r="G8"/>
  <c r="G10"/>
  <c r="G21"/>
  <c r="G2"/>
  <c r="E8" i="4"/>
  <c r="D8"/>
  <c r="E7"/>
  <c r="D7"/>
  <c r="E6"/>
  <c r="D6"/>
  <c r="E5"/>
  <c r="D5"/>
  <c r="E4"/>
  <c r="D4"/>
  <c r="E3"/>
  <c r="D3"/>
</calcChain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ArchFP vs. ParquetFP</a:t>
            </a:r>
          </a:p>
        </c:rich>
      </c:tx>
    </c:title>
    <c:plotArea>
      <c:layout>
        <c:manualLayout>
          <c:layoutTarget val="inner"/>
          <c:xMode val="edge"/>
          <c:yMode val="edge"/>
          <c:x val="0.142812554680665"/>
          <c:y val="0.192592592592593"/>
          <c:w val="0.828395888013998"/>
          <c:h val="0.560760061242345"/>
        </c:manualLayout>
      </c:layout>
      <c:scatterChart>
        <c:scatterStyle val="lineMarker"/>
        <c:ser>
          <c:idx val="0"/>
          <c:order val="0"/>
          <c:tx>
            <c:v>ParquetFP (MVO)</c:v>
          </c:tx>
          <c:spPr>
            <a:ln w="28575">
              <a:noFill/>
            </a:ln>
          </c:spPr>
          <c:xVal>
            <c:numRef>
              <c:f>penryn22!$E$1:$E$21</c:f>
              <c:numCache>
                <c:formatCode>General</c:formatCode>
                <c:ptCount val="21"/>
                <c:pt idx="0">
                  <c:v>7.51964</c:v>
                </c:pt>
                <c:pt idx="1">
                  <c:v>7.52371</c:v>
                </c:pt>
                <c:pt idx="6">
                  <c:v>7.94802</c:v>
                </c:pt>
                <c:pt idx="7">
                  <c:v>8.06053</c:v>
                </c:pt>
                <c:pt idx="9">
                  <c:v>8.54604</c:v>
                </c:pt>
                <c:pt idx="10">
                  <c:v>8.58934</c:v>
                </c:pt>
                <c:pt idx="11">
                  <c:v>8.70602</c:v>
                </c:pt>
                <c:pt idx="19">
                  <c:v>10.0711</c:v>
                </c:pt>
              </c:numCache>
            </c:numRef>
          </c:xVal>
          <c:yVal>
            <c:numRef>
              <c:f>penryn22!$F$1:$F$21</c:f>
              <c:numCache>
                <c:formatCode>General</c:formatCode>
                <c:ptCount val="21"/>
                <c:pt idx="0">
                  <c:v>65.276</c:v>
                </c:pt>
                <c:pt idx="1">
                  <c:v>50.3952</c:v>
                </c:pt>
                <c:pt idx="6">
                  <c:v>31.8347</c:v>
                </c:pt>
                <c:pt idx="7">
                  <c:v>27.4347</c:v>
                </c:pt>
                <c:pt idx="9">
                  <c:v>27.2503</c:v>
                </c:pt>
                <c:pt idx="10">
                  <c:v>26.1784</c:v>
                </c:pt>
                <c:pt idx="11">
                  <c:v>25.9204</c:v>
                </c:pt>
                <c:pt idx="19">
                  <c:v>25.0817</c:v>
                </c:pt>
              </c:numCache>
            </c:numRef>
          </c:yVal>
        </c:ser>
        <c:ser>
          <c:idx val="1"/>
          <c:order val="1"/>
          <c:tx>
            <c:v>ArchFP</c:v>
          </c:tx>
          <c:spPr>
            <a:ln w="28575">
              <a:noFill/>
            </a:ln>
          </c:spPr>
          <c:xVal>
            <c:numRef>
              <c:f>penryn22!$C$2</c:f>
              <c:numCache>
                <c:formatCode>General</c:formatCode>
                <c:ptCount val="1"/>
                <c:pt idx="0">
                  <c:v>7.35413</c:v>
                </c:pt>
              </c:numCache>
            </c:numRef>
          </c:xVal>
          <c:yVal>
            <c:numRef>
              <c:f>penryn22!$D$2</c:f>
              <c:numCache>
                <c:formatCode>General</c:formatCode>
                <c:ptCount val="1"/>
                <c:pt idx="0">
                  <c:v>37.5413</c:v>
                </c:pt>
              </c:numCache>
            </c:numRef>
          </c:yVal>
        </c:ser>
        <c:ser>
          <c:idx val="2"/>
          <c:order val="2"/>
          <c:tx>
            <c:v>ParquetFP (A)</c:v>
          </c:tx>
          <c:spPr>
            <a:ln w="28575">
              <a:noFill/>
            </a:ln>
          </c:spPr>
          <c:xVal>
            <c:numRef>
              <c:f>penryn22!$C$1</c:f>
              <c:numCache>
                <c:formatCode>General</c:formatCode>
                <c:ptCount val="1"/>
                <c:pt idx="0">
                  <c:v>7.49032</c:v>
                </c:pt>
              </c:numCache>
            </c:numRef>
          </c:xVal>
          <c:yVal>
            <c:numRef>
              <c:f>penryn22!$D$1</c:f>
              <c:numCache>
                <c:formatCode>General</c:formatCode>
                <c:ptCount val="1"/>
                <c:pt idx="0">
                  <c:v>78.4665</c:v>
                </c:pt>
              </c:numCache>
            </c:numRef>
          </c:yVal>
        </c:ser>
        <c:axId val="212058088"/>
        <c:axId val="212048952"/>
      </c:scatterChart>
      <c:valAx>
        <c:axId val="212058088"/>
        <c:scaling>
          <c:orientation val="minMax"/>
          <c:min val="6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(mm*mm)</a:t>
                </a:r>
              </a:p>
            </c:rich>
          </c:tx>
        </c:title>
        <c:numFmt formatCode="General" sourceLinked="1"/>
        <c:tickLblPos val="nextTo"/>
        <c:crossAx val="212048952"/>
        <c:crosses val="autoZero"/>
        <c:crossBetween val="midCat"/>
        <c:majorUnit val="1.0"/>
      </c:valAx>
      <c:valAx>
        <c:axId val="212048952"/>
        <c:scaling>
          <c:orientation val="minMax"/>
          <c:min val="2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HPWL (mm)</a:t>
                </a:r>
              </a:p>
            </c:rich>
          </c:tx>
        </c:title>
        <c:numFmt formatCode="General" sourceLinked="1"/>
        <c:tickLblPos val="nextTo"/>
        <c:crossAx val="21205808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712179790026247"/>
          <c:y val="0.227856882473024"/>
          <c:w val="0.243481627296588"/>
          <c:h val="0.25115157480315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ArchFP vs. ParquetFP (CMP)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2812554680665"/>
          <c:y val="0.192592592592593"/>
          <c:w val="0.828395888013998"/>
          <c:h val="0.560760061242345"/>
        </c:manualLayout>
      </c:layout>
      <c:scatterChart>
        <c:scatterStyle val="lineMarker"/>
        <c:ser>
          <c:idx val="0"/>
          <c:order val="0"/>
          <c:tx>
            <c:v>ParquetFP (MVO)</c:v>
          </c:tx>
          <c:spPr>
            <a:ln w="28575">
              <a:noFill/>
            </a:ln>
          </c:spPr>
          <c:xVal>
            <c:numRef>
              <c:f>penryn8core!$E$1:$E$21</c:f>
              <c:numCache>
                <c:formatCode>General</c:formatCode>
                <c:ptCount val="21"/>
                <c:pt idx="0">
                  <c:v>134.364</c:v>
                </c:pt>
                <c:pt idx="1">
                  <c:v>134.788</c:v>
                </c:pt>
                <c:pt idx="6">
                  <c:v>140.263</c:v>
                </c:pt>
                <c:pt idx="7">
                  <c:v>141.039</c:v>
                </c:pt>
                <c:pt idx="9">
                  <c:v>146.048</c:v>
                </c:pt>
                <c:pt idx="20">
                  <c:v>212.185</c:v>
                </c:pt>
              </c:numCache>
            </c:numRef>
          </c:xVal>
          <c:yVal>
            <c:numRef>
              <c:f>penryn8core!$F$1:$F$21</c:f>
              <c:numCache>
                <c:formatCode>General</c:formatCode>
                <c:ptCount val="21"/>
                <c:pt idx="0">
                  <c:v>325.627</c:v>
                </c:pt>
                <c:pt idx="1">
                  <c:v>256.019</c:v>
                </c:pt>
                <c:pt idx="6">
                  <c:v>87.9627</c:v>
                </c:pt>
                <c:pt idx="7">
                  <c:v>82.5637</c:v>
                </c:pt>
                <c:pt idx="9">
                  <c:v>72.0303</c:v>
                </c:pt>
                <c:pt idx="20">
                  <c:v>69.8277</c:v>
                </c:pt>
              </c:numCache>
            </c:numRef>
          </c:yVal>
        </c:ser>
        <c:ser>
          <c:idx val="1"/>
          <c:order val="1"/>
          <c:tx>
            <c:v>ArchFP</c:v>
          </c:tx>
          <c:spPr>
            <a:ln w="28575">
              <a:noFill/>
            </a:ln>
          </c:spPr>
          <c:xVal>
            <c:numRef>
              <c:f>penryn8core!$C$2</c:f>
              <c:numCache>
                <c:formatCode>General</c:formatCode>
                <c:ptCount val="1"/>
                <c:pt idx="0">
                  <c:v>134.364</c:v>
                </c:pt>
              </c:numCache>
            </c:numRef>
          </c:xVal>
          <c:yVal>
            <c:numRef>
              <c:f>penryn8core!$D$2</c:f>
              <c:numCache>
                <c:formatCode>General</c:formatCode>
                <c:ptCount val="1"/>
                <c:pt idx="0">
                  <c:v>107.858</c:v>
                </c:pt>
              </c:numCache>
            </c:numRef>
          </c:yVal>
        </c:ser>
        <c:ser>
          <c:idx val="2"/>
          <c:order val="2"/>
          <c:tx>
            <c:v>ParquetFP (A)</c:v>
          </c:tx>
          <c:spPr>
            <a:ln w="28575">
              <a:noFill/>
            </a:ln>
          </c:spPr>
          <c:xVal>
            <c:numRef>
              <c:f>penryn8core!$C$1</c:f>
              <c:numCache>
                <c:formatCode>General</c:formatCode>
                <c:ptCount val="1"/>
                <c:pt idx="0">
                  <c:v>134.787</c:v>
                </c:pt>
              </c:numCache>
            </c:numRef>
          </c:xVal>
          <c:yVal>
            <c:numRef>
              <c:f>penryn8core!$D$1</c:f>
              <c:numCache>
                <c:formatCode>General</c:formatCode>
                <c:ptCount val="1"/>
                <c:pt idx="0">
                  <c:v>267.6</c:v>
                </c:pt>
              </c:numCache>
            </c:numRef>
          </c:yVal>
        </c:ser>
        <c:axId val="326180872"/>
        <c:axId val="333866152"/>
      </c:scatterChart>
      <c:valAx>
        <c:axId val="326180872"/>
        <c:scaling>
          <c:orientation val="minMax"/>
          <c:min val="12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(mm*mm)</a:t>
                </a:r>
              </a:p>
            </c:rich>
          </c:tx>
          <c:layout/>
        </c:title>
        <c:numFmt formatCode="General" sourceLinked="1"/>
        <c:tickLblPos val="nextTo"/>
        <c:crossAx val="333866152"/>
        <c:crosses val="autoZero"/>
        <c:crossBetween val="midCat"/>
      </c:valAx>
      <c:valAx>
        <c:axId val="333866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HPWL (mm)</a:t>
                </a:r>
              </a:p>
            </c:rich>
          </c:tx>
          <c:layout/>
        </c:title>
        <c:numFmt formatCode="General" sourceLinked="1"/>
        <c:tickLblPos val="nextTo"/>
        <c:crossAx val="326180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846456692913"/>
          <c:y val="0.218597623213765"/>
          <c:w val="0.243481627296588"/>
          <c:h val="0.25115157480315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101600</xdr:rowOff>
    </xdr:from>
    <xdr:to>
      <xdr:col>5</xdr:col>
      <xdr:colOff>12700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24</xdr:row>
      <xdr:rowOff>12700</xdr:rowOff>
    </xdr:from>
    <xdr:to>
      <xdr:col>4</xdr:col>
      <xdr:colOff>939800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1"/>
  <sheetViews>
    <sheetView workbookViewId="0">
      <selection activeCell="C3" sqref="C3"/>
    </sheetView>
  </sheetViews>
  <sheetFormatPr baseColWidth="10" defaultRowHeight="13"/>
  <sheetData>
    <row r="1" spans="1:7">
      <c r="A1">
        <v>7.5237100000000003</v>
      </c>
      <c r="B1">
        <v>50.395200000000003</v>
      </c>
      <c r="C1">
        <v>7.4903199999999996</v>
      </c>
      <c r="D1">
        <v>78.466499999999996</v>
      </c>
      <c r="E1">
        <v>7.5196399999999999</v>
      </c>
      <c r="F1">
        <v>65.275999999999996</v>
      </c>
    </row>
    <row r="2" spans="1:7">
      <c r="A2">
        <v>7.5423999999999998</v>
      </c>
      <c r="B2">
        <v>53.357100000000003</v>
      </c>
      <c r="C2">
        <v>7.3541299999999996</v>
      </c>
      <c r="D2">
        <v>37.5413</v>
      </c>
      <c r="E2">
        <v>7.5237100000000003</v>
      </c>
      <c r="F2">
        <v>50.395200000000003</v>
      </c>
      <c r="G2" t="str">
        <f>IF(F2&lt;MIN(F1:F$1), "yes", "no")</f>
        <v>yes</v>
      </c>
    </row>
    <row r="3" spans="1:7">
      <c r="A3">
        <v>7.5285200000000003</v>
      </c>
      <c r="B3">
        <v>56.7087</v>
      </c>
    </row>
    <row r="4" spans="1:7">
      <c r="A4">
        <v>7.5527600000000001</v>
      </c>
      <c r="B4">
        <v>58.155900000000003</v>
      </c>
    </row>
    <row r="5" spans="1:7">
      <c r="A5">
        <v>7.5196399999999999</v>
      </c>
      <c r="B5">
        <v>65.275999999999996</v>
      </c>
    </row>
    <row r="6" spans="1:7">
      <c r="A6">
        <v>7.5578399999999997</v>
      </c>
      <c r="B6">
        <v>64.743099999999998</v>
      </c>
    </row>
    <row r="7" spans="1:7">
      <c r="A7">
        <v>8.58934</v>
      </c>
      <c r="B7">
        <v>26.1784</v>
      </c>
      <c r="E7">
        <v>7.9480199999999996</v>
      </c>
      <c r="F7">
        <v>31.834700000000002</v>
      </c>
      <c r="G7" t="str">
        <f>IF(F7&lt;MIN(F$1:F6), "yes", "no")</f>
        <v>yes</v>
      </c>
    </row>
    <row r="8" spans="1:7">
      <c r="A8">
        <v>8.06053</v>
      </c>
      <c r="B8">
        <v>27.434699999999999</v>
      </c>
      <c r="E8">
        <v>8.06053</v>
      </c>
      <c r="F8">
        <v>27.434699999999999</v>
      </c>
      <c r="G8" t="str">
        <f>IF(F8&lt;MIN(F$1:F7), "yes", "no")</f>
        <v>yes</v>
      </c>
    </row>
    <row r="9" spans="1:7">
      <c r="A9">
        <v>9.3724799999999995</v>
      </c>
      <c r="B9">
        <v>27.7591</v>
      </c>
    </row>
    <row r="10" spans="1:7">
      <c r="A10">
        <v>8.3494499999999992</v>
      </c>
      <c r="B10">
        <v>29.505299999999998</v>
      </c>
      <c r="E10">
        <v>8.5460399999999996</v>
      </c>
      <c r="F10">
        <v>27.250299999999999</v>
      </c>
      <c r="G10" t="str">
        <f>IF(F10&lt;MIN(F$1:F9), "yes", "no")</f>
        <v>yes</v>
      </c>
    </row>
    <row r="11" spans="1:7">
      <c r="A11">
        <v>7.9480199999999996</v>
      </c>
      <c r="B11">
        <v>31.834700000000002</v>
      </c>
      <c r="E11">
        <v>8.58934</v>
      </c>
      <c r="F11">
        <v>26.1784</v>
      </c>
      <c r="G11" t="str">
        <f>IF(F11&lt;MIN(F$1:F10), "yes", "no")</f>
        <v>yes</v>
      </c>
    </row>
    <row r="12" spans="1:7">
      <c r="A12">
        <v>9.5667200000000001</v>
      </c>
      <c r="B12">
        <v>26.637799999999999</v>
      </c>
      <c r="E12">
        <v>8.7060200000000005</v>
      </c>
      <c r="F12">
        <v>25.920400000000001</v>
      </c>
      <c r="G12" t="str">
        <f>IF(F12&lt;MIN(F$1:F11), "yes", "no")</f>
        <v>yes</v>
      </c>
    </row>
    <row r="13" spans="1:7">
      <c r="A13">
        <v>8.5460399999999996</v>
      </c>
      <c r="B13">
        <v>27.250299999999999</v>
      </c>
    </row>
    <row r="14" spans="1:7">
      <c r="A14">
        <v>9.0801400000000001</v>
      </c>
      <c r="B14">
        <v>28.4316</v>
      </c>
    </row>
    <row r="15" spans="1:7">
      <c r="A15">
        <v>8.8782300000000003</v>
      </c>
      <c r="B15">
        <v>28.855899999999998</v>
      </c>
    </row>
    <row r="16" spans="1:7">
      <c r="A16">
        <v>8.8839600000000001</v>
      </c>
      <c r="B16">
        <v>26.693200000000001</v>
      </c>
    </row>
    <row r="17" spans="1:7">
      <c r="A17">
        <v>8.8904599999999991</v>
      </c>
      <c r="B17">
        <v>26.194500000000001</v>
      </c>
    </row>
    <row r="18" spans="1:7">
      <c r="A18">
        <v>9.1035000000000004</v>
      </c>
      <c r="B18">
        <v>26.656600000000001</v>
      </c>
    </row>
    <row r="19" spans="1:7">
      <c r="A19">
        <v>8.7060200000000005</v>
      </c>
      <c r="B19">
        <v>25.920400000000001</v>
      </c>
    </row>
    <row r="20" spans="1:7">
      <c r="A20">
        <v>10.071099999999999</v>
      </c>
      <c r="B20">
        <v>25.081700000000001</v>
      </c>
      <c r="E20">
        <v>10.071099999999999</v>
      </c>
      <c r="F20">
        <v>25.081700000000001</v>
      </c>
      <c r="G20" t="str">
        <f>IF(F20&lt;MIN(F$1:F19), "yes", "no")</f>
        <v>yes</v>
      </c>
    </row>
    <row r="21" spans="1:7">
      <c r="A21">
        <v>10.2925</v>
      </c>
      <c r="B21">
        <v>25.344000000000001</v>
      </c>
    </row>
  </sheetData>
  <sortState ref="E1:F1048576">
    <sortCondition ref="E1:E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B1" sqref="B1"/>
    </sheetView>
  </sheetViews>
  <sheetFormatPr baseColWidth="10" defaultRowHeight="13"/>
  <cols>
    <col min="3" max="3" width="1.7109375" customWidth="1"/>
    <col min="4" max="4" width="5.28515625" style="1" bestFit="1" customWidth="1"/>
    <col min="5" max="5" width="5.85546875" style="1" bestFit="1" customWidth="1"/>
  </cols>
  <sheetData>
    <row r="1" spans="1:5">
      <c r="A1">
        <v>7.3541299999999996</v>
      </c>
      <c r="B1">
        <v>37.5413</v>
      </c>
    </row>
    <row r="3" spans="1:5">
      <c r="A3">
        <v>7.4903199999999996</v>
      </c>
      <c r="B3">
        <v>78.466499999999996</v>
      </c>
      <c r="D3" s="1">
        <f>(A3-A$1)/A$1</f>
        <v>1.8518845872999259E-2</v>
      </c>
      <c r="E3" s="1">
        <f>(B3-B$1)/B$1</f>
        <v>1.0901380612818414</v>
      </c>
    </row>
    <row r="4" spans="1:5">
      <c r="A4">
        <v>7.5196399999999999</v>
      </c>
      <c r="B4">
        <v>65.275999999999996</v>
      </c>
      <c r="D4" s="1">
        <f t="shared" ref="D4:D11" si="0">(A4-A$1)/A$1</f>
        <v>2.2505721274984299E-2</v>
      </c>
      <c r="E4" s="1">
        <f t="shared" ref="E4:E11" si="1">(B4-B$1)/B$1</f>
        <v>0.73877835876754394</v>
      </c>
    </row>
    <row r="5" spans="1:5">
      <c r="A5">
        <v>7.5237100000000003</v>
      </c>
      <c r="B5">
        <v>50.395200000000003</v>
      </c>
      <c r="D5" s="1">
        <f t="shared" si="0"/>
        <v>2.3059151796337669E-2</v>
      </c>
      <c r="E5" s="1">
        <f t="shared" si="1"/>
        <v>0.34239357720696945</v>
      </c>
    </row>
    <row r="6" spans="1:5">
      <c r="A6">
        <v>7.9480199999999996</v>
      </c>
      <c r="B6">
        <v>31.834700000000002</v>
      </c>
      <c r="D6" s="1">
        <f t="shared" si="0"/>
        <v>8.0755983372608323E-2</v>
      </c>
      <c r="E6" s="1">
        <f t="shared" si="1"/>
        <v>-0.15200858787522004</v>
      </c>
    </row>
    <row r="7" spans="1:5">
      <c r="A7">
        <v>8.06053</v>
      </c>
      <c r="B7">
        <v>27.434699999999999</v>
      </c>
      <c r="D7" s="1">
        <f t="shared" si="0"/>
        <v>9.6054869848642921E-2</v>
      </c>
      <c r="E7" s="1">
        <f t="shared" si="1"/>
        <v>-0.26921284025859521</v>
      </c>
    </row>
    <row r="8" spans="1:5">
      <c r="A8">
        <v>8.5460399999999996</v>
      </c>
      <c r="B8">
        <v>27.250299999999999</v>
      </c>
      <c r="D8" s="1">
        <f t="shared" si="0"/>
        <v>0.16207355594747441</v>
      </c>
      <c r="E8" s="1">
        <f t="shared" si="1"/>
        <v>-0.27412476392666213</v>
      </c>
    </row>
    <row r="9" spans="1:5">
      <c r="A9">
        <v>8.58934</v>
      </c>
      <c r="B9">
        <v>26.1784</v>
      </c>
      <c r="D9" s="1">
        <f t="shared" si="0"/>
        <v>0.16796140400020129</v>
      </c>
      <c r="E9" s="1">
        <f t="shared" si="1"/>
        <v>-0.3026773180470575</v>
      </c>
    </row>
    <row r="10" spans="1:5">
      <c r="A10">
        <v>8.7060200000000005</v>
      </c>
      <c r="B10">
        <v>25.920400000000001</v>
      </c>
      <c r="D10" s="1">
        <f t="shared" si="0"/>
        <v>0.1838273187990967</v>
      </c>
      <c r="E10" s="1">
        <f t="shared" si="1"/>
        <v>-0.30954974920953721</v>
      </c>
    </row>
    <row r="11" spans="1:5">
      <c r="A11">
        <v>10.071099999999999</v>
      </c>
      <c r="B11">
        <v>25.081700000000001</v>
      </c>
      <c r="D11" s="1">
        <f t="shared" si="0"/>
        <v>0.36944818761702608</v>
      </c>
      <c r="E11" s="1">
        <f t="shared" si="1"/>
        <v>-0.33189047795361371</v>
      </c>
    </row>
  </sheetData>
  <sortState ref="A3:B23">
    <sortCondition ref="A3:A23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1"/>
  <sheetViews>
    <sheetView workbookViewId="0">
      <selection activeCell="C2" sqref="C2:D2"/>
    </sheetView>
  </sheetViews>
  <sheetFormatPr baseColWidth="10" defaultRowHeight="13"/>
  <sheetData>
    <row r="1" spans="1:7">
      <c r="A1">
        <v>135.12100000000001</v>
      </c>
      <c r="B1">
        <v>267.48099999999999</v>
      </c>
      <c r="C1">
        <v>134.78700000000001</v>
      </c>
      <c r="D1">
        <v>267.60000000000002</v>
      </c>
      <c r="E1">
        <v>134.364</v>
      </c>
      <c r="F1">
        <v>325.62700000000001</v>
      </c>
    </row>
    <row r="2" spans="1:7">
      <c r="A2">
        <v>134.78800000000001</v>
      </c>
      <c r="B2">
        <v>256.01900000000001</v>
      </c>
      <c r="C2">
        <v>134.364</v>
      </c>
      <c r="D2">
        <v>107.858</v>
      </c>
      <c r="E2">
        <v>134.78800000000001</v>
      </c>
      <c r="F2">
        <v>256.01900000000001</v>
      </c>
      <c r="G2" t="str">
        <f>IF(F2&lt;MIN(F1:F$1), "yes", "no")</f>
        <v>yes</v>
      </c>
    </row>
    <row r="3" spans="1:7">
      <c r="A3">
        <v>134.364</v>
      </c>
      <c r="B3">
        <v>325.62700000000001</v>
      </c>
    </row>
    <row r="4" spans="1:7">
      <c r="A4">
        <v>134.83099999999999</v>
      </c>
      <c r="B4">
        <v>266.50599999999997</v>
      </c>
    </row>
    <row r="5" spans="1:7">
      <c r="A5">
        <v>135.21100000000001</v>
      </c>
      <c r="B5">
        <v>350.36599999999999</v>
      </c>
    </row>
    <row r="6" spans="1:7">
      <c r="A6">
        <v>134.78800000000001</v>
      </c>
      <c r="B6">
        <v>283.91300000000001</v>
      </c>
    </row>
    <row r="7" spans="1:7">
      <c r="A7">
        <v>149.797</v>
      </c>
      <c r="B7">
        <v>82.073999999999998</v>
      </c>
      <c r="E7">
        <v>140.26300000000001</v>
      </c>
      <c r="F7">
        <v>87.962699999999998</v>
      </c>
      <c r="G7" t="str">
        <f>IF(F7&lt;MIN(F$1:F6), "yes", "no")</f>
        <v>yes</v>
      </c>
    </row>
    <row r="8" spans="1:7">
      <c r="A8">
        <v>148.268</v>
      </c>
      <c r="B8">
        <v>82.533600000000007</v>
      </c>
      <c r="E8">
        <v>141.03899999999999</v>
      </c>
      <c r="F8">
        <v>82.563699999999997</v>
      </c>
      <c r="G8" t="str">
        <f>IF(F8&lt;MIN(F$1:F7), "yes", "no")</f>
        <v>yes</v>
      </c>
    </row>
    <row r="9" spans="1:7">
      <c r="A9">
        <v>150.291</v>
      </c>
      <c r="B9">
        <v>82.675799999999995</v>
      </c>
    </row>
    <row r="10" spans="1:7">
      <c r="A10">
        <v>141.803</v>
      </c>
      <c r="B10">
        <v>84.392200000000003</v>
      </c>
      <c r="E10">
        <v>146.048</v>
      </c>
      <c r="F10">
        <v>72.030299999999997</v>
      </c>
      <c r="G10" t="str">
        <f>IF(F10&lt;MIN(F$1:F9), "yes", "no")</f>
        <v>yes</v>
      </c>
    </row>
    <row r="11" spans="1:7">
      <c r="A11">
        <v>140.26300000000001</v>
      </c>
      <c r="B11">
        <v>87.962699999999998</v>
      </c>
    </row>
    <row r="12" spans="1:7">
      <c r="A12">
        <v>153.352</v>
      </c>
      <c r="B12">
        <v>75.045000000000002</v>
      </c>
    </row>
    <row r="13" spans="1:7">
      <c r="A13">
        <v>152.32400000000001</v>
      </c>
      <c r="B13">
        <v>79.710999999999999</v>
      </c>
    </row>
    <row r="14" spans="1:7">
      <c r="A14">
        <v>156.50299999999999</v>
      </c>
      <c r="B14">
        <v>82.149600000000007</v>
      </c>
    </row>
    <row r="15" spans="1:7">
      <c r="A15">
        <v>141.03899999999999</v>
      </c>
      <c r="B15">
        <v>82.563699999999997</v>
      </c>
    </row>
    <row r="16" spans="1:7">
      <c r="A16">
        <v>149.63499999999999</v>
      </c>
      <c r="B16">
        <v>74.9529</v>
      </c>
    </row>
    <row r="17" spans="1:7">
      <c r="A17">
        <v>149.46799999999999</v>
      </c>
      <c r="B17">
        <v>76.2483</v>
      </c>
    </row>
    <row r="18" spans="1:7">
      <c r="A18">
        <v>153.16499999999999</v>
      </c>
      <c r="B18">
        <v>76.829899999999995</v>
      </c>
    </row>
    <row r="19" spans="1:7">
      <c r="A19">
        <v>181.08199999999999</v>
      </c>
      <c r="B19">
        <v>72.215500000000006</v>
      </c>
    </row>
    <row r="20" spans="1:7">
      <c r="A20">
        <v>146.048</v>
      </c>
      <c r="B20">
        <v>72.030299999999997</v>
      </c>
    </row>
    <row r="21" spans="1:7">
      <c r="A21">
        <v>212.185</v>
      </c>
      <c r="B21">
        <v>69.827699999999993</v>
      </c>
      <c r="E21">
        <v>212.185</v>
      </c>
      <c r="F21">
        <v>69.827699999999993</v>
      </c>
      <c r="G21" t="str">
        <f>IF(F21&lt;MIN(F$1:F20), "yes", "no")</f>
        <v>yes</v>
      </c>
    </row>
  </sheetData>
  <sortState ref="E1:F1048576">
    <sortCondition ref="E1:E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8"/>
  <sheetViews>
    <sheetView tabSelected="1" workbookViewId="0">
      <selection activeCell="B1" sqref="B1"/>
    </sheetView>
  </sheetViews>
  <sheetFormatPr baseColWidth="10" defaultRowHeight="13"/>
  <cols>
    <col min="3" max="3" width="1.7109375" customWidth="1"/>
    <col min="4" max="4" width="5.28515625" style="1" customWidth="1"/>
    <col min="5" max="5" width="5.85546875" style="1" customWidth="1"/>
  </cols>
  <sheetData>
    <row r="1" spans="1:5">
      <c r="A1">
        <v>134.364</v>
      </c>
      <c r="B1">
        <v>107.858</v>
      </c>
    </row>
    <row r="3" spans="1:5">
      <c r="A3">
        <v>134.364</v>
      </c>
      <c r="B3">
        <v>325.62700000000001</v>
      </c>
      <c r="D3" s="1">
        <f>(A3-A$1)/A$1</f>
        <v>0</v>
      </c>
      <c r="E3" s="1">
        <f>(B3-B$1)/B$1</f>
        <v>2.0190342858202452</v>
      </c>
    </row>
    <row r="4" spans="1:5">
      <c r="A4">
        <v>134.78800000000001</v>
      </c>
      <c r="B4">
        <v>256.01900000000001</v>
      </c>
      <c r="D4" s="1">
        <f t="shared" ref="D4:E8" si="0">(A4-A$1)/A$1</f>
        <v>3.1556071566789211E-3</v>
      </c>
      <c r="E4" s="1">
        <f t="shared" si="0"/>
        <v>1.3736672291346028</v>
      </c>
    </row>
    <row r="5" spans="1:5">
      <c r="A5">
        <v>140.26300000000001</v>
      </c>
      <c r="B5">
        <v>87.962699999999998</v>
      </c>
      <c r="D5" s="1">
        <f t="shared" si="0"/>
        <v>4.3903128814265731E-2</v>
      </c>
      <c r="E5" s="1">
        <f t="shared" si="0"/>
        <v>-0.18445826920580768</v>
      </c>
    </row>
    <row r="6" spans="1:5">
      <c r="A6">
        <v>141.03899999999999</v>
      </c>
      <c r="B6">
        <v>82.563699999999997</v>
      </c>
      <c r="D6" s="1">
        <f t="shared" si="0"/>
        <v>4.9678485308564668E-2</v>
      </c>
      <c r="E6" s="1">
        <f t="shared" si="0"/>
        <v>-0.23451482504774801</v>
      </c>
    </row>
    <row r="7" spans="1:5">
      <c r="A7">
        <v>146.048</v>
      </c>
      <c r="B7">
        <v>72.030299999999997</v>
      </c>
      <c r="D7" s="1">
        <f t="shared" si="0"/>
        <v>8.6957816081688524E-2</v>
      </c>
      <c r="E7" s="1">
        <f t="shared" si="0"/>
        <v>-0.33217471119434816</v>
      </c>
    </row>
    <row r="8" spans="1:5">
      <c r="A8">
        <v>212.185</v>
      </c>
      <c r="B8">
        <v>69.827699999999993</v>
      </c>
      <c r="D8" s="1">
        <f t="shared" si="0"/>
        <v>0.57918043523562857</v>
      </c>
      <c r="E8" s="1">
        <f t="shared" si="0"/>
        <v>-0.35259600585955619</v>
      </c>
    </row>
  </sheetData>
  <sortState ref="A3:B24">
    <sortCondition ref="A3:A2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penryn22</vt:lpstr>
      <vt:lpstr>penryn22 analysis</vt:lpstr>
      <vt:lpstr>penryn8core</vt:lpstr>
      <vt:lpstr>penryn8core analysis</vt:lpstr>
    </vt:vector>
  </TitlesOfParts>
  <Company>McGill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Meyer</dc:creator>
  <cp:lastModifiedBy>Brett Meyer</cp:lastModifiedBy>
  <dcterms:created xsi:type="dcterms:W3CDTF">2012-07-11T19:21:52Z</dcterms:created>
  <dcterms:modified xsi:type="dcterms:W3CDTF">2012-07-13T16:12:12Z</dcterms:modified>
</cp:coreProperties>
</file>