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HP_\Desktop\excel\"/>
    </mc:Choice>
  </mc:AlternateContent>
  <bookViews>
    <workbookView xWindow="0" yWindow="0" windowWidth="24000" windowHeight="9735"/>
  </bookViews>
  <sheets>
    <sheet name="Sheet1" sheetId="1" r:id="rId1"/>
  </sheets>
  <calcPr calcId="152511"/>
  <pivotCaches>
    <pivotCache cacheId="5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B15" i="1" l="1"/>
  <c r="C12" i="1"/>
  <c r="D12" i="1"/>
  <c r="E12" i="1"/>
  <c r="B12" i="1"/>
  <c r="B16" i="1" l="1"/>
  <c r="B14" i="1"/>
  <c r="C14" i="1" l="1"/>
  <c r="D14" i="1"/>
  <c r="E14" i="1"/>
  <c r="B13" i="1"/>
  <c r="C13" i="1"/>
  <c r="D13" i="1"/>
  <c r="E13" i="1"/>
</calcChain>
</file>

<file path=xl/sharedStrings.xml><?xml version="1.0" encoding="utf-8"?>
<sst xmlns="http://schemas.openxmlformats.org/spreadsheetml/2006/main" count="43" uniqueCount="32">
  <si>
    <t>Location</t>
  </si>
  <si>
    <t>January</t>
  </si>
  <si>
    <t>April</t>
  </si>
  <si>
    <t>July</t>
  </si>
  <si>
    <t>October</t>
  </si>
  <si>
    <t>Acapulo</t>
  </si>
  <si>
    <t>Amsterdam</t>
  </si>
  <si>
    <t>Anchorage</t>
  </si>
  <si>
    <t>Dallas</t>
  </si>
  <si>
    <t>Glasgow</t>
  </si>
  <si>
    <t>Madrid</t>
  </si>
  <si>
    <t>New York</t>
  </si>
  <si>
    <t>Tokyo</t>
  </si>
  <si>
    <t>Toronto</t>
  </si>
  <si>
    <t>Grand Total</t>
  </si>
  <si>
    <t>Sum of October</t>
  </si>
  <si>
    <t>Sum of July</t>
  </si>
  <si>
    <t>Sum of January</t>
  </si>
  <si>
    <t>Sum of April</t>
  </si>
  <si>
    <t>Minimum Figure</t>
  </si>
  <si>
    <t>Maximum</t>
  </si>
  <si>
    <t>Average</t>
  </si>
  <si>
    <t>Sum of the month</t>
  </si>
  <si>
    <t>Total number of filled cells</t>
  </si>
  <si>
    <t>LOCATION REPORT</t>
  </si>
  <si>
    <t>SELECT LOCATION</t>
  </si>
  <si>
    <t>JANUARY</t>
  </si>
  <si>
    <t xml:space="preserve">APRIL </t>
  </si>
  <si>
    <t>JULY</t>
  </si>
  <si>
    <t xml:space="preserve">OCTOBER </t>
  </si>
  <si>
    <t>PIVOT TABLE</t>
  </si>
  <si>
    <t>PIVOT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</si>
</sst>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</a:t>
            </a:r>
            <a:r>
              <a:rPr lang="en-US" baseline="0"/>
              <a:t> </a:t>
            </a:r>
            <a:r>
              <a:rPr lang="en-US"/>
              <a:t>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10</c:v>
                </c:pt>
                <c:pt idx="1">
                  <c:v>69</c:v>
                </c:pt>
                <c:pt idx="2">
                  <c:v>17</c:v>
                </c:pt>
                <c:pt idx="3">
                  <c:v>48</c:v>
                </c:pt>
                <c:pt idx="4">
                  <c:v>110</c:v>
                </c:pt>
                <c:pt idx="5">
                  <c:v>39</c:v>
                </c:pt>
                <c:pt idx="6">
                  <c:v>99</c:v>
                </c:pt>
                <c:pt idx="7">
                  <c:v>101</c:v>
                </c:pt>
                <c:pt idx="8">
                  <c:v>55.5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5</c:v>
                </c:pt>
                <c:pt idx="1">
                  <c:v>53</c:v>
                </c:pt>
                <c:pt idx="2">
                  <c:v>13</c:v>
                </c:pt>
                <c:pt idx="3">
                  <c:v>87.5</c:v>
                </c:pt>
                <c:pt idx="4">
                  <c:v>50</c:v>
                </c:pt>
                <c:pt idx="5">
                  <c:v>48</c:v>
                </c:pt>
                <c:pt idx="6">
                  <c:v>100</c:v>
                </c:pt>
                <c:pt idx="7">
                  <c:v>121</c:v>
                </c:pt>
                <c:pt idx="8">
                  <c:v>65.400000000000006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234</c:v>
                </c:pt>
                <c:pt idx="1">
                  <c:v>76</c:v>
                </c:pt>
                <c:pt idx="2">
                  <c:v>42.5</c:v>
                </c:pt>
                <c:pt idx="3">
                  <c:v>62</c:v>
                </c:pt>
                <c:pt idx="4">
                  <c:v>61</c:v>
                </c:pt>
                <c:pt idx="5">
                  <c:v>11</c:v>
                </c:pt>
                <c:pt idx="6">
                  <c:v>115</c:v>
                </c:pt>
                <c:pt idx="7">
                  <c:v>189</c:v>
                </c:pt>
                <c:pt idx="8">
                  <c:v>71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423</c:v>
                </c:pt>
                <c:pt idx="1">
                  <c:v>69</c:v>
                </c:pt>
                <c:pt idx="2">
                  <c:v>52</c:v>
                </c:pt>
                <c:pt idx="3">
                  <c:v>118</c:v>
                </c:pt>
                <c:pt idx="4">
                  <c:v>112</c:v>
                </c:pt>
                <c:pt idx="5">
                  <c:v>53</c:v>
                </c:pt>
                <c:pt idx="6">
                  <c:v>86</c:v>
                </c:pt>
                <c:pt idx="7">
                  <c:v>172</c:v>
                </c:pt>
                <c:pt idx="8">
                  <c:v>63.5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859120"/>
        <c:axId val="1854855856"/>
      </c:barChart>
      <c:catAx>
        <c:axId val="185485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55856"/>
        <c:crosses val="autoZero"/>
        <c:auto val="1"/>
        <c:lblAlgn val="ctr"/>
        <c:lblOffset val="100"/>
        <c:noMultiLvlLbl val="0"/>
      </c:catAx>
      <c:valAx>
        <c:axId val="185485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January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10</c:v>
                </c:pt>
                <c:pt idx="1">
                  <c:v>69</c:v>
                </c:pt>
                <c:pt idx="2">
                  <c:v>17</c:v>
                </c:pt>
                <c:pt idx="3">
                  <c:v>48</c:v>
                </c:pt>
                <c:pt idx="4">
                  <c:v>110</c:v>
                </c:pt>
                <c:pt idx="5">
                  <c:v>39</c:v>
                </c:pt>
                <c:pt idx="6">
                  <c:v>99</c:v>
                </c:pt>
                <c:pt idx="7">
                  <c:v>101</c:v>
                </c:pt>
                <c:pt idx="8">
                  <c:v>55.5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5</c:v>
                </c:pt>
                <c:pt idx="1">
                  <c:v>53</c:v>
                </c:pt>
                <c:pt idx="2">
                  <c:v>13</c:v>
                </c:pt>
                <c:pt idx="3">
                  <c:v>87.5</c:v>
                </c:pt>
                <c:pt idx="4">
                  <c:v>50</c:v>
                </c:pt>
                <c:pt idx="5">
                  <c:v>48</c:v>
                </c:pt>
                <c:pt idx="6">
                  <c:v>100</c:v>
                </c:pt>
                <c:pt idx="7">
                  <c:v>121</c:v>
                </c:pt>
                <c:pt idx="8">
                  <c:v>65.400000000000006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July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234</c:v>
                </c:pt>
                <c:pt idx="1">
                  <c:v>76</c:v>
                </c:pt>
                <c:pt idx="2">
                  <c:v>42.5</c:v>
                </c:pt>
                <c:pt idx="3">
                  <c:v>62</c:v>
                </c:pt>
                <c:pt idx="4">
                  <c:v>61</c:v>
                </c:pt>
                <c:pt idx="5">
                  <c:v>11</c:v>
                </c:pt>
                <c:pt idx="6">
                  <c:v>115</c:v>
                </c:pt>
                <c:pt idx="7">
                  <c:v>189</c:v>
                </c:pt>
                <c:pt idx="8">
                  <c:v>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October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423</c:v>
                </c:pt>
                <c:pt idx="1">
                  <c:v>69</c:v>
                </c:pt>
                <c:pt idx="2">
                  <c:v>52</c:v>
                </c:pt>
                <c:pt idx="3">
                  <c:v>118</c:v>
                </c:pt>
                <c:pt idx="4">
                  <c:v>112</c:v>
                </c:pt>
                <c:pt idx="5">
                  <c:v>53</c:v>
                </c:pt>
                <c:pt idx="6">
                  <c:v>86</c:v>
                </c:pt>
                <c:pt idx="7">
                  <c:v>172</c:v>
                </c:pt>
                <c:pt idx="8">
                  <c:v>63.5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342016"/>
        <c:axId val="1753334400"/>
      </c:lineChart>
      <c:catAx>
        <c:axId val="175334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34400"/>
        <c:crosses val="autoZero"/>
        <c:auto val="1"/>
        <c:lblAlgn val="ctr"/>
        <c:lblOffset val="100"/>
        <c:noMultiLvlLbl val="0"/>
      </c:catAx>
      <c:valAx>
        <c:axId val="17533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4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sample project for Authenticwriter.xlsx]Sheet1!PivotTable9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Sheet1!$I$19</c:f>
              <c:strCache>
                <c:ptCount val="1"/>
                <c:pt idx="0">
                  <c:v>Sum of 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Sheet1!$H$20:$H$29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Sheet1!$I$20:$I$29</c:f>
              <c:numCache>
                <c:formatCode>General</c:formatCode>
                <c:ptCount val="9"/>
                <c:pt idx="0">
                  <c:v>10</c:v>
                </c:pt>
                <c:pt idx="1">
                  <c:v>69</c:v>
                </c:pt>
                <c:pt idx="2">
                  <c:v>17</c:v>
                </c:pt>
                <c:pt idx="3">
                  <c:v>48</c:v>
                </c:pt>
                <c:pt idx="4">
                  <c:v>110</c:v>
                </c:pt>
                <c:pt idx="5">
                  <c:v>39</c:v>
                </c:pt>
                <c:pt idx="6">
                  <c:v>99</c:v>
                </c:pt>
                <c:pt idx="7">
                  <c:v>101</c:v>
                </c:pt>
                <c:pt idx="8">
                  <c:v>55.5</c:v>
                </c:pt>
              </c:numCache>
            </c:numRef>
          </c:val>
        </c:ser>
        <c:ser>
          <c:idx val="1"/>
          <c:order val="1"/>
          <c:tx>
            <c:strRef>
              <c:f>Sheet1!$J$19</c:f>
              <c:strCache>
                <c:ptCount val="1"/>
                <c:pt idx="0">
                  <c:v>Sum of April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Sheet1!$H$20:$H$29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Sheet1!$J$20:$J$29</c:f>
              <c:numCache>
                <c:formatCode>General</c:formatCode>
                <c:ptCount val="9"/>
                <c:pt idx="0">
                  <c:v>5</c:v>
                </c:pt>
                <c:pt idx="1">
                  <c:v>53</c:v>
                </c:pt>
                <c:pt idx="2">
                  <c:v>13</c:v>
                </c:pt>
                <c:pt idx="3">
                  <c:v>87.5</c:v>
                </c:pt>
                <c:pt idx="4">
                  <c:v>50</c:v>
                </c:pt>
                <c:pt idx="5">
                  <c:v>48</c:v>
                </c:pt>
                <c:pt idx="6">
                  <c:v>100</c:v>
                </c:pt>
                <c:pt idx="7">
                  <c:v>121</c:v>
                </c:pt>
                <c:pt idx="8">
                  <c:v>65.400000000000006</c:v>
                </c:pt>
              </c:numCache>
            </c:numRef>
          </c:val>
        </c:ser>
        <c:ser>
          <c:idx val="2"/>
          <c:order val="2"/>
          <c:tx>
            <c:strRef>
              <c:f>Sheet1!$K$19</c:f>
              <c:strCache>
                <c:ptCount val="1"/>
                <c:pt idx="0">
                  <c:v>Sum of July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Sheet1!$H$20:$H$29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Sheet1!$K$20:$K$29</c:f>
              <c:numCache>
                <c:formatCode>General</c:formatCode>
                <c:ptCount val="9"/>
                <c:pt idx="0">
                  <c:v>234</c:v>
                </c:pt>
                <c:pt idx="1">
                  <c:v>76</c:v>
                </c:pt>
                <c:pt idx="2">
                  <c:v>42.5</c:v>
                </c:pt>
                <c:pt idx="3">
                  <c:v>62</c:v>
                </c:pt>
                <c:pt idx="4">
                  <c:v>61</c:v>
                </c:pt>
                <c:pt idx="5">
                  <c:v>11</c:v>
                </c:pt>
                <c:pt idx="6">
                  <c:v>115</c:v>
                </c:pt>
                <c:pt idx="7">
                  <c:v>189</c:v>
                </c:pt>
                <c:pt idx="8">
                  <c:v>71</c:v>
                </c:pt>
              </c:numCache>
            </c:numRef>
          </c:val>
        </c:ser>
        <c:ser>
          <c:idx val="3"/>
          <c:order val="3"/>
          <c:tx>
            <c:strRef>
              <c:f>Sheet1!$L$19</c:f>
              <c:strCache>
                <c:ptCount val="1"/>
                <c:pt idx="0">
                  <c:v>Sum of October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Sheet1!$H$20:$H$29</c:f>
              <c:strCache>
                <c:ptCount val="9"/>
                <c:pt idx="0">
                  <c:v>Acapulo</c:v>
                </c:pt>
                <c:pt idx="1">
                  <c:v>Amsterdam</c:v>
                </c:pt>
                <c:pt idx="2">
                  <c:v>Anchorage</c:v>
                </c:pt>
                <c:pt idx="3">
                  <c:v>Dallas</c:v>
                </c:pt>
                <c:pt idx="4">
                  <c:v>Glasgow</c:v>
                </c:pt>
                <c:pt idx="5">
                  <c:v>Madrid</c:v>
                </c:pt>
                <c:pt idx="6">
                  <c:v>New York</c:v>
                </c:pt>
                <c:pt idx="7">
                  <c:v>Tokyo</c:v>
                </c:pt>
                <c:pt idx="8">
                  <c:v>Toronto</c:v>
                </c:pt>
              </c:strCache>
            </c:strRef>
          </c:cat>
          <c:val>
            <c:numRef>
              <c:f>Sheet1!$L$20:$L$29</c:f>
              <c:numCache>
                <c:formatCode>General</c:formatCode>
                <c:ptCount val="9"/>
                <c:pt idx="0">
                  <c:v>423</c:v>
                </c:pt>
                <c:pt idx="1">
                  <c:v>69</c:v>
                </c:pt>
                <c:pt idx="2">
                  <c:v>52</c:v>
                </c:pt>
                <c:pt idx="3">
                  <c:v>118</c:v>
                </c:pt>
                <c:pt idx="4">
                  <c:v>112</c:v>
                </c:pt>
                <c:pt idx="5">
                  <c:v>53</c:v>
                </c:pt>
                <c:pt idx="6">
                  <c:v>86</c:v>
                </c:pt>
                <c:pt idx="7">
                  <c:v>172</c:v>
                </c:pt>
                <c:pt idx="8">
                  <c:v>63.5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352896"/>
        <c:axId val="1753343648"/>
      </c:barChart>
      <c:catAx>
        <c:axId val="175335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43648"/>
        <c:crosses val="autoZero"/>
        <c:auto val="1"/>
        <c:lblAlgn val="ctr"/>
        <c:lblOffset val="100"/>
        <c:noMultiLvlLbl val="0"/>
      </c:catAx>
      <c:valAx>
        <c:axId val="17533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162030</xdr:colOff>
      <xdr:row>17</xdr:row>
      <xdr:rowOff>135335</xdr:rowOff>
    </xdr:from>
    <xdr:to>
      <xdr:col>5</xdr:col>
      <xdr:colOff>942680</xdr:colOff>
      <xdr:row>32</xdr:row>
      <xdr:rowOff>111522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470096</xdr:colOff>
      <xdr:row>36</xdr:row>
      <xdr:rowOff>12224</xdr:rowOff>
    </xdr:from>
    <xdr:to>
      <xdr:col>6</xdr:col>
      <xdr:colOff>42533</xdr:colOff>
      <xdr:row>50</xdr:row>
      <xdr:rowOff>89957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266700</xdr:colOff>
      <xdr:row>13</xdr:row>
      <xdr:rowOff>156778</xdr:rowOff>
    </xdr:from>
    <xdr:to>
      <xdr:col>18</xdr:col>
      <xdr:colOff>69397</xdr:colOff>
      <xdr:row>33</xdr:row>
      <xdr:rowOff>156778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itor" refreshedDate="44490.720587731485" createdVersion="5" refreshedVersion="5" minRefreshableVersion="3" recordCount="9">
  <cacheSource type="worksheet">
    <worksheetSource name="Table2"/>
  </cacheSource>
  <cacheFields count="5">
    <cacheField name="Location" numFmtId="0">
      <sharedItems count="9">
        <s v="Acapulo"/>
        <s v="Amsterdam"/>
        <s v="Anchorage"/>
        <s v="Dallas"/>
        <s v="Glasgow"/>
        <s v="Madrid"/>
        <s v="New York"/>
        <s v="Tokyo"/>
        <s v="Toronto"/>
      </sharedItems>
    </cacheField>
    <cacheField name="January" numFmtId="0">
      <sharedItems containsSemiMixedTypes="0" containsString="0" containsNumber="1" minValue="10" maxValue="110" count="9">
        <n v="10"/>
        <n v="69"/>
        <n v="17"/>
        <n v="48"/>
        <n v="110"/>
        <n v="39"/>
        <n v="99"/>
        <n v="101"/>
        <n v="55.5"/>
      </sharedItems>
    </cacheField>
    <cacheField name="April" numFmtId="0">
      <sharedItems containsSemiMixedTypes="0" containsString="0" containsNumber="1" minValue="5" maxValue="121" count="9">
        <n v="5"/>
        <n v="53"/>
        <n v="13"/>
        <n v="87.5"/>
        <n v="50"/>
        <n v="48"/>
        <n v="100"/>
        <n v="121"/>
        <n v="65.400000000000006"/>
      </sharedItems>
    </cacheField>
    <cacheField name="July" numFmtId="0">
      <sharedItems containsSemiMixedTypes="0" containsString="0" containsNumber="1" minValue="11" maxValue="234" count="9">
        <n v="234"/>
        <n v="76"/>
        <n v="42.5"/>
        <n v="62"/>
        <n v="61"/>
        <n v="11"/>
        <n v="115"/>
        <n v="189"/>
        <n v="71"/>
      </sharedItems>
    </cacheField>
    <cacheField name="October" numFmtId="0">
      <sharedItems containsSemiMixedTypes="0" containsString="0" containsNumber="1" minValue="52" maxValue="423" count="9">
        <n v="423"/>
        <n v="69"/>
        <n v="52"/>
        <n v="118"/>
        <n v="112"/>
        <n v="53"/>
        <n v="86"/>
        <n v="172"/>
        <n v="63.5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3"/>
    <x v="3"/>
    <x v="3"/>
    <x v="3"/>
  </r>
  <r>
    <x v="4"/>
    <x v="4"/>
    <x v="4"/>
    <x v="4"/>
    <x v="4"/>
  </r>
  <r>
    <x v="5"/>
    <x v="5"/>
    <x v="5"/>
    <x v="5"/>
    <x v="5"/>
  </r>
  <r>
    <x v="6"/>
    <x v="6"/>
    <x v="6"/>
    <x v="6"/>
    <x v="6"/>
  </r>
  <r>
    <x v="7"/>
    <x v="7"/>
    <x v="7"/>
    <x v="7"/>
    <x v="7"/>
  </r>
  <r>
    <x v="8"/>
    <x v="8"/>
    <x v="8"/>
    <x v="8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 chartFormat="1">
  <location ref="H19:L29" firstHeaderRow="0" firstDataRow="1" firstDataCol="1"/>
  <pivotFields count="5">
    <pivotField axis="axisRow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howAll="0">
      <items count="10">
        <item x="0"/>
        <item x="2"/>
        <item x="5"/>
        <item x="3"/>
        <item x="8"/>
        <item x="1"/>
        <item x="6"/>
        <item x="7"/>
        <item x="4"/>
        <item t="default"/>
      </items>
    </pivotField>
    <pivotField dataField="1" compact="0" outline="0" showAll="0">
      <items count="10">
        <item x="0"/>
        <item x="2"/>
        <item x="5"/>
        <item x="4"/>
        <item x="1"/>
        <item x="8"/>
        <item x="3"/>
        <item x="6"/>
        <item x="7"/>
        <item t="default"/>
      </items>
    </pivotField>
    <pivotField dataField="1" compact="0" outline="0" showAll="0">
      <items count="10">
        <item x="5"/>
        <item x="2"/>
        <item x="4"/>
        <item x="3"/>
        <item x="8"/>
        <item x="1"/>
        <item x="6"/>
        <item x="7"/>
        <item x="0"/>
        <item t="default"/>
      </items>
    </pivotField>
    <pivotField dataField="1" compact="0" outline="0" showAll="0">
      <items count="10">
        <item x="2"/>
        <item x="5"/>
        <item x="8"/>
        <item x="1"/>
        <item x="6"/>
        <item x="4"/>
        <item x="3"/>
        <item x="7"/>
        <item x="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January" fld="1" baseField="0" baseItem="0"/>
    <dataField name="Sum of April" fld="2" baseField="0" baseItem="0"/>
    <dataField name="Sum of July" fld="3" baseField="0" baseItem="0"/>
    <dataField name="Sum of October" fld="4" baseField="0" baseItem="0"/>
  </dataFields>
  <chartFormats count="4">
    <chartFormat chart="0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E10" totalsRowShown="0" headerRowDxfId="0">
  <autoFilter ref="A1:E10"/>
  <tableColumns count="5">
    <tableColumn id="1" name="Location"/>
    <tableColumn id="2" name="January"/>
    <tableColumn id="3" name="April"/>
    <tableColumn id="4" name="July"/>
    <tableColumn id="5" name="October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26.85546875" bestFit="1" customWidth="1"/>
    <col min="2" max="2" width="9.85546875" customWidth="1"/>
    <col min="5" max="5" width="10.28515625" customWidth="1"/>
    <col min="6" max="6" width="18.140625" bestFit="1" customWidth="1"/>
    <col min="7" max="7" width="16.42578125" bestFit="1" customWidth="1"/>
    <col min="8" max="8" width="11.28515625" customWidth="1"/>
    <col min="9" max="9" width="16.7109375" bestFit="1" customWidth="1"/>
    <col min="10" max="10" width="17.7109375" bestFit="1" customWidth="1"/>
    <col min="11" max="11" width="25" bestFit="1" customWidth="1"/>
    <col min="12" max="12" width="17.7109375" bestFit="1" customWidth="1"/>
    <col min="13" max="17" width="11.42578125" customWidth="1"/>
    <col min="18" max="18" width="11.28515625" customWidth="1"/>
    <col min="19" max="20" width="10.42578125" customWidth="1"/>
    <col min="21" max="21" width="11.28515625" customWidth="1"/>
    <col min="22" max="22" width="8.28515625" customWidth="1"/>
    <col min="23" max="23" width="6.7109375" customWidth="1"/>
    <col min="24" max="24" width="9.28515625" customWidth="1"/>
    <col min="25" max="25" width="6.7109375" customWidth="1"/>
    <col min="26" max="26" width="9.28515625" customWidth="1"/>
    <col min="27" max="27" width="6.7109375" customWidth="1"/>
    <col min="28" max="28" width="9.28515625" customWidth="1"/>
    <col min="29" max="29" width="11.28515625" customWidth="1"/>
    <col min="30" max="30" width="10" customWidth="1"/>
    <col min="31" max="31" width="6.7109375" customWidth="1"/>
    <col min="32" max="33" width="9.28515625" customWidth="1"/>
    <col min="34" max="34" width="6.7109375" customWidth="1"/>
    <col min="35" max="36" width="9.28515625" customWidth="1"/>
    <col min="37" max="37" width="11.28515625" customWidth="1"/>
    <col min="38" max="40" width="9.28515625" customWidth="1"/>
    <col min="41" max="41" width="6.7109375" customWidth="1"/>
    <col min="42" max="43" width="8.28515625" customWidth="1"/>
    <col min="44" max="44" width="9.28515625" customWidth="1"/>
    <col min="45" max="45" width="11.28515625" customWidth="1"/>
    <col min="46" max="46" width="21.140625" bestFit="1" customWidth="1"/>
    <col min="47" max="47" width="26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5" x14ac:dyDescent="0.25">
      <c r="A2" t="s">
        <v>5</v>
      </c>
      <c r="B2">
        <v>10</v>
      </c>
      <c r="C2">
        <v>5</v>
      </c>
      <c r="D2">
        <v>234</v>
      </c>
      <c r="E2">
        <v>423</v>
      </c>
    </row>
    <row r="3" spans="1:15" x14ac:dyDescent="0.25">
      <c r="A3" t="s">
        <v>6</v>
      </c>
      <c r="B3">
        <v>69</v>
      </c>
      <c r="C3">
        <v>53</v>
      </c>
      <c r="D3">
        <v>76</v>
      </c>
      <c r="E3">
        <v>69</v>
      </c>
    </row>
    <row r="4" spans="1:15" x14ac:dyDescent="0.25">
      <c r="A4" t="s">
        <v>7</v>
      </c>
      <c r="B4">
        <v>17</v>
      </c>
      <c r="C4">
        <v>13</v>
      </c>
      <c r="D4">
        <v>42.5</v>
      </c>
      <c r="E4">
        <v>52</v>
      </c>
    </row>
    <row r="5" spans="1:15" x14ac:dyDescent="0.25">
      <c r="A5" t="s">
        <v>8</v>
      </c>
      <c r="B5">
        <v>48</v>
      </c>
      <c r="C5">
        <v>87.5</v>
      </c>
      <c r="D5">
        <v>62</v>
      </c>
      <c r="E5">
        <v>118</v>
      </c>
    </row>
    <row r="6" spans="1:15" x14ac:dyDescent="0.25">
      <c r="A6" t="s">
        <v>9</v>
      </c>
      <c r="B6">
        <v>110</v>
      </c>
      <c r="C6">
        <v>50</v>
      </c>
      <c r="D6">
        <v>61</v>
      </c>
      <c r="E6">
        <v>112</v>
      </c>
      <c r="I6" s="3"/>
      <c r="J6" s="5" t="s">
        <v>24</v>
      </c>
    </row>
    <row r="7" spans="1:15" x14ac:dyDescent="0.25">
      <c r="A7" t="s">
        <v>10</v>
      </c>
      <c r="B7">
        <v>39</v>
      </c>
      <c r="C7">
        <v>48</v>
      </c>
      <c r="D7">
        <v>11</v>
      </c>
      <c r="E7">
        <v>53</v>
      </c>
      <c r="I7" t="s">
        <v>25</v>
      </c>
      <c r="J7" t="s">
        <v>8</v>
      </c>
    </row>
    <row r="8" spans="1:15" x14ac:dyDescent="0.25">
      <c r="A8" t="s">
        <v>11</v>
      </c>
      <c r="B8">
        <v>99</v>
      </c>
      <c r="C8">
        <v>100</v>
      </c>
      <c r="D8">
        <v>115</v>
      </c>
      <c r="E8">
        <v>86</v>
      </c>
      <c r="I8" s="3" t="s">
        <v>26</v>
      </c>
      <c r="J8">
        <f>VLOOKUP(J7,Table2[[Location]:[October]],2,FALSE)</f>
        <v>48</v>
      </c>
    </row>
    <row r="9" spans="1:15" x14ac:dyDescent="0.25">
      <c r="A9" t="s">
        <v>12</v>
      </c>
      <c r="B9">
        <v>101</v>
      </c>
      <c r="C9">
        <v>121</v>
      </c>
      <c r="D9">
        <v>189</v>
      </c>
      <c r="E9">
        <v>172</v>
      </c>
      <c r="I9" s="3" t="s">
        <v>27</v>
      </c>
      <c r="J9">
        <f>VLOOKUP(J7,Table2[[Location]:[October]],3,FALSE)</f>
        <v>87.5</v>
      </c>
    </row>
    <row r="10" spans="1:15" x14ac:dyDescent="0.25">
      <c r="A10" t="s">
        <v>13</v>
      </c>
      <c r="B10">
        <v>55.5</v>
      </c>
      <c r="C10">
        <v>65.400000000000006</v>
      </c>
      <c r="D10">
        <v>71</v>
      </c>
      <c r="E10">
        <v>63.5</v>
      </c>
      <c r="I10" s="3" t="s">
        <v>28</v>
      </c>
      <c r="J10">
        <f>VLOOKUP(J7,A2:E9,4,FALSE)</f>
        <v>62</v>
      </c>
    </row>
    <row r="11" spans="1:15" x14ac:dyDescent="0.25">
      <c r="G11" s="2"/>
      <c r="H11" s="3"/>
      <c r="I11" s="3" t="s">
        <v>29</v>
      </c>
      <c r="J11">
        <f>VLOOKUP(J7,A2:E9,5,FALSE)</f>
        <v>118</v>
      </c>
    </row>
    <row r="12" spans="1:15" x14ac:dyDescent="0.25">
      <c r="A12" t="s">
        <v>22</v>
      </c>
      <c r="B12">
        <f>SUM(Table2[January])</f>
        <v>548.5</v>
      </c>
      <c r="C12">
        <f>SUM(Table2[April])</f>
        <v>542.9</v>
      </c>
      <c r="D12">
        <f>SUM(Table2[July])</f>
        <v>861.5</v>
      </c>
      <c r="E12">
        <f>SUM(Table2[October])</f>
        <v>1148.5</v>
      </c>
      <c r="G12" s="2"/>
      <c r="H12" s="3"/>
      <c r="I12" s="3"/>
      <c r="J12" s="3"/>
      <c r="K12" s="3"/>
    </row>
    <row r="13" spans="1:15" x14ac:dyDescent="0.25">
      <c r="A13" t="s">
        <v>19</v>
      </c>
      <c r="B13">
        <f>MIN(Table2[January])</f>
        <v>10</v>
      </c>
      <c r="C13">
        <f>MIN(C2:C9)</f>
        <v>5</v>
      </c>
      <c r="D13">
        <f>MIN(D2:D9)</f>
        <v>11</v>
      </c>
      <c r="E13">
        <f>MIN(E2:E9)</f>
        <v>52</v>
      </c>
      <c r="G13" s="2"/>
      <c r="H13" s="3"/>
      <c r="I13" s="3"/>
      <c r="J13" s="3"/>
      <c r="K13" s="3"/>
      <c r="O13" s="5" t="s">
        <v>31</v>
      </c>
    </row>
    <row r="14" spans="1:15" x14ac:dyDescent="0.25">
      <c r="A14" t="s">
        <v>20</v>
      </c>
      <c r="B14">
        <f>MAX(B2:B10)</f>
        <v>110</v>
      </c>
      <c r="C14">
        <f>MAX(C2:C10)</f>
        <v>121</v>
      </c>
      <c r="D14">
        <f>MAX(D2:D10)</f>
        <v>234</v>
      </c>
      <c r="E14">
        <f>MAX(E2:E10)</f>
        <v>423</v>
      </c>
      <c r="G14" s="2"/>
      <c r="H14" s="3"/>
      <c r="I14" s="3"/>
      <c r="J14" s="3"/>
      <c r="K14" s="3"/>
    </row>
    <row r="15" spans="1:15" x14ac:dyDescent="0.25">
      <c r="A15" t="s">
        <v>21</v>
      </c>
      <c r="B15">
        <f>AVERAGE(Table2[[January]:[October]])</f>
        <v>86.15</v>
      </c>
      <c r="G15" s="2"/>
      <c r="H15" s="3"/>
      <c r="I15" s="3"/>
      <c r="J15" s="3"/>
      <c r="K15" s="3"/>
    </row>
    <row r="16" spans="1:15" x14ac:dyDescent="0.25">
      <c r="A16" t="s">
        <v>23</v>
      </c>
      <c r="B16">
        <f>COUNTA(Table2[#All])</f>
        <v>50</v>
      </c>
    </row>
    <row r="17" spans="8:12" x14ac:dyDescent="0.25">
      <c r="J17" s="5" t="s">
        <v>30</v>
      </c>
    </row>
    <row r="19" spans="8:12" x14ac:dyDescent="0.25">
      <c r="H19" s="1" t="s">
        <v>0</v>
      </c>
      <c r="I19" t="s">
        <v>17</v>
      </c>
      <c r="J19" t="s">
        <v>18</v>
      </c>
      <c r="K19" t="s">
        <v>16</v>
      </c>
      <c r="L19" t="s">
        <v>15</v>
      </c>
    </row>
    <row r="20" spans="8:12" x14ac:dyDescent="0.25">
      <c r="H20" t="s">
        <v>5</v>
      </c>
      <c r="I20" s="3">
        <v>10</v>
      </c>
      <c r="J20" s="3">
        <v>5</v>
      </c>
      <c r="K20" s="3">
        <v>234</v>
      </c>
      <c r="L20" s="3">
        <v>423</v>
      </c>
    </row>
    <row r="21" spans="8:12" x14ac:dyDescent="0.25">
      <c r="H21" t="s">
        <v>6</v>
      </c>
      <c r="I21" s="3">
        <v>69</v>
      </c>
      <c r="J21" s="3">
        <v>53</v>
      </c>
      <c r="K21" s="3">
        <v>76</v>
      </c>
      <c r="L21" s="3">
        <v>69</v>
      </c>
    </row>
    <row r="22" spans="8:12" x14ac:dyDescent="0.25">
      <c r="H22" t="s">
        <v>7</v>
      </c>
      <c r="I22" s="3">
        <v>17</v>
      </c>
      <c r="J22" s="3">
        <v>13</v>
      </c>
      <c r="K22" s="3">
        <v>42.5</v>
      </c>
      <c r="L22" s="3">
        <v>52</v>
      </c>
    </row>
    <row r="23" spans="8:12" x14ac:dyDescent="0.25">
      <c r="H23" t="s">
        <v>8</v>
      </c>
      <c r="I23" s="3">
        <v>48</v>
      </c>
      <c r="J23" s="3">
        <v>87.5</v>
      </c>
      <c r="K23" s="3">
        <v>62</v>
      </c>
      <c r="L23" s="3">
        <v>118</v>
      </c>
    </row>
    <row r="24" spans="8:12" x14ac:dyDescent="0.25">
      <c r="H24" t="s">
        <v>9</v>
      </c>
      <c r="I24" s="3">
        <v>110</v>
      </c>
      <c r="J24" s="3">
        <v>50</v>
      </c>
      <c r="K24" s="3">
        <v>61</v>
      </c>
      <c r="L24" s="3">
        <v>112</v>
      </c>
    </row>
    <row r="25" spans="8:12" x14ac:dyDescent="0.25">
      <c r="H25" t="s">
        <v>10</v>
      </c>
      <c r="I25" s="3">
        <v>39</v>
      </c>
      <c r="J25" s="3">
        <v>48</v>
      </c>
      <c r="K25" s="3">
        <v>11</v>
      </c>
      <c r="L25" s="3">
        <v>53</v>
      </c>
    </row>
    <row r="26" spans="8:12" x14ac:dyDescent="0.25">
      <c r="H26" t="s">
        <v>11</v>
      </c>
      <c r="I26" s="3">
        <v>99</v>
      </c>
      <c r="J26" s="3">
        <v>100</v>
      </c>
      <c r="K26" s="3">
        <v>115</v>
      </c>
      <c r="L26" s="3">
        <v>86</v>
      </c>
    </row>
    <row r="27" spans="8:12" x14ac:dyDescent="0.25">
      <c r="H27" t="s">
        <v>12</v>
      </c>
      <c r="I27" s="3">
        <v>101</v>
      </c>
      <c r="J27" s="3">
        <v>121</v>
      </c>
      <c r="K27" s="3">
        <v>189</v>
      </c>
      <c r="L27" s="3">
        <v>172</v>
      </c>
    </row>
    <row r="28" spans="8:12" x14ac:dyDescent="0.25">
      <c r="H28" t="s">
        <v>13</v>
      </c>
      <c r="I28" s="3">
        <v>55.5</v>
      </c>
      <c r="J28" s="3">
        <v>65.400000000000006</v>
      </c>
      <c r="K28" s="3">
        <v>71</v>
      </c>
      <c r="L28" s="3">
        <v>63.5</v>
      </c>
    </row>
    <row r="29" spans="8:12" x14ac:dyDescent="0.25">
      <c r="H29" t="s">
        <v>14</v>
      </c>
      <c r="I29" s="3">
        <v>548.5</v>
      </c>
      <c r="J29" s="3">
        <v>542.9</v>
      </c>
      <c r="K29" s="3">
        <v>861.5</v>
      </c>
      <c r="L29" s="3">
        <v>1148.5</v>
      </c>
    </row>
  </sheetData>
  <dataValidations count="1">
    <dataValidation type="list" allowBlank="1" showInputMessage="1" showErrorMessage="1" sqref="J4 J7">
      <formula1>$A$2:$A$10</formula1>
    </dataValidation>
  </dataValidation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8EC3B-2431-4589-8D19-48F7185A2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2021-10-20T12:15:54Z</dcterms:created>
  <dcterms:modified xsi:type="dcterms:W3CDTF">2021-10-22T09:15:44Z</dcterms:modified>
</cp:coreProperties>
</file>