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HP_\Desktop\"/>
    </mc:Choice>
  </mc:AlternateContent>
  <bookViews>
    <workbookView xWindow="0" yWindow="0" windowWidth="24000" windowHeight="9735" firstSheet="13" activeTab="17"/>
  </bookViews>
  <sheets>
    <sheet name="INTRODUCTION=" sheetId="1" r:id="rId1"/>
    <sheet name="Formulas and Functions" sheetId="2" r:id="rId2"/>
    <sheet name="Formulas and Functions 2" sheetId="3" r:id="rId3"/>
    <sheet name="Data Validation" sheetId="4" r:id="rId4"/>
    <sheet name="Header and Footer" sheetId="5" r:id="rId5"/>
    <sheet name="Formatting" sheetId="6" r:id="rId6"/>
    <sheet name="Protecting Sheet" sheetId="7" r:id="rId7"/>
    <sheet name="Automated Calculator" sheetId="8" r:id="rId8"/>
    <sheet name="Conditional Formatting 1" sheetId="9" r:id="rId9"/>
    <sheet name="Conditional Formatting 2" sheetId="10" r:id="rId10"/>
    <sheet name="Consolidation" sheetId="11" r:id="rId11"/>
    <sheet name="Con1" sheetId="12" r:id="rId12"/>
    <sheet name="Con2" sheetId="13" r:id="rId13"/>
    <sheet name="Con3" sheetId="14" r:id="rId14"/>
    <sheet name="3Dsum" sheetId="15" r:id="rId15"/>
    <sheet name="Static All Same Consolidation" sheetId="16" r:id="rId16"/>
    <sheet name="Linked All Same Consolidation" sheetId="18" r:id="rId17"/>
    <sheet name="Charts" sheetId="19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C2" i="18"/>
  <c r="D2" i="18"/>
  <c r="D5" i="18" s="1"/>
  <c r="E2" i="18"/>
  <c r="E5" i="18" s="1"/>
  <c r="F2" i="18"/>
  <c r="F5" i="18" s="1"/>
  <c r="G2" i="18"/>
  <c r="C3" i="18"/>
  <c r="D3" i="18"/>
  <c r="E3" i="18"/>
  <c r="F3" i="18"/>
  <c r="G3" i="18"/>
  <c r="C4" i="18"/>
  <c r="D4" i="18"/>
  <c r="E4" i="18"/>
  <c r="F4" i="18"/>
  <c r="G4" i="18"/>
  <c r="C5" i="18"/>
  <c r="G5" i="18"/>
  <c r="C6" i="18"/>
  <c r="D6" i="18"/>
  <c r="D9" i="18" s="1"/>
  <c r="E6" i="18"/>
  <c r="E9" i="18" s="1"/>
  <c r="F6" i="18"/>
  <c r="F9" i="18" s="1"/>
  <c r="G6" i="18"/>
  <c r="C7" i="18"/>
  <c r="D7" i="18"/>
  <c r="E7" i="18"/>
  <c r="F7" i="18"/>
  <c r="G7" i="18"/>
  <c r="C8" i="18"/>
  <c r="D8" i="18"/>
  <c r="E8" i="18"/>
  <c r="F8" i="18"/>
  <c r="G8" i="18"/>
  <c r="C9" i="18"/>
  <c r="G9" i="18"/>
  <c r="C10" i="18"/>
  <c r="D10" i="18"/>
  <c r="D13" i="18" s="1"/>
  <c r="E10" i="18"/>
  <c r="E13" i="18" s="1"/>
  <c r="F10" i="18"/>
  <c r="F13" i="18" s="1"/>
  <c r="G10" i="18"/>
  <c r="C11" i="18"/>
  <c r="D11" i="18"/>
  <c r="E11" i="18"/>
  <c r="F11" i="18"/>
  <c r="G11" i="18"/>
  <c r="C12" i="18"/>
  <c r="D12" i="18"/>
  <c r="E12" i="18"/>
  <c r="F12" i="18"/>
  <c r="G12" i="18"/>
  <c r="C13" i="18"/>
  <c r="G13" i="18"/>
  <c r="C14" i="18"/>
  <c r="D14" i="18"/>
  <c r="D17" i="18" s="1"/>
  <c r="E14" i="18"/>
  <c r="E17" i="18" s="1"/>
  <c r="F14" i="18"/>
  <c r="F17" i="18" s="1"/>
  <c r="G14" i="18"/>
  <c r="C15" i="18"/>
  <c r="D15" i="18"/>
  <c r="E15" i="18"/>
  <c r="F15" i="18"/>
  <c r="G15" i="18"/>
  <c r="C16" i="18"/>
  <c r="D16" i="18"/>
  <c r="E16" i="18"/>
  <c r="F16" i="18"/>
  <c r="G16" i="18"/>
  <c r="C17" i="18"/>
  <c r="G17" i="18"/>
  <c r="C18" i="18"/>
  <c r="D18" i="18"/>
  <c r="D21" i="18" s="1"/>
  <c r="E18" i="18"/>
  <c r="E21" i="18" s="1"/>
  <c r="F18" i="18"/>
  <c r="F21" i="18" s="1"/>
  <c r="G18" i="18"/>
  <c r="C19" i="18"/>
  <c r="D19" i="18"/>
  <c r="E19" i="18"/>
  <c r="F19" i="18"/>
  <c r="G19" i="18"/>
  <c r="C20" i="18"/>
  <c r="D20" i="18"/>
  <c r="E20" i="18"/>
  <c r="F20" i="18"/>
  <c r="G20" i="18"/>
  <c r="C21" i="18"/>
  <c r="G21" i="18"/>
  <c r="F6" i="15"/>
  <c r="E6" i="15"/>
  <c r="D6" i="15"/>
  <c r="C6" i="15"/>
  <c r="B6" i="15"/>
  <c r="F5" i="15"/>
  <c r="E5" i="15"/>
  <c r="D5" i="15"/>
  <c r="C5" i="15"/>
  <c r="B5" i="15"/>
  <c r="F4" i="15"/>
  <c r="E4" i="15"/>
  <c r="D4" i="15"/>
  <c r="C4" i="15"/>
  <c r="B4" i="15"/>
  <c r="F3" i="15"/>
  <c r="E3" i="15"/>
  <c r="D3" i="15"/>
  <c r="C3" i="15"/>
  <c r="B3" i="15"/>
  <c r="F2" i="15"/>
  <c r="E2" i="15"/>
  <c r="D2" i="15"/>
  <c r="C2" i="15"/>
  <c r="B2" i="15"/>
  <c r="H6" i="9" l="1"/>
  <c r="H5" i="9"/>
  <c r="D8" i="8"/>
  <c r="D4" i="8"/>
  <c r="D3" i="8"/>
  <c r="D5" i="8"/>
  <c r="D6" i="8"/>
  <c r="D7" i="8"/>
  <c r="D9" i="8"/>
  <c r="D10" i="8"/>
  <c r="D11" i="8"/>
  <c r="D12" i="8"/>
  <c r="D2" i="8"/>
  <c r="D13" i="8" l="1"/>
  <c r="D15" i="8" s="1"/>
  <c r="T7" i="3" l="1"/>
  <c r="T2" i="3"/>
  <c r="T3" i="3"/>
  <c r="T4" i="3"/>
  <c r="T5" i="3"/>
  <c r="T6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C2" i="3" l="1"/>
  <c r="B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B20" i="2"/>
  <c r="B18" i="2"/>
  <c r="M14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K2" i="2"/>
  <c r="K3" i="2"/>
  <c r="K4" i="2"/>
  <c r="K5" i="2"/>
  <c r="K6" i="2"/>
  <c r="B17" i="2"/>
  <c r="L4" i="2"/>
  <c r="J3" i="2"/>
  <c r="J4" i="2"/>
  <c r="J5" i="2"/>
  <c r="J6" i="2"/>
  <c r="J2" i="2"/>
  <c r="B16" i="2"/>
  <c r="B15" i="2"/>
  <c r="B12" i="2"/>
  <c r="D6" i="2"/>
  <c r="D5" i="2"/>
  <c r="D4" i="2"/>
  <c r="D3" i="2"/>
  <c r="B14" i="2" l="1"/>
  <c r="B11" i="2"/>
  <c r="B10" i="2"/>
  <c r="B8" i="2"/>
  <c r="B9" i="2"/>
  <c r="B7" i="2"/>
  <c r="E9" i="1"/>
  <c r="E7" i="1"/>
  <c r="B13" i="2" l="1"/>
</calcChain>
</file>

<file path=xl/sharedStrings.xml><?xml version="1.0" encoding="utf-8"?>
<sst xmlns="http://schemas.openxmlformats.org/spreadsheetml/2006/main" count="463" uniqueCount="346">
  <si>
    <t>NAMES</t>
  </si>
  <si>
    <t>SCORES</t>
  </si>
  <si>
    <t>JAMES</t>
  </si>
  <si>
    <t>JOY</t>
  </si>
  <si>
    <t>FAITH</t>
  </si>
  <si>
    <t>SOLOMON</t>
  </si>
  <si>
    <t>JERUSALEM</t>
  </si>
  <si>
    <t>MATHEMATICS</t>
  </si>
  <si>
    <t>PAUL</t>
  </si>
  <si>
    <t>Add</t>
  </si>
  <si>
    <t>Subtract</t>
  </si>
  <si>
    <t>Multiply</t>
  </si>
  <si>
    <t>Divide</t>
  </si>
  <si>
    <t>Sum</t>
  </si>
  <si>
    <t>Min</t>
  </si>
  <si>
    <t>Max</t>
  </si>
  <si>
    <t>Count</t>
  </si>
  <si>
    <t>Average</t>
  </si>
  <si>
    <t>Counta</t>
  </si>
  <si>
    <t>Median</t>
  </si>
  <si>
    <t>Mode</t>
  </si>
  <si>
    <t>Concatenate</t>
  </si>
  <si>
    <t>If</t>
  </si>
  <si>
    <t>Countif</t>
  </si>
  <si>
    <t>Vlookup</t>
  </si>
  <si>
    <t>Sumif</t>
  </si>
  <si>
    <t>Current Time</t>
  </si>
  <si>
    <t>Awesome</t>
  </si>
  <si>
    <t>Emmanuel</t>
  </si>
  <si>
    <t xml:space="preserve">    </t>
  </si>
  <si>
    <t>f</t>
  </si>
  <si>
    <t>x</t>
  </si>
  <si>
    <t>fx</t>
  </si>
  <si>
    <t>Jane</t>
  </si>
  <si>
    <t>Mean = Efx/f</t>
  </si>
  <si>
    <t>MOBILE PHONE COST CALCULATOR</t>
  </si>
  <si>
    <t>Free minute given</t>
  </si>
  <si>
    <t>Estimated minutes used</t>
  </si>
  <si>
    <t>Cost per minutes</t>
  </si>
  <si>
    <t>Total cost</t>
  </si>
  <si>
    <t>Juliet</t>
  </si>
  <si>
    <t>Joy</t>
  </si>
  <si>
    <t>Blue</t>
  </si>
  <si>
    <t>Red</t>
  </si>
  <si>
    <t>Yellow</t>
  </si>
  <si>
    <t>Joshua</t>
  </si>
  <si>
    <t>John</t>
  </si>
  <si>
    <t>GRADE</t>
  </si>
  <si>
    <t>A= 80 and above</t>
  </si>
  <si>
    <t>B= 75-79</t>
  </si>
  <si>
    <t>C= 70-74</t>
  </si>
  <si>
    <t>D= 65-69</t>
  </si>
  <si>
    <t>E= 60-64</t>
  </si>
  <si>
    <t>F= 0-59</t>
  </si>
  <si>
    <t>CLASS</t>
  </si>
  <si>
    <t>JOHN</t>
  </si>
  <si>
    <t>HANANA</t>
  </si>
  <si>
    <t>JOSHUA</t>
  </si>
  <si>
    <t>KATE</t>
  </si>
  <si>
    <t>JANE</t>
  </si>
  <si>
    <t>RAPHAEL</t>
  </si>
  <si>
    <t>AWESOME</t>
  </si>
  <si>
    <t>TEST</t>
  </si>
  <si>
    <t>EXAM</t>
  </si>
  <si>
    <t>A</t>
  </si>
  <si>
    <t>B</t>
  </si>
  <si>
    <t>C</t>
  </si>
  <si>
    <t>D</t>
  </si>
  <si>
    <t>E</t>
  </si>
  <si>
    <t>F</t>
  </si>
  <si>
    <t>G</t>
  </si>
  <si>
    <t>Student Name</t>
  </si>
  <si>
    <t>Score</t>
  </si>
  <si>
    <t>ABE FRUITFUL IREOLUWA</t>
  </si>
  <si>
    <t>ADESANYA JERMAINE OLUWAJOMILOJU</t>
  </si>
  <si>
    <t>AFUWAPE OLUWATIMILEHIN AYOKUNLE</t>
  </si>
  <si>
    <t>AGBESOLA OLUWATITOMI MOBOLUWAJI</t>
  </si>
  <si>
    <t>AKADE ENOCH ALEOGHO</t>
  </si>
  <si>
    <t>AKPOFURE OGHENEFEJIRO PRAISE</t>
  </si>
  <si>
    <t>DURUJI CHIMDUBEU</t>
  </si>
  <si>
    <t>NWAOGU KELECHI JOHN</t>
  </si>
  <si>
    <t>ODUNSI AYOKANMI OLUWAGBEMINIYI</t>
  </si>
  <si>
    <t>OKWAKPAM ELVIS CHIMA-UCHE</t>
  </si>
  <si>
    <t>OLUDOTUN IBUKUNOLUWA DAVID</t>
  </si>
  <si>
    <t>OSEWA IYANUOLUWA</t>
  </si>
  <si>
    <t>OSITADE OLUWAFEMI ANTHONY</t>
  </si>
  <si>
    <t>ADEMUWAGUN TIJESUNI MARY</t>
  </si>
  <si>
    <t>ADERIBIGBE OMOSHALEWA OLOLADE</t>
  </si>
  <si>
    <t>IFEKOYA FIYINFOLUWA OLUWANIFEMI</t>
  </si>
  <si>
    <t>KATER AJIE</t>
  </si>
  <si>
    <t>LAWAL CHRISTLINE UJE</t>
  </si>
  <si>
    <t>MAKU OLUWATOMILOBA ANJOLAOLUWA</t>
  </si>
  <si>
    <t>NUDEGBESI DAMILOLA SERAH</t>
  </si>
  <si>
    <t>OBOH ONEZIKOME OROBOOGHENE</t>
  </si>
  <si>
    <t>OGBEIFUN IYENOMA RUTH</t>
  </si>
  <si>
    <t>ONYEWUCHI ANGELA MMESOMA</t>
  </si>
  <si>
    <t>OWOLABI OLUWASEUN</t>
  </si>
  <si>
    <t>POPOOLA OYINLOLA FAIDAT</t>
  </si>
  <si>
    <t>ADESANYA OLUWADUNSIN DAVID</t>
  </si>
  <si>
    <t>AFOLAMI AYODEJI OLAMIPOSI</t>
  </si>
  <si>
    <t>AKINSETE SAMUEL ERIOLUWA</t>
  </si>
  <si>
    <t>ELUMARO ADESAYO JASON</t>
  </si>
  <si>
    <t>IFEADI MICHEAL UCHE</t>
  </si>
  <si>
    <t>KIKIOGO DOPAMU</t>
  </si>
  <si>
    <t>OLATUNDE DANIEL OLAMIREWAJU</t>
  </si>
  <si>
    <t>OLUWAFEMI DAMILARE VICTOR</t>
  </si>
  <si>
    <t>OYADIRAN OLUWATOBILOBA JEREMAIAH</t>
  </si>
  <si>
    <t>ADARAMAJA AYOKUNMI JOSEPHINE</t>
  </si>
  <si>
    <t>ADEBAJO SARAH IFEOLUWA</t>
  </si>
  <si>
    <t>ADEBAYO FEYIKEMI GOLDMARK</t>
  </si>
  <si>
    <t>ADESANWO AKOREDE ABOLAJI</t>
  </si>
  <si>
    <t>AKINOLA OLUWASUNMISOLA ELIZABETH</t>
  </si>
  <si>
    <t>BALOGUN SEMIAT AYOMIDE</t>
  </si>
  <si>
    <t>IHEME AKACHI ANGELICA</t>
  </si>
  <si>
    <t>LASISI HALIMAT ADEDOYIN</t>
  </si>
  <si>
    <t>MORRIS CHRISTIANA OMOLOLA</t>
  </si>
  <si>
    <t>OBOM-EGBULEM CHINOMSO UDO</t>
  </si>
  <si>
    <t>OKOLO UDOKA CHINWE</t>
  </si>
  <si>
    <t>OLUWOLE OREOLUWA</t>
  </si>
  <si>
    <t>OSEWA OLUSOLA ELIZABETH</t>
  </si>
  <si>
    <t>OYEKOLA OLUWAGBEMIBORI PECULIAR</t>
  </si>
  <si>
    <t>OZIEGBE EMMANUELA EGHOEGHON</t>
  </si>
  <si>
    <t>TEMILADE AGBOOLA</t>
  </si>
  <si>
    <t>ABODUNDE TUNMISE EMMANUEL</t>
  </si>
  <si>
    <t>AKINBOWALE IREOLUWA TREASURE</t>
  </si>
  <si>
    <t>AKPELISHI ISEOLUWA EMMANUEL</t>
  </si>
  <si>
    <t>CHUKWUDALU NWAFOR-OKONKWO</t>
  </si>
  <si>
    <t>GANIU OLAMILEKAN JOSHUA</t>
  </si>
  <si>
    <t>IBRAHIM OLUWATIWI NATHANIEL</t>
  </si>
  <si>
    <t>OKOLI CHIBUBEM DANIEL</t>
  </si>
  <si>
    <t>OLULAJA MOFEOLUWA OLUDOTUN</t>
  </si>
  <si>
    <t>OMOGBAI DANIEL</t>
  </si>
  <si>
    <t>RASHEED JAMIU OLAIYA</t>
  </si>
  <si>
    <t>ROTIMI BOLUWATIFE</t>
  </si>
  <si>
    <t>SHAGBO MARSHAL KYUMEN</t>
  </si>
  <si>
    <t>SHOYELE TOLUWANI JEDIDIAH</t>
  </si>
  <si>
    <t>TALABI ANJOLAOLUWA ENOCH</t>
  </si>
  <si>
    <t>ADEBIYI DEBORAH OPEMIPO</t>
  </si>
  <si>
    <t>ADEWALE ELIZABETH AYOMIPO</t>
  </si>
  <si>
    <t>AHMED OLUWADAMILOLA SAIDAT</t>
  </si>
  <si>
    <t>ILOKE EMERALD VODINA</t>
  </si>
  <si>
    <t>NWINYI BLESSING NMESOMA</t>
  </si>
  <si>
    <t>OBADAN EMMANUELLA AIMALOHI</t>
  </si>
  <si>
    <t>OBASI ANITA CHIDERA</t>
  </si>
  <si>
    <t>OLUWALEYE TEMILOLUWA</t>
  </si>
  <si>
    <t>OLYMPIO ZION OGOOLUWA</t>
  </si>
  <si>
    <t>OYENIBI OLUWADARASIMI MOYOSOLUWA</t>
  </si>
  <si>
    <t>OYERINDE MARYAM ABOLORE</t>
  </si>
  <si>
    <t>ADEBANJO TOBILOBA EZEKIEL</t>
  </si>
  <si>
    <t>AYUBA HEZEKIAH JOHN</t>
  </si>
  <si>
    <t>BARKO JEFFREY NANPON</t>
  </si>
  <si>
    <t>OGINNI JOSHUA OMOWONUOLA</t>
  </si>
  <si>
    <t>OLAWALE JOSHUA AYOBAMI</t>
  </si>
  <si>
    <t>OLUBADEJO FOLAJUWON VICTOR</t>
  </si>
  <si>
    <t>OMOKOREDE MOLOLUWA</t>
  </si>
  <si>
    <t>ABIODUN AYOMIDE ESTHER</t>
  </si>
  <si>
    <t>ADEBOWALE AYOMIKUN MOYOSOREOLUWA</t>
  </si>
  <si>
    <t>AJAO ADESHOLA FATHIA</t>
  </si>
  <si>
    <t>AKIN-OLUKUNLE INIOLUWA GRACE</t>
  </si>
  <si>
    <t>ANYANECHI DEBORAH EKENEDILICHUKWU</t>
  </si>
  <si>
    <t>CHINWENDU-EMOS MMESOMACHI JUBILEE</t>
  </si>
  <si>
    <t>IDACHABA ENYOJO ESTHER</t>
  </si>
  <si>
    <t>MIRACLE UMENZE</t>
  </si>
  <si>
    <t>OGAGA-OGHENE SARAH EGWONO</t>
  </si>
  <si>
    <t>OHIAERI UCHENNA RITA</t>
  </si>
  <si>
    <t>OKOROBA ETOMIDA KAYLA</t>
  </si>
  <si>
    <t>OLANIYAN ADEDOYIN OPEYEMI</t>
  </si>
  <si>
    <t>OLUDAYO ENIOLA</t>
  </si>
  <si>
    <t>ONOLAJA OLAYINKA PRECIOUS</t>
  </si>
  <si>
    <t>OSUNSANYA FATHIA BOLUWATIFE</t>
  </si>
  <si>
    <t>OYELEYE OMOTOLA FAVOUR</t>
  </si>
  <si>
    <t>SALAM RAFIAT ADESHOPE</t>
  </si>
  <si>
    <t>TIMOTHY DEBORAH OLUWADARASIMI</t>
  </si>
  <si>
    <t>ACHUGAMONU VICTOR EMMANUEL</t>
  </si>
  <si>
    <t>ADEOSUN EMMANUEL OLUWASEUN</t>
  </si>
  <si>
    <t>AGBO CHINONSO EMMANUEL</t>
  </si>
  <si>
    <t>EBERENDU ISRAEL CHIBUIKEM</t>
  </si>
  <si>
    <t>EGBUNE EBUBE AYOMIDE</t>
  </si>
  <si>
    <t>FATOLA MOSOPEOLUWA DANIEL</t>
  </si>
  <si>
    <t>ILALOKHOIN DANIEL OSAMOJE</t>
  </si>
  <si>
    <t>KAREEM RIGHTEOUS IYINOLUWAFE</t>
  </si>
  <si>
    <t>OGBARO RAPHEAL IMOLEAYO</t>
  </si>
  <si>
    <t>OLOFINSOLA OLAMIPOSI OGOOLUWAYIMIKA</t>
  </si>
  <si>
    <t>ONIKOSI EMMANUEL ADEDOYIN</t>
  </si>
  <si>
    <t>PELEMO OLUWADEMILADE DAVID</t>
  </si>
  <si>
    <t>ADEFARASIN JAIYEOLA ADEBOWALE</t>
  </si>
  <si>
    <t>ADENIJI RACHAEL OYINKANSOLA</t>
  </si>
  <si>
    <t>AKIN-DAVID IREYEMI ADEALAAFIA</t>
  </si>
  <si>
    <t>BANKOLE DEBORAH ADEDOLAPO</t>
  </si>
  <si>
    <t>CHIKOGU CHIKA ERIIFEJESU</t>
  </si>
  <si>
    <t>HAMMED SOFIAT TEMITOPE</t>
  </si>
  <si>
    <t>KAMSY KASIE-NWACHUKWU</t>
  </si>
  <si>
    <t>OGUNLAJA JIRINSOLA IREMIDE</t>
  </si>
  <si>
    <t>OKUNBOLADE DANIELA IREYIMIKA</t>
  </si>
  <si>
    <t>OLANIYAN OLUWASHAYO DEBORAH</t>
  </si>
  <si>
    <t>PUNSHAK BLOSSOM KEFAS</t>
  </si>
  <si>
    <t>ADEKUNLE NIFEMI DANIEL</t>
  </si>
  <si>
    <t>ADEOTI DAVID NIFEMI</t>
  </si>
  <si>
    <t>ALADEGBOLA TOBILOBA</t>
  </si>
  <si>
    <t>AYOMIDE OYENAIYA</t>
  </si>
  <si>
    <t>DAVIES-DADA JOSHUA TEMITAYO</t>
  </si>
  <si>
    <t>FOWOBAJE DAVID TOLUWANI</t>
  </si>
  <si>
    <t>GEORGE-NSORIBE IHNOMA</t>
  </si>
  <si>
    <t>KOLAWOLE VICTOR AYOMIKUN</t>
  </si>
  <si>
    <t>ODIASE ISAAC AYOMIDE</t>
  </si>
  <si>
    <t>OGUNNOWO DAVID OLATUNJI</t>
  </si>
  <si>
    <t>OLUWATOBILOBA OSINUBI</t>
  </si>
  <si>
    <t>FORMATTING IN EXCEL</t>
  </si>
  <si>
    <t>FONT</t>
  </si>
  <si>
    <t>ALIGNMENT</t>
  </si>
  <si>
    <t>NUMBERS</t>
  </si>
  <si>
    <t>Bold</t>
  </si>
  <si>
    <t xml:space="preserve">TEXT </t>
  </si>
  <si>
    <t>NUMBER</t>
  </si>
  <si>
    <t>Underline</t>
  </si>
  <si>
    <t>Boarder</t>
  </si>
  <si>
    <t>Background Colour</t>
  </si>
  <si>
    <t>Font colour</t>
  </si>
  <si>
    <t>DATES</t>
  </si>
  <si>
    <t>Font1</t>
  </si>
  <si>
    <t>27-09-2020</t>
  </si>
  <si>
    <t>Font 2</t>
  </si>
  <si>
    <t>Font 3</t>
  </si>
  <si>
    <t>CURRENCY</t>
  </si>
  <si>
    <t>italic</t>
  </si>
  <si>
    <t>TEXT</t>
  </si>
  <si>
    <t>27-09-2021</t>
  </si>
  <si>
    <t>27-09-2022</t>
  </si>
  <si>
    <t>27-09-2023</t>
  </si>
  <si>
    <t>Products</t>
  </si>
  <si>
    <t>Shoes</t>
  </si>
  <si>
    <t>Bags</t>
  </si>
  <si>
    <t>Suits</t>
  </si>
  <si>
    <t>Gown</t>
  </si>
  <si>
    <t>Blazzers</t>
  </si>
  <si>
    <t>Snickers</t>
  </si>
  <si>
    <t>Joggers</t>
  </si>
  <si>
    <t>Wristwatches</t>
  </si>
  <si>
    <t>Glasses</t>
  </si>
  <si>
    <t>Belts</t>
  </si>
  <si>
    <t xml:space="preserve"> </t>
  </si>
  <si>
    <t>Unlock 10 Cells and Lock Entire Sheet</t>
  </si>
  <si>
    <t>Select 10 cells</t>
  </si>
  <si>
    <t xml:space="preserve">Unlock 10 Cells </t>
  </si>
  <si>
    <t>Protect Sheet</t>
  </si>
  <si>
    <t>Lock 10 cells &amp; Unlock Entire Sheets</t>
  </si>
  <si>
    <t>Unlock entire Sheet</t>
  </si>
  <si>
    <t xml:space="preserve">Lock 10 cells </t>
  </si>
  <si>
    <t>Select Entire Sheet</t>
  </si>
  <si>
    <t>ITEMS</t>
  </si>
  <si>
    <t>BREAD</t>
  </si>
  <si>
    <t>MILO</t>
  </si>
  <si>
    <t>CHOCOLATE</t>
  </si>
  <si>
    <t>DRINKS</t>
  </si>
  <si>
    <t>BEVERAGES</t>
  </si>
  <si>
    <t>BUTTER</t>
  </si>
  <si>
    <t>BOTTLE WATER</t>
  </si>
  <si>
    <t>SEMOVITA</t>
  </si>
  <si>
    <t>Total Cost</t>
  </si>
  <si>
    <t>Amount Paid</t>
  </si>
  <si>
    <t>Change</t>
  </si>
  <si>
    <t>UNIT PRICE</t>
  </si>
  <si>
    <t>QTY PUR</t>
  </si>
  <si>
    <t>SUM</t>
  </si>
  <si>
    <t>Conditional Formatting - 1</t>
  </si>
  <si>
    <t>Highlight Cell Rules</t>
  </si>
  <si>
    <t>Top Bottom Rule</t>
  </si>
  <si>
    <t xml:space="preserve">Numbers </t>
  </si>
  <si>
    <t xml:space="preserve">Text </t>
  </si>
  <si>
    <t>Dates</t>
  </si>
  <si>
    <t>Clear Rule</t>
  </si>
  <si>
    <t>Mon</t>
  </si>
  <si>
    <t>Tue</t>
  </si>
  <si>
    <t>Wed</t>
  </si>
  <si>
    <t>Thur</t>
  </si>
  <si>
    <t>Sat</t>
  </si>
  <si>
    <t>Condition Formating - 2</t>
  </si>
  <si>
    <t>Data Bar</t>
  </si>
  <si>
    <t>Colour Scales</t>
  </si>
  <si>
    <t>Icon Sets</t>
  </si>
  <si>
    <t>Clear Rules</t>
  </si>
  <si>
    <t>Numbers</t>
  </si>
  <si>
    <t>Consolidation</t>
  </si>
  <si>
    <t>3Dsum</t>
  </si>
  <si>
    <t>Static All Same Consolidation</t>
  </si>
  <si>
    <t>Linked All Same Consolidation</t>
  </si>
  <si>
    <t>Jan</t>
  </si>
  <si>
    <t>Feb</t>
  </si>
  <si>
    <t>Mar</t>
  </si>
  <si>
    <t>Apr</t>
  </si>
  <si>
    <t>May</t>
  </si>
  <si>
    <t>Sales Agent 1</t>
  </si>
  <si>
    <t>Sales Agent 2</t>
  </si>
  <si>
    <t>Sales Agent 3</t>
  </si>
  <si>
    <t>Sales Agent 4</t>
  </si>
  <si>
    <t>Sales Agent 5</t>
  </si>
  <si>
    <t>Excel Beginner Tutorial</t>
  </si>
  <si>
    <t>Regions</t>
  </si>
  <si>
    <t>Column Chart</t>
  </si>
  <si>
    <t>Qtr</t>
  </si>
  <si>
    <t>Sales</t>
  </si>
  <si>
    <t>Pie Chart</t>
  </si>
  <si>
    <t>Day</t>
  </si>
  <si>
    <t>Temperature (F)</t>
  </si>
  <si>
    <t>Line</t>
  </si>
  <si>
    <t>Lagos</t>
  </si>
  <si>
    <t>Qtr 1</t>
  </si>
  <si>
    <t>Day 1</t>
  </si>
  <si>
    <t>Abuja</t>
  </si>
  <si>
    <t>Qtr 2</t>
  </si>
  <si>
    <t>Day 2</t>
  </si>
  <si>
    <t>Rivers</t>
  </si>
  <si>
    <t>Qtr 3</t>
  </si>
  <si>
    <t>Day 3</t>
  </si>
  <si>
    <t>Kano</t>
  </si>
  <si>
    <t>Qtr 4</t>
  </si>
  <si>
    <t>Day 4</t>
  </si>
  <si>
    <t>Ogun</t>
  </si>
  <si>
    <t>Day 5</t>
  </si>
  <si>
    <t>Kogi</t>
  </si>
  <si>
    <t>Kwara</t>
  </si>
  <si>
    <t>Year</t>
  </si>
  <si>
    <t>Revenue</t>
  </si>
  <si>
    <t>Expenditure</t>
  </si>
  <si>
    <t>Column vs Line</t>
  </si>
  <si>
    <t>Kaduna</t>
  </si>
  <si>
    <t>Delta</t>
  </si>
  <si>
    <t>Edo</t>
  </si>
  <si>
    <t>Qyt 3</t>
  </si>
  <si>
    <t>Book Type</t>
  </si>
  <si>
    <t>Bar Chart</t>
  </si>
  <si>
    <t>Classic</t>
  </si>
  <si>
    <t>Romance</t>
  </si>
  <si>
    <t>Mystery</t>
  </si>
  <si>
    <t>Spiritual</t>
  </si>
  <si>
    <t>Sci-Fic</t>
  </si>
  <si>
    <t>JUMIA SUMMER SALES 2020</t>
  </si>
  <si>
    <t>Store</t>
  </si>
  <si>
    <t>Online</t>
  </si>
  <si>
    <t>Mail</t>
  </si>
  <si>
    <t>Fashion</t>
  </si>
  <si>
    <t>Electronics</t>
  </si>
  <si>
    <t>Food</t>
  </si>
  <si>
    <t xml:space="preserve">  </t>
  </si>
  <si>
    <t xml:space="preserve"> 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</si>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</sst>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[$₦-467]\ #,##0.00_);\([$₦-467]\ #,##0.00\)"/>
    <numFmt numFmtId="165" formatCode="yyyy\-mm\-dd;@"/>
    <numFmt numFmtId="166" formatCode="[$₦-467]\ #,##0.00"/>
    <numFmt numFmtId="167" formatCode="[$-436]dd\ mmmm\ yy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Avenir Next LT Pro"/>
      <family val="2"/>
    </font>
    <font>
      <b/>
      <i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/>
      <name val="Trebuchet MS"/>
      <family val="2"/>
    </font>
    <font>
      <sz val="11"/>
      <color theme="0"/>
      <name val="Trebuchet MS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44" fontId="2" fillId="0" borderId="0" xfId="1" applyFont="1"/>
    <xf numFmtId="0" fontId="3" fillId="0" borderId="0" xfId="0" applyFont="1"/>
    <xf numFmtId="164" fontId="4" fillId="0" borderId="0" xfId="0" applyNumberFormat="1" applyFont="1"/>
    <xf numFmtId="164" fontId="3" fillId="0" borderId="0" xfId="0" applyNumberFormat="1" applyFont="1"/>
    <xf numFmtId="22" fontId="0" fillId="0" borderId="0" xfId="0" applyNumberFormat="1"/>
    <xf numFmtId="44" fontId="0" fillId="0" borderId="0" xfId="1" applyFont="1"/>
    <xf numFmtId="0" fontId="5" fillId="0" borderId="0" xfId="0" applyFont="1"/>
    <xf numFmtId="0" fontId="2" fillId="2" borderId="0" xfId="0" applyFont="1" applyFill="1"/>
    <xf numFmtId="0" fontId="0" fillId="0" borderId="0" xfId="0" applyProtection="1">
      <protection locked="0"/>
    </xf>
    <xf numFmtId="0" fontId="2" fillId="3" borderId="0" xfId="0" applyFont="1" applyFill="1"/>
    <xf numFmtId="0" fontId="6" fillId="4" borderId="0" xfId="0" applyFont="1" applyFill="1"/>
    <xf numFmtId="0" fontId="0" fillId="5" borderId="0" xfId="0" applyFont="1" applyFill="1"/>
    <xf numFmtId="0" fontId="6" fillId="6" borderId="0" xfId="0" applyFont="1" applyFill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6" fillId="8" borderId="0" xfId="0" applyFont="1" applyFill="1"/>
    <xf numFmtId="166" fontId="0" fillId="0" borderId="0" xfId="0" applyNumberFormat="1"/>
    <xf numFmtId="0" fontId="0" fillId="0" borderId="0" xfId="0" applyAlignment="1"/>
    <xf numFmtId="0" fontId="9" fillId="0" borderId="0" xfId="0" applyFont="1"/>
    <xf numFmtId="1" fontId="0" fillId="0" borderId="0" xfId="0" applyNumberFormat="1"/>
    <xf numFmtId="167" fontId="0" fillId="0" borderId="0" xfId="0" applyNumberFormat="1"/>
    <xf numFmtId="0" fontId="10" fillId="9" borderId="0" xfId="0" applyFont="1" applyFill="1"/>
    <xf numFmtId="0" fontId="0" fillId="0" borderId="0" xfId="0" applyProtection="1"/>
    <xf numFmtId="0" fontId="0" fillId="0" borderId="0" xfId="0" applyFont="1" applyProtection="1"/>
    <xf numFmtId="0" fontId="6" fillId="4" borderId="0" xfId="0" applyFont="1" applyFill="1" applyProtection="1"/>
    <xf numFmtId="0" fontId="6" fillId="7" borderId="0" xfId="0" applyFont="1" applyFill="1" applyProtection="1"/>
    <xf numFmtId="0" fontId="12" fillId="10" borderId="0" xfId="0" applyFont="1" applyFill="1" applyProtection="1">
      <protection locked="0"/>
    </xf>
    <xf numFmtId="0" fontId="11" fillId="0" borderId="0" xfId="0" applyFont="1" applyProtection="1">
      <protection locked="0"/>
    </xf>
    <xf numFmtId="44" fontId="11" fillId="0" borderId="0" xfId="1" applyFont="1" applyProtection="1">
      <protection locked="0"/>
    </xf>
    <xf numFmtId="44" fontId="11" fillId="0" borderId="0" xfId="0" applyNumberFormat="1" applyFont="1" applyProtection="1">
      <protection locked="0"/>
    </xf>
    <xf numFmtId="0" fontId="11" fillId="0" borderId="0" xfId="0" applyFont="1" applyProtection="1"/>
    <xf numFmtId="44" fontId="11" fillId="0" borderId="0" xfId="1" applyFont="1" applyProtection="1"/>
    <xf numFmtId="14" fontId="0" fillId="0" borderId="0" xfId="0" applyNumberFormat="1"/>
    <xf numFmtId="0" fontId="6" fillId="10" borderId="0" xfId="0" applyFont="1" applyFill="1"/>
    <xf numFmtId="0" fontId="0" fillId="0" borderId="0" xfId="0" applyAlignment="1">
      <alignment horizontal="center" vertical="center" wrapText="1"/>
    </xf>
    <xf numFmtId="44" fontId="0" fillId="0" borderId="0" xfId="0" applyNumberFormat="1"/>
    <xf numFmtId="0" fontId="6" fillId="4" borderId="0" xfId="1" applyNumberFormat="1" applyFont="1" applyFill="1"/>
    <xf numFmtId="0" fontId="6" fillId="7" borderId="0" xfId="0" applyFont="1" applyFill="1"/>
    <xf numFmtId="0" fontId="13" fillId="11" borderId="0" xfId="0" applyFont="1" applyFill="1"/>
    <xf numFmtId="0" fontId="13" fillId="2" borderId="0" xfId="0" applyFont="1" applyFill="1"/>
    <xf numFmtId="44" fontId="13" fillId="2" borderId="0" xfId="1" applyFont="1" applyFill="1"/>
    <xf numFmtId="44" fontId="6" fillId="7" borderId="0" xfId="1" applyFont="1" applyFill="1"/>
    <xf numFmtId="0" fontId="6" fillId="5" borderId="0" xfId="0" applyFont="1" applyFill="1"/>
    <xf numFmtId="0" fontId="0" fillId="0" borderId="0" xfId="1" applyNumberFormat="1" applyFont="1"/>
    <xf numFmtId="44" fontId="6" fillId="10" borderId="0" xfId="1" applyFont="1" applyFill="1"/>
    <xf numFmtId="0" fontId="6" fillId="3" borderId="0" xfId="0" applyFont="1" applyFill="1"/>
    <xf numFmtId="44" fontId="6" fillId="3" borderId="0" xfId="1" applyFont="1" applyFill="1"/>
    <xf numFmtId="44" fontId="6" fillId="4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E10" sqref="E10"/>
    </sheetView>
  </sheetViews>
  <sheetFormatPr defaultRowHeight="15"/>
  <cols>
    <col min="1" max="1" width="14.140625" bestFit="1" customWidth="1"/>
  </cols>
  <sheetData>
    <row r="2" spans="1:5">
      <c r="A2" t="s">
        <v>0</v>
      </c>
      <c r="B2" t="s">
        <v>1</v>
      </c>
    </row>
    <row r="3" spans="1:5">
      <c r="A3" t="s">
        <v>2</v>
      </c>
      <c r="B3">
        <v>23</v>
      </c>
    </row>
    <row r="4" spans="1:5">
      <c r="A4" t="s">
        <v>8</v>
      </c>
      <c r="B4">
        <v>12</v>
      </c>
    </row>
    <row r="5" spans="1:5">
      <c r="A5" t="s">
        <v>3</v>
      </c>
      <c r="B5">
        <v>54</v>
      </c>
    </row>
    <row r="6" spans="1:5">
      <c r="A6" t="s">
        <v>4</v>
      </c>
      <c r="B6">
        <v>56</v>
      </c>
    </row>
    <row r="7" spans="1:5">
      <c r="A7" t="s">
        <v>5</v>
      </c>
      <c r="B7">
        <v>67</v>
      </c>
      <c r="E7">
        <f>B3+B6</f>
        <v>79</v>
      </c>
    </row>
    <row r="8" spans="1:5">
      <c r="A8" t="s">
        <v>6</v>
      </c>
      <c r="B8">
        <v>87</v>
      </c>
    </row>
    <row r="9" spans="1:5">
      <c r="A9" t="s">
        <v>7</v>
      </c>
      <c r="E9">
        <f>(B5+B6)</f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19" sqref="B19"/>
    </sheetView>
  </sheetViews>
  <sheetFormatPr defaultRowHeight="15"/>
  <cols>
    <col min="1" max="1" width="12.5703125" bestFit="1" customWidth="1"/>
    <col min="2" max="2" width="13.5703125" bestFit="1" customWidth="1"/>
    <col min="5" max="5" width="10.42578125" bestFit="1" customWidth="1"/>
    <col min="7" max="7" width="10.42578125" bestFit="1" customWidth="1"/>
    <col min="12" max="12" width="32" bestFit="1" customWidth="1"/>
  </cols>
  <sheetData>
    <row r="1" spans="1:13">
      <c r="H1" t="s">
        <v>30</v>
      </c>
      <c r="I1" t="s">
        <v>31</v>
      </c>
      <c r="J1" t="s">
        <v>32</v>
      </c>
    </row>
    <row r="2" spans="1:13">
      <c r="H2">
        <v>1</v>
      </c>
      <c r="I2">
        <v>6</v>
      </c>
      <c r="J2">
        <f>H2*I2</f>
        <v>6</v>
      </c>
      <c r="K2" t="str">
        <f>IF(J2 &gt; "7","PASS", "FAIL")</f>
        <v>FAIL</v>
      </c>
    </row>
    <row r="3" spans="1:13">
      <c r="A3" t="s">
        <v>9</v>
      </c>
      <c r="B3">
        <v>12</v>
      </c>
      <c r="C3">
        <v>6</v>
      </c>
      <c r="D3">
        <f>SUM(B3:C3)</f>
        <v>18</v>
      </c>
      <c r="H3">
        <v>2</v>
      </c>
      <c r="I3">
        <v>5</v>
      </c>
      <c r="J3">
        <f t="shared" ref="J3:J6" si="0">H3*I3</f>
        <v>10</v>
      </c>
      <c r="K3" t="str">
        <f t="shared" ref="K3:K6" si="1">IF(J3 &lt; "7","PASS", "FAIL")</f>
        <v>PASS</v>
      </c>
      <c r="L3" t="s">
        <v>34</v>
      </c>
    </row>
    <row r="4" spans="1:13">
      <c r="A4" t="s">
        <v>10</v>
      </c>
      <c r="B4">
        <v>12</v>
      </c>
      <c r="C4">
        <v>4</v>
      </c>
      <c r="D4">
        <f>(B4-C4)</f>
        <v>8</v>
      </c>
      <c r="E4" t="s">
        <v>27</v>
      </c>
      <c r="F4" t="s">
        <v>29</v>
      </c>
      <c r="G4" t="s">
        <v>28</v>
      </c>
      <c r="H4">
        <v>3</v>
      </c>
      <c r="I4">
        <v>4</v>
      </c>
      <c r="J4">
        <f t="shared" si="0"/>
        <v>12</v>
      </c>
      <c r="K4" t="str">
        <f t="shared" si="1"/>
        <v>PASS</v>
      </c>
      <c r="L4">
        <f>SUM(J2:J6)/SUM(H2:H6)</f>
        <v>3.3333333333333335</v>
      </c>
    </row>
    <row r="5" spans="1:13">
      <c r="A5" t="s">
        <v>11</v>
      </c>
      <c r="B5">
        <v>4</v>
      </c>
      <c r="C5">
        <v>3</v>
      </c>
      <c r="D5">
        <f>B5*C5</f>
        <v>12</v>
      </c>
      <c r="H5">
        <v>4</v>
      </c>
      <c r="I5">
        <v>3</v>
      </c>
      <c r="J5">
        <f t="shared" si="0"/>
        <v>12</v>
      </c>
      <c r="K5" t="str">
        <f t="shared" si="1"/>
        <v>PASS</v>
      </c>
    </row>
    <row r="6" spans="1:13">
      <c r="A6" t="s">
        <v>12</v>
      </c>
      <c r="B6">
        <v>12</v>
      </c>
      <c r="C6">
        <v>2</v>
      </c>
      <c r="D6">
        <f>B6/C6</f>
        <v>6</v>
      </c>
      <c r="H6">
        <v>5</v>
      </c>
      <c r="I6">
        <v>2</v>
      </c>
      <c r="J6">
        <f t="shared" si="0"/>
        <v>10</v>
      </c>
      <c r="K6" t="str">
        <f t="shared" si="1"/>
        <v>PASS</v>
      </c>
    </row>
    <row r="7" spans="1:13">
      <c r="A7" t="s">
        <v>13</v>
      </c>
      <c r="B7">
        <f>SUM(B3:D6)</f>
        <v>99</v>
      </c>
    </row>
    <row r="8" spans="1:13">
      <c r="A8" t="s">
        <v>14</v>
      </c>
      <c r="B8">
        <f>MIN(B3:D6)</f>
        <v>2</v>
      </c>
    </row>
    <row r="9" spans="1:13">
      <c r="A9" t="s">
        <v>15</v>
      </c>
      <c r="B9">
        <f>MAX(B3:D6)</f>
        <v>18</v>
      </c>
    </row>
    <row r="10" spans="1:13">
      <c r="A10" t="s">
        <v>16</v>
      </c>
      <c r="B10">
        <f>COUNT(B3:F6)</f>
        <v>12</v>
      </c>
      <c r="L10" s="3" t="s">
        <v>35</v>
      </c>
      <c r="M10" s="3"/>
    </row>
    <row r="11" spans="1:13">
      <c r="A11" t="s">
        <v>18</v>
      </c>
      <c r="B11">
        <f>COUNTA(B3:F6)</f>
        <v>14</v>
      </c>
      <c r="L11" s="3" t="s">
        <v>36</v>
      </c>
      <c r="M11" s="3">
        <v>300</v>
      </c>
    </row>
    <row r="12" spans="1:13">
      <c r="A12" t="s">
        <v>17</v>
      </c>
      <c r="B12">
        <f>SUM(B3:C3)/2</f>
        <v>9</v>
      </c>
      <c r="L12" s="3" t="s">
        <v>37</v>
      </c>
      <c r="M12" s="3">
        <v>450</v>
      </c>
    </row>
    <row r="13" spans="1:13">
      <c r="A13" t="s">
        <v>19</v>
      </c>
      <c r="B13">
        <f>MEDIAN(B3:B12)</f>
        <v>12</v>
      </c>
      <c r="L13" s="3" t="s">
        <v>38</v>
      </c>
      <c r="M13" s="4">
        <v>2</v>
      </c>
    </row>
    <row r="14" spans="1:13">
      <c r="A14" t="s">
        <v>20</v>
      </c>
      <c r="B14">
        <f>MODE(B3:D6)</f>
        <v>12</v>
      </c>
      <c r="L14" s="3" t="s">
        <v>39</v>
      </c>
      <c r="M14" s="5">
        <f>(M12-M11)*M13</f>
        <v>300</v>
      </c>
    </row>
    <row r="15" spans="1:13">
      <c r="A15" t="s">
        <v>21</v>
      </c>
      <c r="B15" t="str">
        <f>CONCATENATE(E4,F4,G4)</f>
        <v>Awesome    Emmanuel</v>
      </c>
    </row>
    <row r="16" spans="1:13">
      <c r="A16" t="s">
        <v>22</v>
      </c>
      <c r="B16" t="str">
        <f>IF(E4="Awesome","yes","no")</f>
        <v>yes</v>
      </c>
    </row>
    <row r="17" spans="1:11">
      <c r="A17" t="s">
        <v>23</v>
      </c>
      <c r="B17">
        <f>COUNTIF(B3:D6, 12)</f>
        <v>4</v>
      </c>
    </row>
    <row r="18" spans="1:11">
      <c r="A18" t="s">
        <v>24</v>
      </c>
      <c r="B18" t="str">
        <f>VLOOKUP(D19,D18:E20,2,FALSE)</f>
        <v>Red</v>
      </c>
      <c r="D18" t="s">
        <v>33</v>
      </c>
      <c r="E18" t="s">
        <v>42</v>
      </c>
      <c r="F18" s="1" t="s">
        <v>45</v>
      </c>
      <c r="G18" s="1" t="s">
        <v>33</v>
      </c>
      <c r="H18" s="1" t="s">
        <v>41</v>
      </c>
      <c r="I18" s="1" t="s">
        <v>46</v>
      </c>
      <c r="J18" s="1" t="s">
        <v>33</v>
      </c>
      <c r="K18" s="1" t="s">
        <v>40</v>
      </c>
    </row>
    <row r="19" spans="1:11">
      <c r="A19" t="s">
        <v>25</v>
      </c>
      <c r="B19" s="7">
        <f ca="1">SUMIF(F18:K19,G18,F19:K19)</f>
        <v>54</v>
      </c>
      <c r="D19" t="s">
        <v>41</v>
      </c>
      <c r="E19" t="s">
        <v>43</v>
      </c>
      <c r="F19" s="2">
        <v>10</v>
      </c>
      <c r="G19" s="2">
        <v>28</v>
      </c>
      <c r="H19" s="2">
        <v>12</v>
      </c>
      <c r="I19" s="2">
        <v>27</v>
      </c>
      <c r="J19" s="2">
        <v>26</v>
      </c>
      <c r="K19" s="2">
        <v>22</v>
      </c>
    </row>
    <row r="20" spans="1:11">
      <c r="A20" t="s">
        <v>26</v>
      </c>
      <c r="B20" s="6">
        <f ca="1">NOW()</f>
        <v>44457.529006597222</v>
      </c>
      <c r="D20" t="s">
        <v>40</v>
      </c>
      <c r="E20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U14" sqref="U14"/>
    </sheetView>
  </sheetViews>
  <sheetFormatPr defaultRowHeight="15"/>
  <sheetData>
    <row r="1" spans="1:20">
      <c r="A1" t="s">
        <v>1</v>
      </c>
      <c r="B1" t="s">
        <v>47</v>
      </c>
      <c r="Q1">
        <v>20</v>
      </c>
      <c r="R1">
        <v>20</v>
      </c>
      <c r="S1">
        <v>60</v>
      </c>
      <c r="T1">
        <v>100</v>
      </c>
    </row>
    <row r="2" spans="1:20">
      <c r="A2">
        <v>89</v>
      </c>
      <c r="B2" t="str">
        <f>IF(A2&gt;=80,"A",IF(A2&gt;=75,"B",IF(A2&gt;=70,"C",IF(A2&gt;=65,"D", IF(A2&gt;=60,"E","F")))))</f>
        <v>A</v>
      </c>
      <c r="C2" t="str">
        <f>CONCATENATE(A2,B2)</f>
        <v>89A</v>
      </c>
      <c r="N2" t="s">
        <v>1</v>
      </c>
      <c r="Q2">
        <v>20</v>
      </c>
      <c r="R2">
        <v>19</v>
      </c>
      <c r="S2">
        <v>50</v>
      </c>
      <c r="T2" t="str">
        <f>CONCATENATE((Q2+R2+S2),IF(Q2+R2+S2&gt;=80,"A",IF(Q2+R2+S2&gt;=75,"B",IF(Q2+R2+S2&gt;=70,"C",IF(Q2+R2+S2&gt;=65,"D",IF(Q2+R2+S2&gt;=60,"E","F"))))))</f>
        <v>89A</v>
      </c>
    </row>
    <row r="3" spans="1:20">
      <c r="A3">
        <v>45</v>
      </c>
      <c r="B3" t="str">
        <f t="shared" ref="B3:B21" si="0">IF(A3&gt;=80,"A",IF(A3&gt;=75,"B",IF(A3&gt;=70,"C",IF(A3&gt;=65,"D", IF(A3&gt;=60,"E","F")))))</f>
        <v>F</v>
      </c>
      <c r="C3" t="str">
        <f t="shared" ref="C3:C21" si="1">CONCATENATE(A3,B3)</f>
        <v>45F</v>
      </c>
      <c r="N3">
        <v>89</v>
      </c>
      <c r="Q3">
        <v>5</v>
      </c>
      <c r="R3">
        <v>10</v>
      </c>
      <c r="S3">
        <v>30</v>
      </c>
      <c r="T3" t="str">
        <f t="shared" ref="T3:T21" si="2">CONCATENATE((Q3+R3+S3),IF(Q3+R3+S3&gt;=80,"A",IF(Q3+R3+S3&gt;=75,"B",IF(Q3+R3+S3&gt;=70,"C",IF(Q3+R3+S3&gt;=65,"D",IF(Q3+R3+S3&gt;=60,"E","F"))))))</f>
        <v>45F</v>
      </c>
    </row>
    <row r="4" spans="1:20">
      <c r="A4">
        <v>56</v>
      </c>
      <c r="B4" t="str">
        <f t="shared" si="0"/>
        <v>F</v>
      </c>
      <c r="C4" t="str">
        <f t="shared" si="1"/>
        <v>56F</v>
      </c>
      <c r="N4">
        <v>45</v>
      </c>
      <c r="Q4">
        <v>16</v>
      </c>
      <c r="R4">
        <v>5</v>
      </c>
      <c r="S4">
        <v>35</v>
      </c>
      <c r="T4" t="str">
        <f t="shared" si="2"/>
        <v>56F</v>
      </c>
    </row>
    <row r="5" spans="1:20">
      <c r="A5">
        <v>76</v>
      </c>
      <c r="B5" t="str">
        <f t="shared" si="0"/>
        <v>B</v>
      </c>
      <c r="C5" t="str">
        <f t="shared" si="1"/>
        <v>76B</v>
      </c>
      <c r="N5">
        <v>56</v>
      </c>
      <c r="Q5">
        <v>16</v>
      </c>
      <c r="R5">
        <v>20</v>
      </c>
      <c r="S5">
        <v>40</v>
      </c>
      <c r="T5" t="str">
        <f t="shared" si="2"/>
        <v>76B</v>
      </c>
    </row>
    <row r="6" spans="1:20">
      <c r="A6">
        <v>89</v>
      </c>
      <c r="B6" t="str">
        <f t="shared" si="0"/>
        <v>A</v>
      </c>
      <c r="C6" t="str">
        <f t="shared" si="1"/>
        <v>89A</v>
      </c>
      <c r="N6">
        <v>76</v>
      </c>
      <c r="Q6">
        <v>20</v>
      </c>
      <c r="R6">
        <v>20</v>
      </c>
      <c r="S6">
        <v>49</v>
      </c>
      <c r="T6" t="str">
        <f t="shared" si="2"/>
        <v>89A</v>
      </c>
    </row>
    <row r="7" spans="1:20">
      <c r="A7">
        <v>76</v>
      </c>
      <c r="B7" t="str">
        <f t="shared" si="0"/>
        <v>B</v>
      </c>
      <c r="C7" t="str">
        <f t="shared" si="1"/>
        <v>76B</v>
      </c>
      <c r="N7">
        <v>89</v>
      </c>
      <c r="Q7">
        <v>16</v>
      </c>
      <c r="R7">
        <v>20</v>
      </c>
      <c r="S7">
        <v>40</v>
      </c>
      <c r="T7" t="str">
        <f>CONCATENATE((Q7+R7+S7),IF(Q7+R7+S7&gt;=80,"A",IF(Q7+R7+S7&gt;=75,"B",IF(Q7+R7+S7&gt;=70,"C",IF(Q7+R7+S7&gt;=65,"D",IF(Q7+R7+S7&gt;=60,"E","F"))))))</f>
        <v>76B</v>
      </c>
    </row>
    <row r="8" spans="1:20">
      <c r="A8">
        <v>45</v>
      </c>
      <c r="B8" t="str">
        <f t="shared" si="0"/>
        <v>F</v>
      </c>
      <c r="C8" t="str">
        <f t="shared" si="1"/>
        <v>45F</v>
      </c>
      <c r="N8">
        <v>76</v>
      </c>
      <c r="Q8">
        <v>10</v>
      </c>
      <c r="R8">
        <v>5</v>
      </c>
      <c r="S8">
        <v>30</v>
      </c>
      <c r="T8" t="str">
        <f t="shared" si="2"/>
        <v>45F</v>
      </c>
    </row>
    <row r="9" spans="1:20">
      <c r="A9">
        <v>67</v>
      </c>
      <c r="B9" t="str">
        <f t="shared" si="0"/>
        <v>D</v>
      </c>
      <c r="C9" t="str">
        <f t="shared" si="1"/>
        <v>67D</v>
      </c>
      <c r="N9">
        <v>45</v>
      </c>
      <c r="Q9">
        <v>17</v>
      </c>
      <c r="R9">
        <v>20</v>
      </c>
      <c r="S9">
        <v>40</v>
      </c>
      <c r="T9" t="str">
        <f t="shared" si="2"/>
        <v>77B</v>
      </c>
    </row>
    <row r="10" spans="1:20">
      <c r="A10">
        <v>87</v>
      </c>
      <c r="B10" t="str">
        <f t="shared" si="0"/>
        <v>A</v>
      </c>
      <c r="C10" t="str">
        <f t="shared" si="1"/>
        <v>87A</v>
      </c>
      <c r="N10">
        <v>67</v>
      </c>
      <c r="Q10">
        <v>20</v>
      </c>
      <c r="R10">
        <v>20</v>
      </c>
      <c r="S10">
        <v>47</v>
      </c>
      <c r="T10" t="str">
        <f t="shared" si="2"/>
        <v>87A</v>
      </c>
    </row>
    <row r="11" spans="1:20">
      <c r="A11">
        <v>23</v>
      </c>
      <c r="B11" t="str">
        <f t="shared" si="0"/>
        <v>F</v>
      </c>
      <c r="C11" t="str">
        <f t="shared" si="1"/>
        <v>23F</v>
      </c>
      <c r="N11">
        <v>87</v>
      </c>
      <c r="Q11">
        <v>5</v>
      </c>
      <c r="R11">
        <v>5</v>
      </c>
      <c r="S11">
        <v>13</v>
      </c>
      <c r="T11" t="str">
        <f t="shared" si="2"/>
        <v>23F</v>
      </c>
    </row>
    <row r="12" spans="1:20">
      <c r="A12">
        <v>45</v>
      </c>
      <c r="B12" t="str">
        <f t="shared" si="0"/>
        <v>F</v>
      </c>
      <c r="C12" t="str">
        <f t="shared" si="1"/>
        <v>45F</v>
      </c>
      <c r="I12" t="s">
        <v>48</v>
      </c>
      <c r="N12">
        <v>23</v>
      </c>
      <c r="Q12">
        <v>10</v>
      </c>
      <c r="R12">
        <v>15</v>
      </c>
      <c r="S12">
        <v>20</v>
      </c>
      <c r="T12" t="str">
        <f t="shared" si="2"/>
        <v>45F</v>
      </c>
    </row>
    <row r="13" spans="1:20">
      <c r="A13">
        <v>87</v>
      </c>
      <c r="B13" t="str">
        <f t="shared" si="0"/>
        <v>A</v>
      </c>
      <c r="C13" t="str">
        <f t="shared" si="1"/>
        <v>87A</v>
      </c>
      <c r="I13" t="s">
        <v>49</v>
      </c>
      <c r="N13">
        <v>45</v>
      </c>
      <c r="Q13">
        <v>20</v>
      </c>
      <c r="R13">
        <v>20</v>
      </c>
      <c r="S13">
        <v>47</v>
      </c>
      <c r="T13" t="str">
        <f t="shared" si="2"/>
        <v>87A</v>
      </c>
    </row>
    <row r="14" spans="1:20">
      <c r="A14">
        <v>90</v>
      </c>
      <c r="B14" t="str">
        <f t="shared" si="0"/>
        <v>A</v>
      </c>
      <c r="C14" t="str">
        <f t="shared" si="1"/>
        <v>90A</v>
      </c>
      <c r="I14" t="s">
        <v>50</v>
      </c>
      <c r="N14">
        <v>87</v>
      </c>
      <c r="Q14">
        <v>20</v>
      </c>
      <c r="R14">
        <v>20</v>
      </c>
      <c r="S14">
        <v>50</v>
      </c>
      <c r="T14" t="str">
        <f t="shared" si="2"/>
        <v>90A</v>
      </c>
    </row>
    <row r="15" spans="1:20">
      <c r="A15">
        <v>87</v>
      </c>
      <c r="B15" t="str">
        <f t="shared" si="0"/>
        <v>A</v>
      </c>
      <c r="C15" t="str">
        <f t="shared" si="1"/>
        <v>87A</v>
      </c>
      <c r="I15" t="s">
        <v>51</v>
      </c>
      <c r="N15">
        <v>90</v>
      </c>
      <c r="Q15">
        <v>20</v>
      </c>
      <c r="R15">
        <v>20</v>
      </c>
      <c r="S15">
        <v>47</v>
      </c>
      <c r="T15" t="str">
        <f t="shared" si="2"/>
        <v>87A</v>
      </c>
    </row>
    <row r="16" spans="1:20">
      <c r="A16">
        <v>34</v>
      </c>
      <c r="B16" t="str">
        <f t="shared" si="0"/>
        <v>F</v>
      </c>
      <c r="C16" t="str">
        <f t="shared" si="1"/>
        <v>34F</v>
      </c>
      <c r="I16" t="s">
        <v>52</v>
      </c>
      <c r="N16">
        <v>87</v>
      </c>
      <c r="Q16">
        <v>14</v>
      </c>
      <c r="R16">
        <v>10</v>
      </c>
      <c r="S16">
        <v>10</v>
      </c>
      <c r="T16" t="str">
        <f t="shared" si="2"/>
        <v>34F</v>
      </c>
    </row>
    <row r="17" spans="1:20">
      <c r="A17">
        <v>56</v>
      </c>
      <c r="B17" t="str">
        <f t="shared" si="0"/>
        <v>F</v>
      </c>
      <c r="C17" t="str">
        <f t="shared" si="1"/>
        <v>56F</v>
      </c>
      <c r="I17" t="s">
        <v>53</v>
      </c>
      <c r="N17">
        <v>34</v>
      </c>
      <c r="Q17">
        <v>16</v>
      </c>
      <c r="R17">
        <v>5</v>
      </c>
      <c r="S17">
        <v>35</v>
      </c>
      <c r="T17" t="str">
        <f t="shared" si="2"/>
        <v>56F</v>
      </c>
    </row>
    <row r="18" spans="1:20">
      <c r="A18">
        <v>43</v>
      </c>
      <c r="B18" t="str">
        <f t="shared" si="0"/>
        <v>F</v>
      </c>
      <c r="C18" t="str">
        <f t="shared" si="1"/>
        <v>43F</v>
      </c>
      <c r="N18">
        <v>56</v>
      </c>
      <c r="Q18">
        <v>8</v>
      </c>
      <c r="R18">
        <v>10</v>
      </c>
      <c r="S18">
        <v>25</v>
      </c>
      <c r="T18" t="str">
        <f t="shared" si="2"/>
        <v>43F</v>
      </c>
    </row>
    <row r="19" spans="1:20">
      <c r="A19">
        <v>67</v>
      </c>
      <c r="B19" t="str">
        <f t="shared" si="0"/>
        <v>D</v>
      </c>
      <c r="C19" t="str">
        <f t="shared" si="1"/>
        <v>67D</v>
      </c>
      <c r="N19">
        <v>43</v>
      </c>
      <c r="Q19">
        <v>14</v>
      </c>
      <c r="R19">
        <v>16</v>
      </c>
      <c r="S19">
        <v>37</v>
      </c>
      <c r="T19" t="str">
        <f t="shared" si="2"/>
        <v>67D</v>
      </c>
    </row>
    <row r="20" spans="1:20">
      <c r="A20">
        <v>89</v>
      </c>
      <c r="B20" t="str">
        <f t="shared" si="0"/>
        <v>A</v>
      </c>
      <c r="C20" t="str">
        <f t="shared" si="1"/>
        <v>89A</v>
      </c>
      <c r="N20">
        <v>67</v>
      </c>
      <c r="Q20">
        <v>20</v>
      </c>
      <c r="R20">
        <v>20</v>
      </c>
      <c r="S20">
        <v>49</v>
      </c>
      <c r="T20" t="str">
        <f t="shared" si="2"/>
        <v>89A</v>
      </c>
    </row>
    <row r="21" spans="1:20">
      <c r="A21">
        <v>45</v>
      </c>
      <c r="B21" t="str">
        <f t="shared" si="0"/>
        <v>F</v>
      </c>
      <c r="C21" t="str">
        <f t="shared" si="1"/>
        <v>45F</v>
      </c>
      <c r="N21">
        <v>89</v>
      </c>
      <c r="Q21">
        <v>10</v>
      </c>
      <c r="R21">
        <v>10</v>
      </c>
      <c r="S21">
        <v>25</v>
      </c>
      <c r="T21" t="str">
        <f t="shared" si="2"/>
        <v>45F</v>
      </c>
    </row>
    <row r="22" spans="1:20">
      <c r="N2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5" sqref="B5"/>
    </sheetView>
  </sheetViews>
  <sheetFormatPr defaultRowHeight="15"/>
  <sheetData>
    <row r="1" spans="1:14">
      <c r="A1" s="8" t="s">
        <v>0</v>
      </c>
      <c r="B1" s="8" t="s">
        <v>54</v>
      </c>
      <c r="C1" s="8" t="s">
        <v>62</v>
      </c>
      <c r="D1" s="8" t="s">
        <v>63</v>
      </c>
    </row>
    <row r="2" spans="1:14">
      <c r="A2" s="8" t="s">
        <v>55</v>
      </c>
      <c r="B2" t="s">
        <v>64</v>
      </c>
      <c r="C2">
        <v>6</v>
      </c>
      <c r="D2">
        <v>45</v>
      </c>
    </row>
    <row r="3" spans="1:14">
      <c r="A3" s="8" t="s">
        <v>56</v>
      </c>
      <c r="B3" t="s">
        <v>69</v>
      </c>
      <c r="C3">
        <v>7</v>
      </c>
      <c r="D3">
        <v>56</v>
      </c>
    </row>
    <row r="4" spans="1:14">
      <c r="A4" s="8" t="s">
        <v>3</v>
      </c>
      <c r="B4" t="s">
        <v>67</v>
      </c>
      <c r="C4">
        <v>6</v>
      </c>
      <c r="D4">
        <v>77</v>
      </c>
    </row>
    <row r="5" spans="1:14">
      <c r="A5" s="8" t="s">
        <v>8</v>
      </c>
      <c r="B5" t="s">
        <v>67</v>
      </c>
      <c r="C5">
        <v>7</v>
      </c>
      <c r="D5">
        <v>54</v>
      </c>
    </row>
    <row r="6" spans="1:14">
      <c r="A6" s="8" t="s">
        <v>57</v>
      </c>
      <c r="B6" t="s">
        <v>69</v>
      </c>
      <c r="C6">
        <v>9</v>
      </c>
      <c r="D6">
        <v>77</v>
      </c>
    </row>
    <row r="7" spans="1:14">
      <c r="A7" s="8" t="s">
        <v>58</v>
      </c>
      <c r="B7" t="s">
        <v>69</v>
      </c>
      <c r="C7">
        <v>8</v>
      </c>
      <c r="D7">
        <v>90</v>
      </c>
      <c r="N7" s="8" t="s">
        <v>54</v>
      </c>
    </row>
    <row r="8" spans="1:14">
      <c r="A8" s="8" t="s">
        <v>59</v>
      </c>
      <c r="C8">
        <v>6</v>
      </c>
      <c r="D8">
        <v>76</v>
      </c>
      <c r="N8" s="8" t="s">
        <v>64</v>
      </c>
    </row>
    <row r="9" spans="1:14">
      <c r="A9" s="8" t="s">
        <v>60</v>
      </c>
      <c r="C9">
        <v>4</v>
      </c>
      <c r="D9">
        <v>74</v>
      </c>
      <c r="N9" s="8" t="s">
        <v>65</v>
      </c>
    </row>
    <row r="10" spans="1:14">
      <c r="A10" s="8" t="s">
        <v>61</v>
      </c>
      <c r="C10">
        <v>2</v>
      </c>
      <c r="D10">
        <v>34</v>
      </c>
      <c r="N10" s="8" t="s">
        <v>66</v>
      </c>
    </row>
    <row r="11" spans="1:14">
      <c r="N11" s="8" t="s">
        <v>67</v>
      </c>
    </row>
    <row r="12" spans="1:14">
      <c r="N12" s="8" t="s">
        <v>68</v>
      </c>
    </row>
    <row r="13" spans="1:14">
      <c r="N13" s="8" t="s">
        <v>69</v>
      </c>
    </row>
    <row r="14" spans="1:14">
      <c r="N14" s="8" t="s">
        <v>70</v>
      </c>
    </row>
  </sheetData>
  <dataValidations count="3">
    <dataValidation type="whole" allowBlank="1" showInputMessage="1" showErrorMessage="1" sqref="C1:C1048576">
      <formula1>0</formula1>
      <formula2>10</formula2>
    </dataValidation>
    <dataValidation type="whole" allowBlank="1" showInputMessage="1" showErrorMessage="1" sqref="D1:D1048576">
      <formula1>0</formula1>
      <formula2>90</formula2>
    </dataValidation>
    <dataValidation type="list" allowBlank="1" showInputMessage="1" showErrorMessage="1" prompt="the list of classes should be from a to g" sqref="B1:B1048576">
      <formula1>$N$8:$N$14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view="pageLayout" topLeftCell="A100" zoomScaleNormal="100" workbookViewId="0">
      <selection activeCell="C55" sqref="C55"/>
    </sheetView>
  </sheetViews>
  <sheetFormatPr defaultRowHeight="15"/>
  <cols>
    <col min="1" max="1" width="41.28515625" bestFit="1" customWidth="1"/>
  </cols>
  <sheetData>
    <row r="1" spans="1:2">
      <c r="A1" s="9" t="s">
        <v>71</v>
      </c>
      <c r="B1" s="9" t="s">
        <v>72</v>
      </c>
    </row>
    <row r="2" spans="1:2">
      <c r="A2" t="s">
        <v>73</v>
      </c>
      <c r="B2" s="10">
        <v>60.7</v>
      </c>
    </row>
    <row r="3" spans="1:2">
      <c r="A3" t="s">
        <v>74</v>
      </c>
      <c r="B3" s="10">
        <v>64.3</v>
      </c>
    </row>
    <row r="4" spans="1:2">
      <c r="A4" t="s">
        <v>75</v>
      </c>
      <c r="B4" s="10">
        <v>0</v>
      </c>
    </row>
    <row r="5" spans="1:2">
      <c r="A5" t="s">
        <v>76</v>
      </c>
      <c r="B5" s="10">
        <v>60.4</v>
      </c>
    </row>
    <row r="6" spans="1:2">
      <c r="A6" t="s">
        <v>77</v>
      </c>
      <c r="B6" s="10">
        <v>61.4</v>
      </c>
    </row>
    <row r="7" spans="1:2">
      <c r="A7" t="s">
        <v>78</v>
      </c>
      <c r="B7" s="10">
        <v>62.7</v>
      </c>
    </row>
    <row r="8" spans="1:2">
      <c r="A8" t="s">
        <v>79</v>
      </c>
      <c r="B8" s="10">
        <v>63.4</v>
      </c>
    </row>
    <row r="9" spans="1:2">
      <c r="A9" t="s">
        <v>80</v>
      </c>
      <c r="B9" s="10">
        <v>0</v>
      </c>
    </row>
    <row r="10" spans="1:2">
      <c r="A10" t="s">
        <v>81</v>
      </c>
      <c r="B10" s="10">
        <v>64.3</v>
      </c>
    </row>
    <row r="11" spans="1:2">
      <c r="A11" t="s">
        <v>82</v>
      </c>
      <c r="B11" s="10">
        <v>63.4</v>
      </c>
    </row>
    <row r="12" spans="1:2">
      <c r="A12" t="s">
        <v>83</v>
      </c>
      <c r="B12" s="10">
        <v>63.7</v>
      </c>
    </row>
    <row r="13" spans="1:2">
      <c r="A13" t="s">
        <v>84</v>
      </c>
      <c r="B13" s="10">
        <v>60.1</v>
      </c>
    </row>
    <row r="14" spans="1:2">
      <c r="A14" t="s">
        <v>85</v>
      </c>
      <c r="B14" s="10">
        <v>65</v>
      </c>
    </row>
    <row r="15" spans="1:2">
      <c r="A15" s="1" t="s">
        <v>86</v>
      </c>
      <c r="B15" s="10">
        <v>64.7</v>
      </c>
    </row>
    <row r="16" spans="1:2">
      <c r="A16" s="1" t="s">
        <v>87</v>
      </c>
      <c r="B16" s="10">
        <v>63</v>
      </c>
    </row>
    <row r="17" spans="1:2">
      <c r="A17" s="1" t="s">
        <v>88</v>
      </c>
      <c r="B17" s="10">
        <v>61.1</v>
      </c>
    </row>
    <row r="18" spans="1:2">
      <c r="A18" s="1" t="s">
        <v>89</v>
      </c>
      <c r="B18" s="10">
        <v>63.7</v>
      </c>
    </row>
    <row r="19" spans="1:2">
      <c r="A19" s="1" t="s">
        <v>90</v>
      </c>
      <c r="B19" s="10">
        <v>64.599999999999994</v>
      </c>
    </row>
    <row r="20" spans="1:2">
      <c r="A20" s="1" t="s">
        <v>91</v>
      </c>
      <c r="B20" s="10">
        <v>59.7</v>
      </c>
    </row>
    <row r="21" spans="1:2">
      <c r="A21" s="1" t="s">
        <v>92</v>
      </c>
      <c r="B21" s="10">
        <v>60.7</v>
      </c>
    </row>
    <row r="22" spans="1:2">
      <c r="A22" s="1" t="s">
        <v>93</v>
      </c>
      <c r="B22" s="10">
        <v>64</v>
      </c>
    </row>
    <row r="23" spans="1:2">
      <c r="A23" s="1" t="s">
        <v>94</v>
      </c>
      <c r="B23" s="10">
        <v>59.1</v>
      </c>
    </row>
    <row r="24" spans="1:2">
      <c r="A24" s="1" t="s">
        <v>95</v>
      </c>
      <c r="B24" s="10">
        <v>62.7</v>
      </c>
    </row>
    <row r="25" spans="1:2">
      <c r="A25" s="1" t="s">
        <v>96</v>
      </c>
      <c r="B25" s="10">
        <v>57.9</v>
      </c>
    </row>
    <row r="26" spans="1:2">
      <c r="A26" s="1" t="s">
        <v>97</v>
      </c>
      <c r="B26" s="10">
        <v>63.4</v>
      </c>
    </row>
    <row r="27" spans="1:2">
      <c r="A27" t="s">
        <v>98</v>
      </c>
      <c r="B27" s="10">
        <v>64.7</v>
      </c>
    </row>
    <row r="28" spans="1:2">
      <c r="A28" t="s">
        <v>99</v>
      </c>
      <c r="B28" s="10">
        <v>63.4</v>
      </c>
    </row>
    <row r="29" spans="1:2">
      <c r="A29" t="s">
        <v>100</v>
      </c>
      <c r="B29" s="10">
        <v>62.7</v>
      </c>
    </row>
    <row r="30" spans="1:2">
      <c r="A30" t="s">
        <v>101</v>
      </c>
      <c r="B30" s="10">
        <v>57.8</v>
      </c>
    </row>
    <row r="31" spans="1:2">
      <c r="A31" t="s">
        <v>102</v>
      </c>
      <c r="B31" s="10">
        <v>61.7</v>
      </c>
    </row>
    <row r="32" spans="1:2">
      <c r="A32" t="s">
        <v>103</v>
      </c>
      <c r="B32" s="10">
        <v>53.3</v>
      </c>
    </row>
    <row r="33" spans="1:2">
      <c r="A33" t="s">
        <v>104</v>
      </c>
      <c r="B33" s="10">
        <v>58.1</v>
      </c>
    </row>
    <row r="34" spans="1:2">
      <c r="A34" t="s">
        <v>105</v>
      </c>
      <c r="B34" s="10">
        <v>62.7</v>
      </c>
    </row>
    <row r="35" spans="1:2">
      <c r="A35" t="s">
        <v>106</v>
      </c>
      <c r="B35" s="10">
        <v>51.4</v>
      </c>
    </row>
    <row r="36" spans="1:2">
      <c r="A36" s="1" t="s">
        <v>107</v>
      </c>
      <c r="B36" s="10">
        <v>0</v>
      </c>
    </row>
    <row r="37" spans="1:2">
      <c r="A37" s="1" t="s">
        <v>108</v>
      </c>
      <c r="B37" s="10">
        <v>47.1</v>
      </c>
    </row>
    <row r="38" spans="1:2">
      <c r="A38" s="1" t="s">
        <v>109</v>
      </c>
      <c r="B38" s="10">
        <v>49.7</v>
      </c>
    </row>
    <row r="39" spans="1:2">
      <c r="A39" s="1" t="s">
        <v>110</v>
      </c>
      <c r="B39" s="10">
        <v>59.7</v>
      </c>
    </row>
    <row r="40" spans="1:2">
      <c r="A40" s="1" t="s">
        <v>111</v>
      </c>
      <c r="B40" s="10">
        <v>55.6</v>
      </c>
    </row>
    <row r="41" spans="1:2">
      <c r="A41" s="1" t="s">
        <v>112</v>
      </c>
      <c r="B41" s="10">
        <v>54.7</v>
      </c>
    </row>
    <row r="42" spans="1:2">
      <c r="A42" s="1" t="s">
        <v>113</v>
      </c>
      <c r="B42" s="10">
        <v>60.7</v>
      </c>
    </row>
    <row r="43" spans="1:2">
      <c r="A43" s="1" t="s">
        <v>114</v>
      </c>
      <c r="B43" s="10">
        <v>57.4</v>
      </c>
    </row>
    <row r="44" spans="1:2">
      <c r="A44" s="1" t="s">
        <v>115</v>
      </c>
      <c r="B44" s="10">
        <v>60.1</v>
      </c>
    </row>
    <row r="45" spans="1:2">
      <c r="A45" s="1" t="s">
        <v>116</v>
      </c>
      <c r="B45" s="10">
        <v>56.3</v>
      </c>
    </row>
    <row r="46" spans="1:2">
      <c r="A46" s="1" t="s">
        <v>117</v>
      </c>
      <c r="B46" s="10">
        <v>57.3</v>
      </c>
    </row>
    <row r="47" spans="1:2">
      <c r="A47" s="1" t="s">
        <v>118</v>
      </c>
      <c r="B47" s="10">
        <v>57.8</v>
      </c>
    </row>
    <row r="48" spans="1:2">
      <c r="A48" s="1" t="s">
        <v>119</v>
      </c>
      <c r="B48" s="10">
        <v>52.5</v>
      </c>
    </row>
    <row r="49" spans="1:2">
      <c r="A49" s="1" t="s">
        <v>120</v>
      </c>
      <c r="B49" s="10">
        <v>56.8</v>
      </c>
    </row>
    <row r="50" spans="1:2">
      <c r="A50" s="1" t="s">
        <v>121</v>
      </c>
      <c r="B50" s="10">
        <v>57.4</v>
      </c>
    </row>
    <row r="51" spans="1:2">
      <c r="A51" s="1" t="s">
        <v>122</v>
      </c>
      <c r="B51" s="10">
        <v>40.1</v>
      </c>
    </row>
    <row r="52" spans="1:2">
      <c r="A52" t="s">
        <v>123</v>
      </c>
      <c r="B52" s="10">
        <v>49.2</v>
      </c>
    </row>
    <row r="53" spans="1:2">
      <c r="A53" t="s">
        <v>124</v>
      </c>
      <c r="B53" s="10">
        <v>52.2</v>
      </c>
    </row>
    <row r="54" spans="1:2">
      <c r="A54" t="s">
        <v>125</v>
      </c>
      <c r="B54" s="10">
        <v>45</v>
      </c>
    </row>
    <row r="55" spans="1:2">
      <c r="A55" t="s">
        <v>126</v>
      </c>
      <c r="B55" s="10">
        <v>49.9</v>
      </c>
    </row>
    <row r="56" spans="1:2">
      <c r="A56" t="s">
        <v>127</v>
      </c>
      <c r="B56" s="10">
        <v>53.8</v>
      </c>
    </row>
    <row r="57" spans="1:2">
      <c r="A57" t="s">
        <v>128</v>
      </c>
      <c r="B57" s="10">
        <v>55.5</v>
      </c>
    </row>
    <row r="58" spans="1:2">
      <c r="A58" t="s">
        <v>129</v>
      </c>
      <c r="B58" s="10">
        <v>46.3</v>
      </c>
    </row>
    <row r="59" spans="1:2">
      <c r="A59" t="s">
        <v>130</v>
      </c>
      <c r="B59" s="10">
        <v>52.2</v>
      </c>
    </row>
    <row r="60" spans="1:2">
      <c r="A60" t="s">
        <v>131</v>
      </c>
      <c r="B60" s="10">
        <v>0</v>
      </c>
    </row>
    <row r="61" spans="1:2">
      <c r="A61" t="s">
        <v>132</v>
      </c>
      <c r="B61" s="10">
        <v>60.1</v>
      </c>
    </row>
    <row r="62" spans="1:2">
      <c r="A62" t="s">
        <v>133</v>
      </c>
      <c r="B62" s="10">
        <v>44.3</v>
      </c>
    </row>
    <row r="63" spans="1:2">
      <c r="A63" t="s">
        <v>134</v>
      </c>
      <c r="B63" s="10">
        <v>42</v>
      </c>
    </row>
    <row r="64" spans="1:2">
      <c r="A64" t="s">
        <v>135</v>
      </c>
      <c r="B64" s="10">
        <v>52.4</v>
      </c>
    </row>
    <row r="65" spans="1:2">
      <c r="A65" t="s">
        <v>136</v>
      </c>
      <c r="B65" s="10">
        <v>57.8</v>
      </c>
    </row>
    <row r="66" spans="1:2">
      <c r="A66" s="1" t="s">
        <v>137</v>
      </c>
      <c r="B66" s="10">
        <v>49.2</v>
      </c>
    </row>
    <row r="67" spans="1:2">
      <c r="A67" s="1" t="s">
        <v>138</v>
      </c>
      <c r="B67" s="10">
        <v>49.9</v>
      </c>
    </row>
    <row r="68" spans="1:2">
      <c r="A68" s="1" t="s">
        <v>139</v>
      </c>
      <c r="B68" s="10">
        <v>41.4</v>
      </c>
    </row>
    <row r="69" spans="1:2">
      <c r="A69" s="1" t="s">
        <v>140</v>
      </c>
      <c r="B69" s="10">
        <v>0</v>
      </c>
    </row>
    <row r="70" spans="1:2">
      <c r="A70" s="1" t="s">
        <v>141</v>
      </c>
      <c r="B70" s="10">
        <v>50.9</v>
      </c>
    </row>
    <row r="71" spans="1:2">
      <c r="A71" s="1" t="s">
        <v>142</v>
      </c>
      <c r="B71" s="10">
        <v>41</v>
      </c>
    </row>
    <row r="72" spans="1:2">
      <c r="A72" s="1" t="s">
        <v>143</v>
      </c>
      <c r="B72" s="10">
        <v>47.3</v>
      </c>
    </row>
    <row r="73" spans="1:2">
      <c r="A73" s="1" t="s">
        <v>144</v>
      </c>
      <c r="B73" s="10">
        <v>53.5</v>
      </c>
    </row>
    <row r="74" spans="1:2">
      <c r="A74" s="1" t="s">
        <v>145</v>
      </c>
      <c r="B74" s="10">
        <v>31.4</v>
      </c>
    </row>
    <row r="75" spans="1:2">
      <c r="A75" s="1" t="s">
        <v>146</v>
      </c>
      <c r="B75" s="10">
        <v>44.5</v>
      </c>
    </row>
    <row r="76" spans="1:2">
      <c r="A76" s="1" t="s">
        <v>147</v>
      </c>
      <c r="B76" s="10">
        <v>0</v>
      </c>
    </row>
    <row r="77" spans="1:2">
      <c r="A77" t="s">
        <v>148</v>
      </c>
      <c r="B77" s="10">
        <v>47.4</v>
      </c>
    </row>
    <row r="78" spans="1:2">
      <c r="A78" t="s">
        <v>149</v>
      </c>
      <c r="B78" s="10">
        <v>49.4</v>
      </c>
    </row>
    <row r="79" spans="1:2">
      <c r="A79" t="s">
        <v>150</v>
      </c>
      <c r="B79" s="10">
        <v>46.5</v>
      </c>
    </row>
    <row r="80" spans="1:2">
      <c r="A80" t="s">
        <v>151</v>
      </c>
      <c r="B80" s="10">
        <v>48.3</v>
      </c>
    </row>
    <row r="81" spans="1:2">
      <c r="A81" t="s">
        <v>152</v>
      </c>
      <c r="B81" s="10">
        <v>59.7</v>
      </c>
    </row>
    <row r="82" spans="1:2">
      <c r="A82" t="s">
        <v>153</v>
      </c>
      <c r="B82" s="10">
        <v>46.5</v>
      </c>
    </row>
    <row r="83" spans="1:2">
      <c r="A83" t="s">
        <v>154</v>
      </c>
      <c r="B83" s="10">
        <v>46.1</v>
      </c>
    </row>
    <row r="84" spans="1:2">
      <c r="A84" s="1" t="s">
        <v>155</v>
      </c>
      <c r="B84" s="10">
        <v>49.2</v>
      </c>
    </row>
    <row r="85" spans="1:2">
      <c r="A85" s="1" t="s">
        <v>156</v>
      </c>
      <c r="B85" s="10">
        <v>51</v>
      </c>
    </row>
    <row r="86" spans="1:2">
      <c r="A86" s="1" t="s">
        <v>157</v>
      </c>
      <c r="B86" s="10">
        <v>46</v>
      </c>
    </row>
    <row r="87" spans="1:2">
      <c r="A87" s="1" t="s">
        <v>158</v>
      </c>
      <c r="B87" s="10">
        <v>48.8</v>
      </c>
    </row>
    <row r="88" spans="1:2">
      <c r="A88" s="1" t="s">
        <v>159</v>
      </c>
      <c r="B88" s="10">
        <v>46</v>
      </c>
    </row>
    <row r="89" spans="1:2">
      <c r="A89" s="1" t="s">
        <v>160</v>
      </c>
      <c r="B89" s="10">
        <v>52.2</v>
      </c>
    </row>
    <row r="90" spans="1:2">
      <c r="A90" s="1" t="s">
        <v>161</v>
      </c>
      <c r="B90" s="10">
        <v>49.1</v>
      </c>
    </row>
    <row r="91" spans="1:2">
      <c r="A91" s="1" t="s">
        <v>162</v>
      </c>
      <c r="B91" s="10">
        <v>55.2</v>
      </c>
    </row>
    <row r="92" spans="1:2">
      <c r="A92" s="1" t="s">
        <v>163</v>
      </c>
      <c r="B92" s="10">
        <v>45.8</v>
      </c>
    </row>
    <row r="93" spans="1:2">
      <c r="A93" s="1" t="s">
        <v>164</v>
      </c>
      <c r="B93" s="10">
        <v>41.9</v>
      </c>
    </row>
    <row r="94" spans="1:2">
      <c r="A94" s="1" t="s">
        <v>165</v>
      </c>
      <c r="B94" s="10">
        <v>26.4</v>
      </c>
    </row>
    <row r="95" spans="1:2">
      <c r="A95" s="1" t="s">
        <v>166</v>
      </c>
      <c r="B95" s="10">
        <v>50.2</v>
      </c>
    </row>
    <row r="96" spans="1:2">
      <c r="A96" s="1" t="s">
        <v>167</v>
      </c>
      <c r="B96" s="10">
        <v>48.4</v>
      </c>
    </row>
    <row r="97" spans="1:2">
      <c r="A97" s="1" t="s">
        <v>168</v>
      </c>
      <c r="B97" s="10">
        <v>34.799999999999997</v>
      </c>
    </row>
    <row r="98" spans="1:2">
      <c r="A98" s="1" t="s">
        <v>169</v>
      </c>
      <c r="B98" s="10">
        <v>61.7</v>
      </c>
    </row>
    <row r="99" spans="1:2">
      <c r="A99" s="1" t="s">
        <v>170</v>
      </c>
      <c r="B99" s="10">
        <v>48.9</v>
      </c>
    </row>
    <row r="100" spans="1:2">
      <c r="A100" s="1" t="s">
        <v>171</v>
      </c>
      <c r="B100" s="10">
        <v>39.9</v>
      </c>
    </row>
    <row r="101" spans="1:2">
      <c r="A101" s="1" t="s">
        <v>172</v>
      </c>
      <c r="B101" s="10">
        <v>57.4</v>
      </c>
    </row>
    <row r="102" spans="1:2">
      <c r="A102" t="s">
        <v>173</v>
      </c>
      <c r="B102" s="10">
        <v>39.1</v>
      </c>
    </row>
    <row r="103" spans="1:2">
      <c r="A103" t="s">
        <v>174</v>
      </c>
      <c r="B103" s="10">
        <v>48.9</v>
      </c>
    </row>
    <row r="104" spans="1:2">
      <c r="A104" t="s">
        <v>175</v>
      </c>
      <c r="B104" s="10">
        <v>51.5</v>
      </c>
    </row>
    <row r="105" spans="1:2">
      <c r="A105" t="s">
        <v>176</v>
      </c>
      <c r="B105" s="10">
        <v>37.799999999999997</v>
      </c>
    </row>
    <row r="106" spans="1:2">
      <c r="A106" t="s">
        <v>177</v>
      </c>
      <c r="B106" s="10">
        <v>0</v>
      </c>
    </row>
    <row r="107" spans="1:2">
      <c r="A107" t="s">
        <v>178</v>
      </c>
      <c r="B107" s="10">
        <v>57.1</v>
      </c>
    </row>
    <row r="108" spans="1:2">
      <c r="A108" t="s">
        <v>179</v>
      </c>
      <c r="B108" s="10">
        <v>50.2</v>
      </c>
    </row>
    <row r="109" spans="1:2">
      <c r="A109" t="s">
        <v>180</v>
      </c>
      <c r="B109" s="10">
        <v>43</v>
      </c>
    </row>
    <row r="110" spans="1:2">
      <c r="A110" t="s">
        <v>181</v>
      </c>
      <c r="B110" s="10">
        <v>51.5</v>
      </c>
    </row>
    <row r="111" spans="1:2">
      <c r="A111" t="s">
        <v>182</v>
      </c>
      <c r="B111" s="10">
        <v>43.7</v>
      </c>
    </row>
    <row r="112" spans="1:2">
      <c r="A112" t="s">
        <v>183</v>
      </c>
      <c r="B112" s="10">
        <v>55.2</v>
      </c>
    </row>
    <row r="113" spans="1:2">
      <c r="A113" t="s">
        <v>184</v>
      </c>
      <c r="B113" s="10">
        <v>59.1</v>
      </c>
    </row>
    <row r="114" spans="1:2">
      <c r="A114" s="1" t="s">
        <v>185</v>
      </c>
      <c r="B114" s="10">
        <v>0</v>
      </c>
    </row>
    <row r="115" spans="1:2">
      <c r="A115" s="1" t="s">
        <v>186</v>
      </c>
      <c r="B115" s="10">
        <v>52.5</v>
      </c>
    </row>
    <row r="116" spans="1:2">
      <c r="A116" s="1" t="s">
        <v>187</v>
      </c>
      <c r="B116" s="10">
        <v>0</v>
      </c>
    </row>
    <row r="117" spans="1:2">
      <c r="A117" s="1" t="s">
        <v>188</v>
      </c>
      <c r="B117" s="10">
        <v>0</v>
      </c>
    </row>
    <row r="118" spans="1:2">
      <c r="A118" s="1" t="s">
        <v>189</v>
      </c>
      <c r="B118" s="10">
        <v>47.3</v>
      </c>
    </row>
    <row r="119" spans="1:2">
      <c r="A119" s="1" t="s">
        <v>190</v>
      </c>
      <c r="B119" s="10">
        <v>50.9</v>
      </c>
    </row>
    <row r="120" spans="1:2">
      <c r="A120" s="1" t="s">
        <v>191</v>
      </c>
      <c r="B120" s="10">
        <v>46.6</v>
      </c>
    </row>
    <row r="121" spans="1:2">
      <c r="A121" s="1" t="s">
        <v>192</v>
      </c>
      <c r="B121" s="10">
        <v>49.6</v>
      </c>
    </row>
    <row r="122" spans="1:2">
      <c r="A122" s="1" t="s">
        <v>193</v>
      </c>
      <c r="B122" s="10">
        <v>33.799999999999997</v>
      </c>
    </row>
    <row r="123" spans="1:2">
      <c r="A123" s="1" t="s">
        <v>194</v>
      </c>
      <c r="B123" s="10">
        <v>34.799999999999997</v>
      </c>
    </row>
    <row r="124" spans="1:2">
      <c r="A124" s="1" t="s">
        <v>195</v>
      </c>
      <c r="B124" s="10">
        <v>43.7</v>
      </c>
    </row>
    <row r="125" spans="1:2">
      <c r="A125" t="s">
        <v>196</v>
      </c>
      <c r="B125" s="10">
        <v>52.5</v>
      </c>
    </row>
    <row r="126" spans="1:2">
      <c r="A126" t="s">
        <v>197</v>
      </c>
      <c r="B126" s="10">
        <v>40.1</v>
      </c>
    </row>
    <row r="127" spans="1:2">
      <c r="A127" t="s">
        <v>198</v>
      </c>
      <c r="B127" s="10">
        <v>54.2</v>
      </c>
    </row>
    <row r="128" spans="1:2">
      <c r="A128" t="s">
        <v>199</v>
      </c>
      <c r="B128" s="10">
        <v>48.9</v>
      </c>
    </row>
    <row r="129" spans="1:2">
      <c r="A129" t="s">
        <v>200</v>
      </c>
      <c r="B129" s="10">
        <v>48.9</v>
      </c>
    </row>
    <row r="130" spans="1:2">
      <c r="A130" t="s">
        <v>201</v>
      </c>
      <c r="B130" s="10">
        <v>46.9</v>
      </c>
    </row>
    <row r="131" spans="1:2">
      <c r="A131" t="s">
        <v>202</v>
      </c>
      <c r="B131" s="10">
        <v>51.2</v>
      </c>
    </row>
    <row r="132" spans="1:2">
      <c r="A132" t="s">
        <v>203</v>
      </c>
      <c r="B132" s="10">
        <v>45</v>
      </c>
    </row>
    <row r="133" spans="1:2">
      <c r="A133" t="s">
        <v>204</v>
      </c>
      <c r="B133" s="10">
        <v>44.3</v>
      </c>
    </row>
    <row r="134" spans="1:2">
      <c r="A134" t="s">
        <v>205</v>
      </c>
      <c r="B134" s="10">
        <v>37.4</v>
      </c>
    </row>
    <row r="135" spans="1:2">
      <c r="A135" t="s">
        <v>206</v>
      </c>
      <c r="B135" s="10">
        <v>51.2</v>
      </c>
    </row>
  </sheetData>
  <dataValidations disablePrompts="1" count="1">
    <dataValidation type="decimal" operator="lessThanOrEqual" allowBlank="1" showInputMessage="1" showErrorMessage="1" sqref="B2:B135">
      <formula1>65</formula1>
    </dataValidation>
  </dataValidations>
  <pageMargins left="0.7" right="0.7" top="0.75" bottom="0.75" header="0.3" footer="0.3"/>
  <pageSetup orientation="portrait" r:id="rId1"/>
  <headerFooter>
    <oddHeader>&amp;LPAGE &amp;P of &amp;N&amp;C&amp;F&amp;R&amp;A</oddHeader>
    <oddFooter>&amp;L&amp;D&amp;CPage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/>
  <cols>
    <col min="1" max="1" width="21.140625" bestFit="1" customWidth="1"/>
    <col min="4" max="4" width="17.85546875" bestFit="1" customWidth="1"/>
    <col min="5" max="5" width="11.5703125" bestFit="1" customWidth="1"/>
    <col min="8" max="8" width="10.42578125" bestFit="1" customWidth="1"/>
    <col min="11" max="11" width="11.5703125" bestFit="1" customWidth="1"/>
  </cols>
  <sheetData>
    <row r="1" spans="1:13">
      <c r="A1" s="11" t="s">
        <v>207</v>
      </c>
      <c r="D1" s="12" t="s">
        <v>208</v>
      </c>
      <c r="E1" s="13" t="s">
        <v>209</v>
      </c>
      <c r="H1" s="14" t="s">
        <v>210</v>
      </c>
      <c r="K1" t="s">
        <v>209</v>
      </c>
    </row>
    <row r="2" spans="1:13">
      <c r="A2" t="s">
        <v>208</v>
      </c>
      <c r="D2" s="8" t="s">
        <v>211</v>
      </c>
      <c r="E2" s="37" t="s">
        <v>212</v>
      </c>
      <c r="F2" s="37"/>
      <c r="G2" s="37"/>
      <c r="H2" s="22">
        <v>10</v>
      </c>
      <c r="K2" s="37" t="s">
        <v>225</v>
      </c>
      <c r="L2" s="37"/>
      <c r="M2" s="37"/>
    </row>
    <row r="3" spans="1:13">
      <c r="A3" t="s">
        <v>209</v>
      </c>
      <c r="D3" s="21" t="s">
        <v>224</v>
      </c>
      <c r="E3" s="37"/>
      <c r="F3" s="37"/>
      <c r="G3" s="37"/>
      <c r="H3" s="22">
        <v>20</v>
      </c>
      <c r="K3" s="37"/>
      <c r="L3" s="37"/>
      <c r="M3" s="37"/>
    </row>
    <row r="4" spans="1:13">
      <c r="A4" t="s">
        <v>213</v>
      </c>
      <c r="D4" t="s">
        <v>214</v>
      </c>
      <c r="E4" s="37"/>
      <c r="F4" s="37"/>
      <c r="G4" s="37"/>
      <c r="H4" s="22">
        <v>30</v>
      </c>
      <c r="K4" s="37"/>
      <c r="L4" s="37"/>
      <c r="M4" s="37"/>
    </row>
    <row r="5" spans="1:13">
      <c r="D5" t="s">
        <v>215</v>
      </c>
      <c r="E5" s="37"/>
      <c r="F5" s="37"/>
      <c r="G5" s="37"/>
      <c r="K5" s="37"/>
      <c r="L5" s="37"/>
      <c r="M5" s="37"/>
    </row>
    <row r="6" spans="1:13">
      <c r="D6" s="24" t="s">
        <v>216</v>
      </c>
      <c r="E6" s="37"/>
      <c r="F6" s="37"/>
      <c r="G6" s="37"/>
      <c r="K6" s="37"/>
      <c r="L6" s="37"/>
      <c r="M6" s="37"/>
    </row>
    <row r="7" spans="1:13">
      <c r="D7" s="1" t="s">
        <v>217</v>
      </c>
      <c r="E7" s="37"/>
      <c r="F7" s="37"/>
      <c r="G7" s="37"/>
      <c r="H7" s="9" t="s">
        <v>218</v>
      </c>
      <c r="K7" s="37"/>
      <c r="L7" s="37"/>
      <c r="M7" s="37"/>
    </row>
    <row r="8" spans="1:13" ht="15.75">
      <c r="D8" s="15" t="s">
        <v>219</v>
      </c>
      <c r="E8" s="37"/>
      <c r="F8" s="37"/>
      <c r="G8" s="37"/>
      <c r="H8" s="23" t="s">
        <v>220</v>
      </c>
      <c r="K8" s="37"/>
      <c r="L8" s="37"/>
      <c r="M8" s="37"/>
    </row>
    <row r="9" spans="1:13">
      <c r="D9" s="17" t="s">
        <v>221</v>
      </c>
      <c r="E9" s="37"/>
      <c r="F9" s="37"/>
      <c r="G9" s="37"/>
      <c r="H9" s="23" t="s">
        <v>226</v>
      </c>
      <c r="K9" s="37"/>
      <c r="L9" s="37"/>
      <c r="M9" s="37"/>
    </row>
    <row r="10" spans="1:13">
      <c r="D10" t="s">
        <v>222</v>
      </c>
      <c r="H10" s="23" t="s">
        <v>227</v>
      </c>
    </row>
    <row r="11" spans="1:13">
      <c r="H11" s="23" t="s">
        <v>228</v>
      </c>
    </row>
    <row r="13" spans="1:13">
      <c r="H13" s="18" t="s">
        <v>223</v>
      </c>
    </row>
    <row r="14" spans="1:13">
      <c r="H14" s="19">
        <v>10</v>
      </c>
      <c r="J14" s="19">
        <v>10</v>
      </c>
    </row>
    <row r="15" spans="1:13">
      <c r="H15" s="19">
        <v>20</v>
      </c>
      <c r="J15" s="19">
        <v>10</v>
      </c>
    </row>
    <row r="16" spans="1:13">
      <c r="E16" s="20"/>
      <c r="H16" s="19">
        <v>30</v>
      </c>
      <c r="J16" s="19">
        <v>10</v>
      </c>
    </row>
  </sheetData>
  <mergeCells count="2">
    <mergeCell ref="E2:G9"/>
    <mergeCell ref="K2:M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8" sqref="B8"/>
    </sheetView>
  </sheetViews>
  <sheetFormatPr defaultRowHeight="15"/>
  <cols>
    <col min="1" max="1" width="13.140625" style="25" bestFit="1" customWidth="1"/>
    <col min="2" max="4" width="9.140625" style="25"/>
    <col min="5" max="5" width="34.28515625" style="25" bestFit="1" customWidth="1"/>
    <col min="6" max="16384" width="9.140625" style="25"/>
  </cols>
  <sheetData>
    <row r="1" spans="1:5">
      <c r="A1" s="27" t="s">
        <v>229</v>
      </c>
      <c r="E1" s="28" t="s">
        <v>241</v>
      </c>
    </row>
    <row r="2" spans="1:5">
      <c r="A2" s="25" t="s">
        <v>230</v>
      </c>
      <c r="E2" s="25" t="s">
        <v>242</v>
      </c>
    </row>
    <row r="3" spans="1:5">
      <c r="A3" s="26" t="s">
        <v>231</v>
      </c>
      <c r="E3" s="25" t="s">
        <v>243</v>
      </c>
    </row>
    <row r="4" spans="1:5">
      <c r="A4" s="26" t="s">
        <v>232</v>
      </c>
      <c r="E4" s="25" t="s">
        <v>244</v>
      </c>
    </row>
    <row r="5" spans="1:5">
      <c r="A5" s="26" t="s">
        <v>233</v>
      </c>
    </row>
    <row r="6" spans="1:5">
      <c r="A6" s="26" t="s">
        <v>234</v>
      </c>
    </row>
    <row r="7" spans="1:5">
      <c r="A7" s="26" t="s">
        <v>235</v>
      </c>
      <c r="E7" s="28" t="s">
        <v>245</v>
      </c>
    </row>
    <row r="8" spans="1:5">
      <c r="A8" s="26" t="s">
        <v>236</v>
      </c>
      <c r="E8" s="25" t="s">
        <v>248</v>
      </c>
    </row>
    <row r="9" spans="1:5">
      <c r="A9" s="26" t="s">
        <v>237</v>
      </c>
      <c r="E9" s="25" t="s">
        <v>246</v>
      </c>
    </row>
    <row r="10" spans="1:5">
      <c r="A10" s="26" t="s">
        <v>238</v>
      </c>
      <c r="E10" s="25" t="s">
        <v>247</v>
      </c>
    </row>
    <row r="11" spans="1:5">
      <c r="A11" s="26" t="s">
        <v>239</v>
      </c>
      <c r="E11" s="25" t="s">
        <v>244</v>
      </c>
    </row>
  </sheetData>
  <sheetProtection selectLockedCells="1" selectUn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3" workbookViewId="0">
      <selection activeCell="B3" sqref="B3"/>
    </sheetView>
  </sheetViews>
  <sheetFormatPr defaultRowHeight="16.5"/>
  <cols>
    <col min="1" max="1" width="16.140625" style="30" bestFit="1" customWidth="1"/>
    <col min="2" max="2" width="11.85546875" style="30" bestFit="1" customWidth="1"/>
    <col min="3" max="3" width="9.140625" style="30"/>
    <col min="4" max="4" width="12.42578125" style="30" bestFit="1" customWidth="1"/>
    <col min="5" max="16384" width="9.140625" style="30"/>
  </cols>
  <sheetData>
    <row r="1" spans="1:8">
      <c r="A1" s="29" t="s">
        <v>249</v>
      </c>
      <c r="B1" s="29" t="s">
        <v>261</v>
      </c>
      <c r="C1" s="29" t="s">
        <v>262</v>
      </c>
      <c r="D1" s="29" t="s">
        <v>263</v>
      </c>
      <c r="H1" s="30">
        <v>1</v>
      </c>
    </row>
    <row r="2" spans="1:8">
      <c r="A2" s="33" t="s">
        <v>250</v>
      </c>
      <c r="B2" s="34">
        <v>10</v>
      </c>
      <c r="C2" s="30">
        <v>5</v>
      </c>
      <c r="D2" s="32">
        <f>B2*C2</f>
        <v>50</v>
      </c>
      <c r="H2" s="30">
        <v>2</v>
      </c>
    </row>
    <row r="3" spans="1:8">
      <c r="A3" s="33" t="s">
        <v>255</v>
      </c>
      <c r="B3" s="34" t="s">
        <v>345</v>
      </c>
      <c r="C3" s="30">
        <v>3</v>
      </c>
      <c r="D3" s="32" t="e">
        <f t="shared" ref="D3:D12" si="0">B3*C3</f>
        <v>#VALUE!</v>
      </c>
    </row>
    <row r="4" spans="1:8">
      <c r="A4" s="33" t="s">
        <v>251</v>
      </c>
      <c r="B4" s="34">
        <v>30</v>
      </c>
      <c r="C4" s="30">
        <v>5</v>
      </c>
      <c r="D4" s="32">
        <f>B4*C4</f>
        <v>150</v>
      </c>
    </row>
    <row r="5" spans="1:8">
      <c r="A5" s="33" t="s">
        <v>252</v>
      </c>
      <c r="B5" s="34">
        <v>40</v>
      </c>
      <c r="C5" s="30">
        <v>1</v>
      </c>
      <c r="D5" s="32">
        <f t="shared" si="0"/>
        <v>40</v>
      </c>
    </row>
    <row r="6" spans="1:8">
      <c r="A6" s="33" t="s">
        <v>253</v>
      </c>
      <c r="B6" s="34">
        <v>50</v>
      </c>
      <c r="C6" s="30">
        <v>4</v>
      </c>
      <c r="D6" s="32">
        <f t="shared" si="0"/>
        <v>200</v>
      </c>
    </row>
    <row r="7" spans="1:8">
      <c r="A7" s="33" t="s">
        <v>254</v>
      </c>
      <c r="B7" s="34">
        <v>60</v>
      </c>
      <c r="C7" s="30">
        <v>5</v>
      </c>
      <c r="D7" s="32">
        <f t="shared" si="0"/>
        <v>300</v>
      </c>
      <c r="E7" s="30" t="s">
        <v>240</v>
      </c>
    </row>
    <row r="8" spans="1:8">
      <c r="A8" s="33" t="s">
        <v>256</v>
      </c>
      <c r="B8" s="34">
        <v>70</v>
      </c>
      <c r="C8" s="30">
        <v>3</v>
      </c>
      <c r="D8" s="32">
        <f>B8*C8</f>
        <v>210</v>
      </c>
    </row>
    <row r="9" spans="1:8">
      <c r="A9" s="33" t="s">
        <v>253</v>
      </c>
      <c r="B9" s="34">
        <v>80</v>
      </c>
      <c r="C9" s="30">
        <v>5</v>
      </c>
      <c r="D9" s="32">
        <f t="shared" si="0"/>
        <v>400</v>
      </c>
    </row>
    <row r="10" spans="1:8">
      <c r="A10" s="33" t="s">
        <v>253</v>
      </c>
      <c r="B10" s="34">
        <v>90</v>
      </c>
      <c r="C10" s="30">
        <v>6</v>
      </c>
      <c r="D10" s="32">
        <f t="shared" si="0"/>
        <v>540</v>
      </c>
    </row>
    <row r="11" spans="1:8">
      <c r="A11" s="33" t="s">
        <v>253</v>
      </c>
      <c r="B11" s="34">
        <v>100</v>
      </c>
      <c r="C11" s="30">
        <v>3</v>
      </c>
      <c r="D11" s="32">
        <f t="shared" si="0"/>
        <v>300</v>
      </c>
    </row>
    <row r="12" spans="1:8">
      <c r="A12" s="33" t="s">
        <v>257</v>
      </c>
      <c r="B12" s="34">
        <v>110</v>
      </c>
      <c r="C12" s="30">
        <v>1</v>
      </c>
      <c r="D12" s="32">
        <f t="shared" si="0"/>
        <v>110</v>
      </c>
    </row>
    <row r="13" spans="1:8">
      <c r="A13" s="30" t="s">
        <v>258</v>
      </c>
      <c r="D13" s="32" t="e">
        <f>SUM(D2:D12)</f>
        <v>#VALUE!</v>
      </c>
    </row>
    <row r="14" spans="1:8">
      <c r="A14" s="30" t="s">
        <v>259</v>
      </c>
      <c r="D14" s="31">
        <v>5000</v>
      </c>
    </row>
    <row r="15" spans="1:8">
      <c r="A15" s="30" t="s">
        <v>260</v>
      </c>
      <c r="D15" s="32" t="e">
        <f>D14-D13</f>
        <v>#VALUE!</v>
      </c>
    </row>
  </sheetData>
  <dataValidations disablePrompts="1" count="1">
    <dataValidation type="whole" operator="greaterThan" allowBlank="1" showInputMessage="1" showErrorMessage="1" sqref="C2:C1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0" workbookViewId="0">
      <selection activeCell="F4" sqref="F4:F39"/>
    </sheetView>
  </sheetViews>
  <sheetFormatPr defaultRowHeight="15"/>
  <cols>
    <col min="1" max="1" width="24.42578125" bestFit="1" customWidth="1"/>
    <col min="5" max="5" width="10.42578125" bestFit="1" customWidth="1"/>
    <col min="8" max="8" width="13.5703125" bestFit="1" customWidth="1"/>
  </cols>
  <sheetData>
    <row r="1" spans="1:8">
      <c r="A1" s="12" t="s">
        <v>264</v>
      </c>
    </row>
    <row r="2" spans="1:8">
      <c r="A2" t="s">
        <v>265</v>
      </c>
    </row>
    <row r="3" spans="1:8">
      <c r="A3" t="s">
        <v>266</v>
      </c>
      <c r="C3" s="12" t="s">
        <v>267</v>
      </c>
      <c r="D3" s="12" t="s">
        <v>268</v>
      </c>
      <c r="E3" s="12" t="s">
        <v>269</v>
      </c>
      <c r="F3" s="12" t="s">
        <v>267</v>
      </c>
    </row>
    <row r="4" spans="1:8">
      <c r="A4" t="s">
        <v>270</v>
      </c>
      <c r="C4">
        <v>10</v>
      </c>
      <c r="D4" t="s">
        <v>271</v>
      </c>
      <c r="E4" s="16">
        <v>44102</v>
      </c>
      <c r="F4">
        <v>10</v>
      </c>
      <c r="H4" s="6"/>
    </row>
    <row r="5" spans="1:8">
      <c r="C5">
        <v>20</v>
      </c>
      <c r="D5" t="s">
        <v>272</v>
      </c>
      <c r="E5" s="16">
        <v>44103</v>
      </c>
      <c r="F5">
        <v>20</v>
      </c>
      <c r="H5" s="35">
        <f>DATE(2021,9,16)</f>
        <v>44455</v>
      </c>
    </row>
    <row r="6" spans="1:8">
      <c r="C6">
        <v>30</v>
      </c>
      <c r="D6" t="s">
        <v>273</v>
      </c>
      <c r="E6" s="16">
        <v>44104</v>
      </c>
      <c r="F6">
        <v>30</v>
      </c>
      <c r="H6" s="35">
        <f>DATE(2021,9,15)</f>
        <v>44454</v>
      </c>
    </row>
    <row r="7" spans="1:8">
      <c r="C7">
        <v>40</v>
      </c>
      <c r="D7" t="s">
        <v>274</v>
      </c>
      <c r="E7" s="16">
        <v>44105</v>
      </c>
      <c r="F7">
        <v>40</v>
      </c>
    </row>
    <row r="8" spans="1:8">
      <c r="C8">
        <v>50</v>
      </c>
      <c r="D8" t="s">
        <v>273</v>
      </c>
      <c r="E8" s="16">
        <v>44106</v>
      </c>
      <c r="F8">
        <v>50</v>
      </c>
    </row>
    <row r="9" spans="1:8">
      <c r="C9">
        <v>60</v>
      </c>
      <c r="D9" t="s">
        <v>275</v>
      </c>
      <c r="E9" s="16">
        <v>44107</v>
      </c>
      <c r="F9">
        <v>60</v>
      </c>
    </row>
    <row r="10" spans="1:8">
      <c r="C10">
        <v>70</v>
      </c>
      <c r="D10" t="s">
        <v>273</v>
      </c>
      <c r="E10" s="16">
        <v>44108</v>
      </c>
      <c r="F10">
        <v>70</v>
      </c>
    </row>
    <row r="11" spans="1:8">
      <c r="C11">
        <v>80</v>
      </c>
      <c r="D11" t="s">
        <v>271</v>
      </c>
      <c r="E11" s="16">
        <v>44109</v>
      </c>
      <c r="F11">
        <v>80</v>
      </c>
    </row>
    <row r="12" spans="1:8">
      <c r="C12">
        <v>90</v>
      </c>
      <c r="D12" t="s">
        <v>272</v>
      </c>
      <c r="E12" s="16">
        <v>44110</v>
      </c>
      <c r="F12">
        <v>90</v>
      </c>
    </row>
    <row r="13" spans="1:8">
      <c r="C13">
        <v>100</v>
      </c>
      <c r="D13" t="s">
        <v>275</v>
      </c>
      <c r="E13" s="16">
        <v>44111</v>
      </c>
      <c r="F13">
        <v>100</v>
      </c>
    </row>
    <row r="14" spans="1:8">
      <c r="C14">
        <v>110</v>
      </c>
      <c r="D14" t="s">
        <v>271</v>
      </c>
      <c r="E14" s="16">
        <v>44112</v>
      </c>
      <c r="F14">
        <v>110</v>
      </c>
    </row>
    <row r="15" spans="1:8">
      <c r="C15">
        <v>120</v>
      </c>
      <c r="D15" t="s">
        <v>272</v>
      </c>
      <c r="E15" s="16">
        <v>44113</v>
      </c>
      <c r="F15">
        <v>120</v>
      </c>
    </row>
    <row r="16" spans="1:8">
      <c r="C16">
        <v>130</v>
      </c>
      <c r="D16" t="s">
        <v>273</v>
      </c>
      <c r="E16" s="16">
        <v>44114</v>
      </c>
      <c r="F16">
        <v>130</v>
      </c>
    </row>
    <row r="17" spans="3:6">
      <c r="C17">
        <v>140</v>
      </c>
      <c r="D17" t="s">
        <v>274</v>
      </c>
      <c r="E17" s="16">
        <v>44115</v>
      </c>
      <c r="F17">
        <v>140</v>
      </c>
    </row>
    <row r="18" spans="3:6">
      <c r="C18">
        <v>150</v>
      </c>
      <c r="D18" t="s">
        <v>273</v>
      </c>
      <c r="E18" s="16">
        <v>44116</v>
      </c>
      <c r="F18">
        <v>150</v>
      </c>
    </row>
    <row r="19" spans="3:6">
      <c r="C19">
        <v>160</v>
      </c>
      <c r="D19" t="s">
        <v>275</v>
      </c>
      <c r="E19" s="16">
        <v>44117</v>
      </c>
      <c r="F19">
        <v>160</v>
      </c>
    </row>
    <row r="20" spans="3:6">
      <c r="C20">
        <v>170</v>
      </c>
      <c r="D20" t="s">
        <v>273</v>
      </c>
      <c r="E20" s="16">
        <v>44118</v>
      </c>
      <c r="F20">
        <v>170</v>
      </c>
    </row>
    <row r="21" spans="3:6">
      <c r="C21">
        <v>180</v>
      </c>
      <c r="D21" t="s">
        <v>271</v>
      </c>
      <c r="E21" s="16">
        <v>44119</v>
      </c>
      <c r="F21">
        <v>180</v>
      </c>
    </row>
    <row r="22" spans="3:6">
      <c r="C22">
        <v>190</v>
      </c>
      <c r="D22" t="s">
        <v>272</v>
      </c>
      <c r="E22" s="16">
        <v>44120</v>
      </c>
      <c r="F22">
        <v>190</v>
      </c>
    </row>
    <row r="23" spans="3:6">
      <c r="C23">
        <v>200</v>
      </c>
      <c r="D23" t="s">
        <v>275</v>
      </c>
      <c r="E23" s="16">
        <v>44121</v>
      </c>
      <c r="F23">
        <v>200</v>
      </c>
    </row>
    <row r="24" spans="3:6">
      <c r="C24">
        <v>210</v>
      </c>
      <c r="D24" t="s">
        <v>271</v>
      </c>
      <c r="E24" s="16">
        <v>44122</v>
      </c>
      <c r="F24">
        <v>210</v>
      </c>
    </row>
    <row r="25" spans="3:6">
      <c r="C25">
        <v>220</v>
      </c>
      <c r="D25" t="s">
        <v>272</v>
      </c>
      <c r="E25" s="16">
        <v>44123</v>
      </c>
      <c r="F25">
        <v>220</v>
      </c>
    </row>
    <row r="26" spans="3:6">
      <c r="C26">
        <v>230</v>
      </c>
      <c r="D26" t="s">
        <v>273</v>
      </c>
      <c r="E26" s="16">
        <v>44124</v>
      </c>
      <c r="F26">
        <v>230</v>
      </c>
    </row>
    <row r="27" spans="3:6">
      <c r="C27">
        <v>240</v>
      </c>
      <c r="D27" t="s">
        <v>274</v>
      </c>
      <c r="E27" s="16">
        <v>44125</v>
      </c>
      <c r="F27">
        <v>240</v>
      </c>
    </row>
    <row r="28" spans="3:6">
      <c r="C28">
        <v>250</v>
      </c>
      <c r="D28" t="s">
        <v>273</v>
      </c>
      <c r="E28" s="16">
        <v>44126</v>
      </c>
      <c r="F28">
        <v>250</v>
      </c>
    </row>
    <row r="29" spans="3:6">
      <c r="C29">
        <v>260</v>
      </c>
      <c r="D29" t="s">
        <v>275</v>
      </c>
      <c r="E29" s="16">
        <v>44127</v>
      </c>
      <c r="F29">
        <v>260</v>
      </c>
    </row>
    <row r="30" spans="3:6">
      <c r="C30">
        <v>270</v>
      </c>
      <c r="D30" t="s">
        <v>273</v>
      </c>
      <c r="E30" s="16">
        <v>44128</v>
      </c>
      <c r="F30">
        <v>270</v>
      </c>
    </row>
    <row r="31" spans="3:6">
      <c r="C31">
        <v>280</v>
      </c>
      <c r="D31" t="s">
        <v>271</v>
      </c>
      <c r="E31" s="16">
        <v>44129</v>
      </c>
      <c r="F31">
        <v>280</v>
      </c>
    </row>
    <row r="32" spans="3:6">
      <c r="C32">
        <v>290</v>
      </c>
      <c r="D32" t="s">
        <v>272</v>
      </c>
      <c r="E32" s="16">
        <v>44130</v>
      </c>
      <c r="F32">
        <v>290</v>
      </c>
    </row>
    <row r="33" spans="3:6">
      <c r="C33">
        <v>300</v>
      </c>
      <c r="D33" t="s">
        <v>275</v>
      </c>
      <c r="E33" s="16">
        <v>44131</v>
      </c>
      <c r="F33">
        <v>300</v>
      </c>
    </row>
    <row r="34" spans="3:6">
      <c r="C34">
        <v>310</v>
      </c>
      <c r="D34" t="s">
        <v>271</v>
      </c>
      <c r="E34" s="16">
        <v>44132</v>
      </c>
      <c r="F34">
        <v>310</v>
      </c>
    </row>
    <row r="35" spans="3:6">
      <c r="C35">
        <v>320</v>
      </c>
      <c r="D35" t="s">
        <v>272</v>
      </c>
      <c r="E35" s="16">
        <v>44133</v>
      </c>
      <c r="F35">
        <v>320</v>
      </c>
    </row>
    <row r="36" spans="3:6">
      <c r="C36">
        <v>330</v>
      </c>
      <c r="D36" t="s">
        <v>273</v>
      </c>
      <c r="E36" s="16">
        <v>44134</v>
      </c>
      <c r="F36">
        <v>330</v>
      </c>
    </row>
    <row r="37" spans="3:6">
      <c r="C37">
        <v>340</v>
      </c>
      <c r="D37" t="s">
        <v>274</v>
      </c>
      <c r="E37" s="16">
        <v>44500</v>
      </c>
      <c r="F37">
        <v>340</v>
      </c>
    </row>
    <row r="38" spans="3:6">
      <c r="C38">
        <v>350</v>
      </c>
      <c r="D38" t="s">
        <v>273</v>
      </c>
      <c r="E38" s="16">
        <v>44501</v>
      </c>
      <c r="F38">
        <v>350</v>
      </c>
    </row>
    <row r="39" spans="3:6">
      <c r="C39">
        <v>360</v>
      </c>
      <c r="D39" t="s">
        <v>275</v>
      </c>
      <c r="E39" s="16">
        <v>44502</v>
      </c>
      <c r="F3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P11" sqref="P11"/>
    </sheetView>
  </sheetViews>
  <sheetFormatPr defaultRowHeight="15"/>
  <cols>
    <col min="1" max="1" width="22.140625" bestFit="1" customWidth="1"/>
  </cols>
  <sheetData>
    <row r="1" spans="1:8">
      <c r="A1" s="36" t="s">
        <v>276</v>
      </c>
    </row>
    <row r="2" spans="1:8">
      <c r="A2" t="s">
        <v>277</v>
      </c>
    </row>
    <row r="3" spans="1:8">
      <c r="A3" t="s">
        <v>278</v>
      </c>
    </row>
    <row r="4" spans="1:8">
      <c r="A4" t="s">
        <v>279</v>
      </c>
      <c r="D4" s="36" t="s">
        <v>281</v>
      </c>
      <c r="E4" s="36" t="s">
        <v>281</v>
      </c>
      <c r="F4" s="36" t="s">
        <v>281</v>
      </c>
      <c r="G4" s="36" t="s">
        <v>281</v>
      </c>
      <c r="H4" s="36" t="s">
        <v>281</v>
      </c>
    </row>
    <row r="5" spans="1:8">
      <c r="A5" t="s">
        <v>280</v>
      </c>
      <c r="D5">
        <v>10</v>
      </c>
      <c r="E5">
        <v>10</v>
      </c>
      <c r="F5">
        <v>10</v>
      </c>
      <c r="G5">
        <v>10</v>
      </c>
      <c r="H5">
        <v>10</v>
      </c>
    </row>
    <row r="6" spans="1:8">
      <c r="D6">
        <v>20</v>
      </c>
      <c r="E6">
        <v>20</v>
      </c>
      <c r="F6">
        <v>20</v>
      </c>
      <c r="G6">
        <v>20</v>
      </c>
      <c r="H6">
        <v>20</v>
      </c>
    </row>
    <row r="7" spans="1:8">
      <c r="D7">
        <v>30</v>
      </c>
      <c r="E7">
        <v>30</v>
      </c>
      <c r="F7">
        <v>30</v>
      </c>
      <c r="G7">
        <v>30</v>
      </c>
      <c r="H7">
        <v>30</v>
      </c>
    </row>
    <row r="8" spans="1:8">
      <c r="D8">
        <v>40</v>
      </c>
      <c r="E8">
        <v>40</v>
      </c>
      <c r="F8">
        <v>40</v>
      </c>
      <c r="G8">
        <v>40</v>
      </c>
      <c r="H8">
        <v>40</v>
      </c>
    </row>
    <row r="9" spans="1:8">
      <c r="D9">
        <v>50</v>
      </c>
      <c r="E9">
        <v>50</v>
      </c>
      <c r="F9">
        <v>50</v>
      </c>
      <c r="G9">
        <v>50</v>
      </c>
      <c r="H9">
        <v>50</v>
      </c>
    </row>
    <row r="10" spans="1:8">
      <c r="D10">
        <v>60</v>
      </c>
      <c r="E10">
        <v>60</v>
      </c>
      <c r="F10">
        <v>60</v>
      </c>
      <c r="G10">
        <v>60</v>
      </c>
      <c r="H10">
        <v>60</v>
      </c>
    </row>
    <row r="11" spans="1:8">
      <c r="D11">
        <v>70</v>
      </c>
      <c r="E11">
        <v>70</v>
      </c>
      <c r="F11">
        <v>70</v>
      </c>
      <c r="G11">
        <v>70</v>
      </c>
      <c r="H11">
        <v>70</v>
      </c>
    </row>
    <row r="12" spans="1:8">
      <c r="D12">
        <v>80</v>
      </c>
      <c r="E12">
        <v>80</v>
      </c>
      <c r="F12">
        <v>80</v>
      </c>
      <c r="G12">
        <v>80</v>
      </c>
      <c r="H12">
        <v>80</v>
      </c>
    </row>
    <row r="13" spans="1:8">
      <c r="D13">
        <v>90</v>
      </c>
      <c r="E13">
        <v>90</v>
      </c>
      <c r="F13">
        <v>90</v>
      </c>
      <c r="G13">
        <v>90</v>
      </c>
      <c r="H13">
        <v>90</v>
      </c>
    </row>
    <row r="14" spans="1:8">
      <c r="D14">
        <v>100</v>
      </c>
      <c r="E14">
        <v>100</v>
      </c>
      <c r="F14">
        <v>100</v>
      </c>
      <c r="G14">
        <v>100</v>
      </c>
      <c r="H14">
        <v>100</v>
      </c>
    </row>
  </sheetData>
  <conditionalFormatting sqref="D5:D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{306F5010-7B89-4F40-A151-27417582176C}</x14:id>
        </ext>
      </extLst>
    </cfRule>
  </conditionalFormatting>
  <conditionalFormatting sqref="F5:F14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:G14">
    <cfRule type="iconSet" priority="3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5:H14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5:E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{D3610A09-8DB4-46B9-9C50-28AC3F746B50}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6F5010-7B89-4F40-A151-2741758217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D5:D14</xm:sqref>
        </x14:conditionalFormatting>
        <x14:conditionalFormatting xmlns:xm="http://schemas.microsoft.com/office/excel/2006/main">
          <x14:cfRule type="dataBar" id="{D3610A09-8DB4-46B9-9C50-28AC3F746B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/>
  <cols>
    <col min="1" max="1" width="28.28515625" bestFit="1" customWidth="1"/>
  </cols>
  <sheetData>
    <row r="1" spans="1:1">
      <c r="A1" s="36" t="s">
        <v>282</v>
      </c>
    </row>
    <row r="2" spans="1:1">
      <c r="A2" t="s">
        <v>283</v>
      </c>
    </row>
    <row r="3" spans="1:1">
      <c r="A3" t="s">
        <v>284</v>
      </c>
    </row>
    <row r="4" spans="1:1">
      <c r="A4" t="s">
        <v>285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3:O18"/>
  <sheetViews>
    <sheetView workbookViewId="0">
      <selection activeCell="L21" sqref="L21"/>
    </sheetView>
  </sheetViews>
  <sheetFormatPr defaultRowHeight="15"/>
  <sheetData>
    <row r="13" spans="10:15">
      <c r="J13" s="36"/>
      <c r="K13" s="36" t="s">
        <v>286</v>
      </c>
      <c r="L13" s="36" t="s">
        <v>287</v>
      </c>
      <c r="M13" s="36" t="s">
        <v>288</v>
      </c>
      <c r="N13" s="36" t="s">
        <v>289</v>
      </c>
      <c r="O13" s="36" t="s">
        <v>290</v>
      </c>
    </row>
    <row r="14" spans="10:15">
      <c r="J14" s="36" t="s">
        <v>291</v>
      </c>
      <c r="K14" s="7">
        <v>50</v>
      </c>
      <c r="L14" s="7">
        <v>30</v>
      </c>
      <c r="M14" s="7">
        <v>20</v>
      </c>
      <c r="N14" s="7">
        <v>10</v>
      </c>
      <c r="O14" s="7">
        <v>30</v>
      </c>
    </row>
    <row r="15" spans="10:15">
      <c r="J15" s="36" t="s">
        <v>292</v>
      </c>
      <c r="K15" s="7">
        <v>20</v>
      </c>
      <c r="L15" s="7">
        <v>40</v>
      </c>
      <c r="M15" s="7">
        <v>40</v>
      </c>
      <c r="N15" s="7">
        <v>30</v>
      </c>
      <c r="O15" s="7">
        <v>20</v>
      </c>
    </row>
    <row r="16" spans="10:15">
      <c r="J16" s="36" t="s">
        <v>293</v>
      </c>
      <c r="K16" s="7">
        <v>30</v>
      </c>
      <c r="L16" s="7">
        <v>50</v>
      </c>
      <c r="M16" s="7">
        <v>30</v>
      </c>
      <c r="N16" s="7">
        <v>20</v>
      </c>
      <c r="O16" s="7">
        <v>30</v>
      </c>
    </row>
    <row r="17" spans="10:15">
      <c r="J17" s="36" t="s">
        <v>294</v>
      </c>
      <c r="K17" s="7">
        <v>40</v>
      </c>
      <c r="L17" s="7">
        <v>60</v>
      </c>
      <c r="M17" s="7">
        <v>10</v>
      </c>
      <c r="N17" s="7">
        <v>50</v>
      </c>
      <c r="O17" s="7">
        <v>50</v>
      </c>
    </row>
    <row r="18" spans="10:15">
      <c r="J18" s="36" t="s">
        <v>295</v>
      </c>
      <c r="K18" s="7">
        <v>50</v>
      </c>
      <c r="L18" s="7">
        <v>70</v>
      </c>
      <c r="M18" s="7">
        <v>80</v>
      </c>
      <c r="N18" s="7">
        <v>20</v>
      </c>
      <c r="O18" s="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6:Q11"/>
  <sheetViews>
    <sheetView workbookViewId="0">
      <selection activeCell="L6" sqref="L6:Q11"/>
    </sheetView>
  </sheetViews>
  <sheetFormatPr defaultRowHeight="15"/>
  <sheetData>
    <row r="6" spans="12:17">
      <c r="L6" s="36"/>
      <c r="M6" s="36" t="s">
        <v>286</v>
      </c>
      <c r="N6" s="36" t="s">
        <v>287</v>
      </c>
      <c r="O6" s="36" t="s">
        <v>288</v>
      </c>
      <c r="P6" s="36" t="s">
        <v>289</v>
      </c>
      <c r="Q6" s="36" t="s">
        <v>290</v>
      </c>
    </row>
    <row r="7" spans="12:17">
      <c r="L7" s="36" t="s">
        <v>291</v>
      </c>
      <c r="M7" s="7">
        <v>15</v>
      </c>
      <c r="N7" s="7">
        <v>30</v>
      </c>
      <c r="O7" s="7">
        <v>20</v>
      </c>
      <c r="P7" s="7">
        <v>10</v>
      </c>
      <c r="Q7" s="7">
        <v>30</v>
      </c>
    </row>
    <row r="8" spans="12:17">
      <c r="L8" s="36" t="s">
        <v>292</v>
      </c>
      <c r="M8" s="7">
        <v>20</v>
      </c>
      <c r="N8" s="7">
        <v>40</v>
      </c>
      <c r="O8" s="7">
        <v>40</v>
      </c>
      <c r="P8" s="7">
        <v>30</v>
      </c>
      <c r="Q8" s="7">
        <v>20</v>
      </c>
    </row>
    <row r="9" spans="12:17">
      <c r="L9" s="36" t="s">
        <v>293</v>
      </c>
      <c r="M9" s="7">
        <v>30</v>
      </c>
      <c r="N9" s="7">
        <v>90</v>
      </c>
      <c r="O9" s="7">
        <v>30</v>
      </c>
      <c r="P9" s="7">
        <v>20</v>
      </c>
      <c r="Q9" s="7">
        <v>30</v>
      </c>
    </row>
    <row r="10" spans="12:17">
      <c r="L10" s="36" t="s">
        <v>294</v>
      </c>
      <c r="M10" s="7">
        <v>40</v>
      </c>
      <c r="N10" s="7">
        <v>60</v>
      </c>
      <c r="O10" s="7">
        <v>10</v>
      </c>
      <c r="P10" s="7">
        <v>50</v>
      </c>
      <c r="Q10" s="7">
        <v>50</v>
      </c>
    </row>
    <row r="11" spans="12:17">
      <c r="L11" s="36" t="s">
        <v>295</v>
      </c>
      <c r="M11" s="7">
        <v>50</v>
      </c>
      <c r="N11" s="7">
        <v>70</v>
      </c>
      <c r="O11" s="7">
        <v>80</v>
      </c>
      <c r="P11" s="7">
        <v>20</v>
      </c>
      <c r="Q11" s="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I22"/>
  <sheetViews>
    <sheetView workbookViewId="0">
      <selection activeCell="D17" sqref="D17:I22"/>
    </sheetView>
  </sheetViews>
  <sheetFormatPr defaultRowHeight="15"/>
  <sheetData>
    <row r="17" spans="4:9">
      <c r="D17" s="36"/>
      <c r="E17" s="36" t="s">
        <v>286</v>
      </c>
      <c r="F17" s="36" t="s">
        <v>287</v>
      </c>
      <c r="G17" s="36" t="s">
        <v>288</v>
      </c>
      <c r="H17" s="36" t="s">
        <v>289</v>
      </c>
      <c r="I17" s="36" t="s">
        <v>290</v>
      </c>
    </row>
    <row r="18" spans="4:9">
      <c r="D18" s="36" t="s">
        <v>291</v>
      </c>
      <c r="E18" s="7">
        <v>50</v>
      </c>
      <c r="F18" s="7">
        <v>20</v>
      </c>
      <c r="G18" s="7">
        <v>40</v>
      </c>
      <c r="H18" s="7">
        <v>10</v>
      </c>
      <c r="I18" s="7">
        <v>30</v>
      </c>
    </row>
    <row r="19" spans="4:9">
      <c r="D19" s="36" t="s">
        <v>292</v>
      </c>
      <c r="E19" s="7">
        <v>40</v>
      </c>
      <c r="F19" s="7">
        <v>50</v>
      </c>
      <c r="G19" s="7">
        <v>40</v>
      </c>
      <c r="H19" s="7">
        <v>30</v>
      </c>
      <c r="I19" s="7">
        <v>40</v>
      </c>
    </row>
    <row r="20" spans="4:9">
      <c r="D20" s="36" t="s">
        <v>293</v>
      </c>
      <c r="E20" s="7">
        <v>40</v>
      </c>
      <c r="F20" s="7">
        <v>50</v>
      </c>
      <c r="G20" s="7">
        <v>60</v>
      </c>
      <c r="H20" s="7">
        <v>20</v>
      </c>
      <c r="I20" s="7">
        <v>30</v>
      </c>
    </row>
    <row r="21" spans="4:9">
      <c r="D21" s="36" t="s">
        <v>294</v>
      </c>
      <c r="E21" s="7">
        <v>30</v>
      </c>
      <c r="F21" s="7">
        <v>60</v>
      </c>
      <c r="G21" s="7">
        <v>10</v>
      </c>
      <c r="H21" s="7">
        <v>50</v>
      </c>
      <c r="I21" s="7">
        <v>50</v>
      </c>
    </row>
    <row r="22" spans="4:9">
      <c r="D22" s="36" t="s">
        <v>295</v>
      </c>
      <c r="E22" s="7">
        <v>50</v>
      </c>
      <c r="F22" s="7">
        <v>70</v>
      </c>
      <c r="G22" s="7">
        <v>80</v>
      </c>
      <c r="H22" s="7">
        <v>20</v>
      </c>
      <c r="I22" s="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2" sqref="B2:F6"/>
    </sheetView>
  </sheetViews>
  <sheetFormatPr defaultRowHeight="15"/>
  <sheetData>
    <row r="2" spans="2:6">
      <c r="B2" s="7">
        <f>SUM('Con1:Con3'!B2)</f>
        <v>0</v>
      </c>
      <c r="C2" s="7">
        <f>SUM('Con1:Con3'!C2)</f>
        <v>0</v>
      </c>
      <c r="D2" s="7">
        <f>SUM('Con1:Con3'!D2)</f>
        <v>0</v>
      </c>
      <c r="E2" s="7">
        <f>SUM('Con1:Con3'!E2)</f>
        <v>0</v>
      </c>
      <c r="F2" s="7">
        <f>SUM('Con1:Con3'!F2)</f>
        <v>0</v>
      </c>
    </row>
    <row r="3" spans="2:6">
      <c r="B3" s="7">
        <f>SUM('Con1:Con3'!B3)</f>
        <v>0</v>
      </c>
      <c r="C3" s="7">
        <f>SUM('Con1:Con3'!C3)</f>
        <v>0</v>
      </c>
      <c r="D3" s="7">
        <f>SUM('Con1:Con3'!D3)</f>
        <v>0</v>
      </c>
      <c r="E3" s="7">
        <f>SUM('Con1:Con3'!E3)</f>
        <v>0</v>
      </c>
      <c r="F3" s="7">
        <f>SUM('Con1:Con3'!F3)</f>
        <v>0</v>
      </c>
    </row>
    <row r="4" spans="2:6">
      <c r="B4" s="7">
        <f>SUM('Con1:Con3'!B4)</f>
        <v>0</v>
      </c>
      <c r="C4" s="7">
        <f>SUM('Con1:Con3'!C4)</f>
        <v>0</v>
      </c>
      <c r="D4" s="7">
        <f>SUM('Con1:Con3'!D4)</f>
        <v>0</v>
      </c>
      <c r="E4" s="7">
        <f>SUM('Con1:Con3'!E4)</f>
        <v>0</v>
      </c>
      <c r="F4" s="7">
        <f>SUM('Con1:Con3'!F4)</f>
        <v>0</v>
      </c>
    </row>
    <row r="5" spans="2:6">
      <c r="B5" s="7">
        <f>SUM('Con1:Con3'!B5)</f>
        <v>0</v>
      </c>
      <c r="C5" s="7">
        <f>SUM('Con1:Con3'!C5)</f>
        <v>0</v>
      </c>
      <c r="D5" s="7">
        <f>SUM('Con1:Con3'!D5)</f>
        <v>0</v>
      </c>
      <c r="E5" s="7">
        <f>SUM('Con1:Con3'!E5)</f>
        <v>0</v>
      </c>
      <c r="F5" s="7">
        <f>SUM('Con1:Con3'!F5)</f>
        <v>0</v>
      </c>
    </row>
    <row r="6" spans="2:6">
      <c r="B6" s="7">
        <f>SUM('Con1:Con3'!B6)</f>
        <v>0</v>
      </c>
      <c r="C6" s="7">
        <f>SUM('Con1:Con3'!C6)</f>
        <v>0</v>
      </c>
      <c r="D6" s="7">
        <f>SUM('Con1:Con3'!D6)</f>
        <v>0</v>
      </c>
      <c r="E6" s="7">
        <f>SUM('Con1:Con3'!E6)</f>
        <v>0</v>
      </c>
      <c r="F6" s="7">
        <f>SUM('Con1:Con3'!F6)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/>
  <sheetData>
    <row r="1" spans="1:6">
      <c r="B1" t="s">
        <v>286</v>
      </c>
      <c r="C1" t="s">
        <v>287</v>
      </c>
      <c r="D1" t="s">
        <v>288</v>
      </c>
      <c r="E1" t="s">
        <v>289</v>
      </c>
      <c r="F1" t="s">
        <v>290</v>
      </c>
    </row>
    <row r="2" spans="1:6">
      <c r="A2" t="s">
        <v>291</v>
      </c>
      <c r="B2" s="38">
        <v>75</v>
      </c>
      <c r="C2" s="38">
        <v>80</v>
      </c>
      <c r="D2" s="38">
        <v>80</v>
      </c>
      <c r="E2" s="38">
        <v>30</v>
      </c>
      <c r="F2" s="38">
        <v>90</v>
      </c>
    </row>
    <row r="3" spans="1:6">
      <c r="A3" t="s">
        <v>292</v>
      </c>
      <c r="B3" s="38">
        <v>80</v>
      </c>
      <c r="C3" s="38">
        <v>130</v>
      </c>
      <c r="D3" s="38">
        <v>120</v>
      </c>
      <c r="E3" s="38">
        <v>90</v>
      </c>
      <c r="F3" s="38">
        <v>80</v>
      </c>
    </row>
    <row r="4" spans="1:6">
      <c r="A4" t="s">
        <v>293</v>
      </c>
      <c r="B4" s="38">
        <v>100</v>
      </c>
      <c r="C4" s="38">
        <v>190</v>
      </c>
      <c r="D4" s="38">
        <v>120</v>
      </c>
      <c r="E4" s="38">
        <v>60</v>
      </c>
      <c r="F4" s="38">
        <v>90</v>
      </c>
    </row>
    <row r="5" spans="1:6">
      <c r="A5" t="s">
        <v>294</v>
      </c>
      <c r="B5" s="38">
        <v>110</v>
      </c>
      <c r="C5" s="38">
        <v>180</v>
      </c>
      <c r="D5" s="38">
        <v>30</v>
      </c>
      <c r="E5" s="38">
        <v>150</v>
      </c>
      <c r="F5" s="38">
        <v>150</v>
      </c>
    </row>
    <row r="6" spans="1:6">
      <c r="A6" t="s">
        <v>295</v>
      </c>
      <c r="B6" s="38">
        <v>150</v>
      </c>
      <c r="C6" s="38">
        <v>210</v>
      </c>
      <c r="D6" s="38">
        <v>240</v>
      </c>
      <c r="E6" s="38">
        <v>60</v>
      </c>
      <c r="F6" s="38">
        <v>270</v>
      </c>
    </row>
  </sheetData>
  <dataConsolidate leftLabels="1" topLabels="1">
    <dataRefs count="3">
      <dataRef ref="J13:O18" sheet="Con1"/>
      <dataRef ref="L6:Q11" sheet="Con2"/>
      <dataRef ref="D17:I22" sheet="Con3"/>
    </dataRefs>
  </dataConsolid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N35" sqref="N35"/>
    </sheetView>
  </sheetViews>
  <sheetFormatPr defaultRowHeight="15" outlineLevelRow="1"/>
  <cols>
    <col min="1" max="1" width="2.85546875" customWidth="1"/>
    <col min="2" max="2" width="6.28515625" customWidth="1"/>
  </cols>
  <sheetData>
    <row r="1" spans="1:7"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 spans="1:7" hidden="1" outlineLevel="1">
      <c r="B2" t="s">
        <v>296</v>
      </c>
      <c r="C2" s="38">
        <f>'Con1'!$K$14</f>
        <v>50</v>
      </c>
      <c r="D2" s="38">
        <f>'Con1'!$L$14</f>
        <v>30</v>
      </c>
      <c r="E2" s="38">
        <f>'Con1'!$M$14</f>
        <v>20</v>
      </c>
      <c r="F2" s="38">
        <f>'Con1'!$N$14</f>
        <v>10</v>
      </c>
      <c r="G2" s="38">
        <f>'Con1'!$O$14</f>
        <v>30</v>
      </c>
    </row>
    <row r="3" spans="1:7" hidden="1" outlineLevel="1">
      <c r="B3" t="s">
        <v>296</v>
      </c>
      <c r="C3" s="38">
        <f>'Con2'!$M$7</f>
        <v>15</v>
      </c>
      <c r="D3" s="38">
        <f>'Con2'!$N$7</f>
        <v>30</v>
      </c>
      <c r="E3" s="38">
        <f>'Con2'!$O$7</f>
        <v>20</v>
      </c>
      <c r="F3" s="38">
        <f>'Con2'!$P$7</f>
        <v>10</v>
      </c>
      <c r="G3" s="38">
        <f>'Con2'!$Q$7</f>
        <v>30</v>
      </c>
    </row>
    <row r="4" spans="1:7" hidden="1" outlineLevel="1">
      <c r="B4" t="s">
        <v>296</v>
      </c>
      <c r="C4" s="38">
        <f>'Con3'!$E$18</f>
        <v>50</v>
      </c>
      <c r="D4" s="38">
        <f>'Con3'!$F$18</f>
        <v>20</v>
      </c>
      <c r="E4" s="38">
        <f>'Con3'!$G$18</f>
        <v>40</v>
      </c>
      <c r="F4" s="38">
        <f>'Con3'!$H$18</f>
        <v>10</v>
      </c>
      <c r="G4" s="38">
        <f>'Con3'!$I$18</f>
        <v>30</v>
      </c>
    </row>
    <row r="5" spans="1:7" collapsed="1">
      <c r="A5" t="s">
        <v>291</v>
      </c>
      <c r="C5" s="38">
        <f>SUM(C2:C4)</f>
        <v>115</v>
      </c>
      <c r="D5" s="38">
        <f>SUM(D2:D4)</f>
        <v>80</v>
      </c>
      <c r="E5" s="38">
        <f>SUM(E2:E4)</f>
        <v>80</v>
      </c>
      <c r="F5" s="38">
        <f>SUM(F2:F4)</f>
        <v>30</v>
      </c>
      <c r="G5" s="38">
        <f>SUM(G2:G4)</f>
        <v>90</v>
      </c>
    </row>
    <row r="6" spans="1:7" hidden="1" outlineLevel="1">
      <c r="B6" t="s">
        <v>296</v>
      </c>
      <c r="C6" s="38">
        <f>'Con1'!$K$15</f>
        <v>20</v>
      </c>
      <c r="D6" s="38">
        <f>'Con1'!$L$15</f>
        <v>40</v>
      </c>
      <c r="E6" s="38">
        <f>'Con1'!$M$15</f>
        <v>40</v>
      </c>
      <c r="F6" s="38">
        <f>'Con1'!$N$15</f>
        <v>30</v>
      </c>
      <c r="G6" s="38">
        <f>'Con1'!$O$15</f>
        <v>20</v>
      </c>
    </row>
    <row r="7" spans="1:7" hidden="1" outlineLevel="1">
      <c r="B7" t="s">
        <v>296</v>
      </c>
      <c r="C7" s="38">
        <f>'Con2'!$M$8</f>
        <v>20</v>
      </c>
      <c r="D7" s="38">
        <f>'Con2'!$N$8</f>
        <v>40</v>
      </c>
      <c r="E7" s="38">
        <f>'Con2'!$O$8</f>
        <v>40</v>
      </c>
      <c r="F7" s="38">
        <f>'Con2'!$P$8</f>
        <v>30</v>
      </c>
      <c r="G7" s="38">
        <f>'Con2'!$Q$8</f>
        <v>20</v>
      </c>
    </row>
    <row r="8" spans="1:7" hidden="1" outlineLevel="1">
      <c r="B8" t="s">
        <v>296</v>
      </c>
      <c r="C8" s="38">
        <f>'Con3'!$E$19</f>
        <v>40</v>
      </c>
      <c r="D8" s="38">
        <f>'Con3'!$F$19</f>
        <v>50</v>
      </c>
      <c r="E8" s="38">
        <f>'Con3'!$G$19</f>
        <v>40</v>
      </c>
      <c r="F8" s="38">
        <f>'Con3'!$H$19</f>
        <v>30</v>
      </c>
      <c r="G8" s="38">
        <f>'Con3'!$I$19</f>
        <v>40</v>
      </c>
    </row>
    <row r="9" spans="1:7" collapsed="1">
      <c r="A9" t="s">
        <v>292</v>
      </c>
      <c r="C9" s="38">
        <f>SUM(C6:C8)</f>
        <v>80</v>
      </c>
      <c r="D9" s="38">
        <f>SUM(D6:D8)</f>
        <v>130</v>
      </c>
      <c r="E9" s="38">
        <f>SUM(E6:E8)</f>
        <v>120</v>
      </c>
      <c r="F9" s="38">
        <f>SUM(F6:F8)</f>
        <v>90</v>
      </c>
      <c r="G9" s="38">
        <f>SUM(G6:G8)</f>
        <v>80</v>
      </c>
    </row>
    <row r="10" spans="1:7" hidden="1" outlineLevel="1">
      <c r="B10" t="s">
        <v>296</v>
      </c>
      <c r="C10" s="38">
        <f>'Con1'!$K$16</f>
        <v>30</v>
      </c>
      <c r="D10" s="38">
        <f>'Con1'!$L$16</f>
        <v>50</v>
      </c>
      <c r="E10" s="38">
        <f>'Con1'!$M$16</f>
        <v>30</v>
      </c>
      <c r="F10" s="38">
        <f>'Con1'!$N$16</f>
        <v>20</v>
      </c>
      <c r="G10" s="38">
        <f>'Con1'!$O$16</f>
        <v>30</v>
      </c>
    </row>
    <row r="11" spans="1:7" hidden="1" outlineLevel="1">
      <c r="B11" t="s">
        <v>296</v>
      </c>
      <c r="C11" s="38">
        <f>'Con2'!$M$9</f>
        <v>30</v>
      </c>
      <c r="D11" s="38">
        <f>'Con2'!$N$9</f>
        <v>90</v>
      </c>
      <c r="E11" s="38">
        <f>'Con2'!$O$9</f>
        <v>30</v>
      </c>
      <c r="F11" s="38">
        <f>'Con2'!$P$9</f>
        <v>20</v>
      </c>
      <c r="G11" s="38">
        <f>'Con2'!$Q$9</f>
        <v>30</v>
      </c>
    </row>
    <row r="12" spans="1:7" hidden="1" outlineLevel="1">
      <c r="B12" t="s">
        <v>296</v>
      </c>
      <c r="C12" s="38">
        <f>'Con3'!$E$20</f>
        <v>40</v>
      </c>
      <c r="D12" s="38">
        <f>'Con3'!$F$20</f>
        <v>50</v>
      </c>
      <c r="E12" s="38">
        <f>'Con3'!$G$20</f>
        <v>60</v>
      </c>
      <c r="F12" s="38">
        <f>'Con3'!$H$20</f>
        <v>20</v>
      </c>
      <c r="G12" s="38">
        <f>'Con3'!$I$20</f>
        <v>30</v>
      </c>
    </row>
    <row r="13" spans="1:7" collapsed="1">
      <c r="A13" t="s">
        <v>293</v>
      </c>
      <c r="C13" s="38">
        <f>SUM(C10:C12)</f>
        <v>100</v>
      </c>
      <c r="D13" s="38">
        <f>SUM(D10:D12)</f>
        <v>190</v>
      </c>
      <c r="E13" s="38">
        <f>SUM(E10:E12)</f>
        <v>120</v>
      </c>
      <c r="F13" s="38">
        <f>SUM(F10:F12)</f>
        <v>60</v>
      </c>
      <c r="G13" s="38">
        <f>SUM(G10:G12)</f>
        <v>90</v>
      </c>
    </row>
    <row r="14" spans="1:7" hidden="1" outlineLevel="1">
      <c r="B14" t="s">
        <v>296</v>
      </c>
      <c r="C14" s="38">
        <f>'Con1'!$K$17</f>
        <v>40</v>
      </c>
      <c r="D14" s="38">
        <f>'Con1'!$L$17</f>
        <v>60</v>
      </c>
      <c r="E14" s="38">
        <f>'Con1'!$M$17</f>
        <v>10</v>
      </c>
      <c r="F14" s="38">
        <f>'Con1'!$N$17</f>
        <v>50</v>
      </c>
      <c r="G14" s="38">
        <f>'Con1'!$O$17</f>
        <v>50</v>
      </c>
    </row>
    <row r="15" spans="1:7" hidden="1" outlineLevel="1">
      <c r="B15" t="s">
        <v>296</v>
      </c>
      <c r="C15" s="38">
        <f>'Con2'!$M$10</f>
        <v>40</v>
      </c>
      <c r="D15" s="38">
        <f>'Con2'!$N$10</f>
        <v>60</v>
      </c>
      <c r="E15" s="38">
        <f>'Con2'!$O$10</f>
        <v>10</v>
      </c>
      <c r="F15" s="38">
        <f>'Con2'!$P$10</f>
        <v>50</v>
      </c>
      <c r="G15" s="38">
        <f>'Con2'!$Q$10</f>
        <v>50</v>
      </c>
    </row>
    <row r="16" spans="1:7" hidden="1" outlineLevel="1">
      <c r="B16" t="s">
        <v>296</v>
      </c>
      <c r="C16" s="38">
        <f>'Con3'!$E$21</f>
        <v>30</v>
      </c>
      <c r="D16" s="38">
        <f>'Con3'!$F$21</f>
        <v>60</v>
      </c>
      <c r="E16" s="38">
        <f>'Con3'!$G$21</f>
        <v>10</v>
      </c>
      <c r="F16" s="38">
        <f>'Con3'!$H$21</f>
        <v>50</v>
      </c>
      <c r="G16" s="38">
        <f>'Con3'!$I$21</f>
        <v>50</v>
      </c>
    </row>
    <row r="17" spans="1:7" collapsed="1">
      <c r="A17" t="s">
        <v>294</v>
      </c>
      <c r="C17" s="38">
        <f>SUM(C14:C16)</f>
        <v>110</v>
      </c>
      <c r="D17" s="38">
        <f>SUM(D14:D16)</f>
        <v>180</v>
      </c>
      <c r="E17" s="38">
        <f>SUM(E14:E16)</f>
        <v>30</v>
      </c>
      <c r="F17" s="38">
        <f>SUM(F14:F16)</f>
        <v>150</v>
      </c>
      <c r="G17" s="38">
        <f>SUM(G14:G16)</f>
        <v>150</v>
      </c>
    </row>
    <row r="18" spans="1:7" hidden="1" outlineLevel="1">
      <c r="B18" t="s">
        <v>296</v>
      </c>
      <c r="C18" s="38">
        <f>'Con1'!$K$18</f>
        <v>50</v>
      </c>
      <c r="D18" s="38">
        <f>'Con1'!$L$18</f>
        <v>70</v>
      </c>
      <c r="E18" s="38">
        <f>'Con1'!$M$18</f>
        <v>80</v>
      </c>
      <c r="F18" s="38">
        <f>'Con1'!$N$18</f>
        <v>20</v>
      </c>
      <c r="G18" s="38">
        <f>'Con1'!$O$18</f>
        <v>90</v>
      </c>
    </row>
    <row r="19" spans="1:7" hidden="1" outlineLevel="1">
      <c r="B19" t="s">
        <v>296</v>
      </c>
      <c r="C19" s="38">
        <f>'Con2'!$M$11</f>
        <v>50</v>
      </c>
      <c r="D19" s="38">
        <f>'Con2'!$N$11</f>
        <v>70</v>
      </c>
      <c r="E19" s="38">
        <f>'Con2'!$O$11</f>
        <v>80</v>
      </c>
      <c r="F19" s="38">
        <f>'Con2'!$P$11</f>
        <v>20</v>
      </c>
      <c r="G19" s="38">
        <f>'Con2'!$Q$11</f>
        <v>90</v>
      </c>
    </row>
    <row r="20" spans="1:7" hidden="1" outlineLevel="1">
      <c r="B20" t="s">
        <v>296</v>
      </c>
      <c r="C20" s="38">
        <f>'Con3'!$E$22</f>
        <v>50</v>
      </c>
      <c r="D20" s="38">
        <f>'Con3'!$F$22</f>
        <v>70</v>
      </c>
      <c r="E20" s="38">
        <f>'Con3'!$G$22</f>
        <v>80</v>
      </c>
      <c r="F20" s="38">
        <f>'Con3'!$H$22</f>
        <v>20</v>
      </c>
      <c r="G20" s="38">
        <f>'Con3'!$I$22</f>
        <v>90</v>
      </c>
    </row>
    <row r="21" spans="1:7" collapsed="1">
      <c r="A21" t="s">
        <v>295</v>
      </c>
      <c r="C21" s="38">
        <f>SUM(C18:C20)</f>
        <v>150</v>
      </c>
      <c r="D21" s="38">
        <f>SUM(D18:D20)</f>
        <v>210</v>
      </c>
      <c r="E21" s="38">
        <f>SUM(E18:E20)</f>
        <v>240</v>
      </c>
      <c r="F21" s="38">
        <f>SUM(F18:F20)</f>
        <v>60</v>
      </c>
      <c r="G21" s="38">
        <f>SUM(G18:G20)</f>
        <v>270</v>
      </c>
    </row>
  </sheetData>
  <dataConsolidate leftLabels="1" topLabels="1" link="1">
    <dataRefs count="3">
      <dataRef ref="J13:O18" sheet="Con1"/>
      <dataRef ref="L6:Q11" sheet="Con2"/>
      <dataRef ref="D17:I22" sheet="Con3"/>
    </dataRefs>
  </dataConsolid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F16" sqref="F16"/>
    </sheetView>
  </sheetViews>
  <sheetFormatPr defaultRowHeight="15"/>
  <cols>
    <col min="6" max="6" width="10.5703125" bestFit="1" customWidth="1"/>
    <col min="7" max="7" width="13.42578125" bestFit="1" customWidth="1"/>
  </cols>
  <sheetData>
    <row r="1" spans="1:12">
      <c r="A1" s="12" t="s">
        <v>297</v>
      </c>
      <c r="B1" s="39">
        <v>2019</v>
      </c>
      <c r="C1" s="12">
        <v>2020</v>
      </c>
      <c r="D1" s="40" t="s">
        <v>298</v>
      </c>
      <c r="E1" s="41"/>
      <c r="F1" s="42" t="s">
        <v>299</v>
      </c>
      <c r="G1" s="43" t="s">
        <v>300</v>
      </c>
      <c r="H1" s="44" t="s">
        <v>301</v>
      </c>
      <c r="J1" s="45" t="s">
        <v>302</v>
      </c>
      <c r="K1" s="45" t="s">
        <v>303</v>
      </c>
      <c r="L1" s="40" t="s">
        <v>304</v>
      </c>
    </row>
    <row r="2" spans="1:12">
      <c r="A2" t="s">
        <v>305</v>
      </c>
      <c r="B2" s="46">
        <v>200</v>
      </c>
      <c r="C2">
        <v>240</v>
      </c>
      <c r="F2" t="s">
        <v>306</v>
      </c>
      <c r="G2" s="7">
        <v>3400</v>
      </c>
      <c r="H2" s="7"/>
      <c r="J2" t="s">
        <v>307</v>
      </c>
      <c r="K2">
        <v>24</v>
      </c>
    </row>
    <row r="3" spans="1:12">
      <c r="A3" t="s">
        <v>308</v>
      </c>
      <c r="B3" s="46">
        <v>240</v>
      </c>
      <c r="C3">
        <v>220</v>
      </c>
      <c r="F3" t="s">
        <v>309</v>
      </c>
      <c r="G3" s="7">
        <v>1800</v>
      </c>
      <c r="H3" s="7"/>
      <c r="J3" t="s">
        <v>310</v>
      </c>
      <c r="K3">
        <v>29</v>
      </c>
    </row>
    <row r="4" spans="1:12">
      <c r="A4" t="s">
        <v>311</v>
      </c>
      <c r="B4" s="46">
        <v>280</v>
      </c>
      <c r="C4">
        <v>300</v>
      </c>
      <c r="F4" t="s">
        <v>312</v>
      </c>
      <c r="G4" s="7">
        <v>2200</v>
      </c>
      <c r="H4" s="7"/>
      <c r="J4" t="s">
        <v>313</v>
      </c>
      <c r="K4">
        <v>35</v>
      </c>
    </row>
    <row r="5" spans="1:12">
      <c r="A5" t="s">
        <v>314</v>
      </c>
      <c r="B5" s="46">
        <v>320</v>
      </c>
      <c r="C5">
        <v>340</v>
      </c>
      <c r="F5" t="s">
        <v>315</v>
      </c>
      <c r="G5" s="7">
        <v>4600</v>
      </c>
      <c r="H5" s="7"/>
      <c r="J5" t="s">
        <v>316</v>
      </c>
      <c r="K5">
        <v>25</v>
      </c>
    </row>
    <row r="6" spans="1:12">
      <c r="A6" t="s">
        <v>317</v>
      </c>
      <c r="B6" s="46">
        <v>360</v>
      </c>
      <c r="C6">
        <v>380</v>
      </c>
      <c r="E6" s="7"/>
      <c r="F6" s="7"/>
      <c r="J6" t="s">
        <v>318</v>
      </c>
      <c r="K6">
        <v>40</v>
      </c>
    </row>
    <row r="7" spans="1:12">
      <c r="A7" t="s">
        <v>319</v>
      </c>
      <c r="B7" s="46">
        <v>400</v>
      </c>
      <c r="C7">
        <v>380</v>
      </c>
      <c r="E7" s="7"/>
      <c r="F7" s="7"/>
    </row>
    <row r="8" spans="1:12">
      <c r="A8" t="s">
        <v>320</v>
      </c>
      <c r="B8" s="46">
        <v>440</v>
      </c>
      <c r="C8">
        <v>450</v>
      </c>
      <c r="E8" s="36" t="s">
        <v>321</v>
      </c>
      <c r="F8" s="47" t="s">
        <v>322</v>
      </c>
      <c r="G8" s="47" t="s">
        <v>323</v>
      </c>
      <c r="H8" s="40" t="s">
        <v>324</v>
      </c>
      <c r="I8" s="40"/>
    </row>
    <row r="9" spans="1:12">
      <c r="A9" t="s">
        <v>325</v>
      </c>
      <c r="B9" s="46">
        <v>480</v>
      </c>
      <c r="C9">
        <v>600</v>
      </c>
      <c r="E9" t="s">
        <v>306</v>
      </c>
      <c r="F9" s="7">
        <v>1000</v>
      </c>
      <c r="G9" s="7">
        <v>100</v>
      </c>
    </row>
    <row r="10" spans="1:12">
      <c r="A10" t="s">
        <v>326</v>
      </c>
      <c r="B10" s="46">
        <v>520</v>
      </c>
      <c r="C10">
        <v>550</v>
      </c>
      <c r="E10" t="s">
        <v>309</v>
      </c>
      <c r="F10" s="7">
        <v>2000</v>
      </c>
      <c r="G10" s="7">
        <v>150</v>
      </c>
    </row>
    <row r="11" spans="1:12">
      <c r="A11" t="s">
        <v>327</v>
      </c>
      <c r="B11" s="46">
        <v>560</v>
      </c>
      <c r="C11">
        <v>900</v>
      </c>
      <c r="E11" t="s">
        <v>328</v>
      </c>
      <c r="F11" s="7">
        <v>3000</v>
      </c>
      <c r="G11" s="7">
        <v>200</v>
      </c>
    </row>
    <row r="12" spans="1:12">
      <c r="B12" s="7"/>
      <c r="E12" t="s">
        <v>315</v>
      </c>
      <c r="F12" s="7">
        <v>4000</v>
      </c>
      <c r="G12" s="7">
        <v>250</v>
      </c>
    </row>
    <row r="13" spans="1:12">
      <c r="A13" s="48" t="s">
        <v>329</v>
      </c>
      <c r="B13" s="49" t="s">
        <v>322</v>
      </c>
      <c r="C13" s="40" t="s">
        <v>330</v>
      </c>
      <c r="E13" s="7"/>
      <c r="F13" s="7"/>
    </row>
    <row r="14" spans="1:12">
      <c r="A14" t="s">
        <v>331</v>
      </c>
      <c r="B14" s="7">
        <v>30</v>
      </c>
      <c r="E14" s="7"/>
      <c r="F14" s="7"/>
    </row>
    <row r="15" spans="1:12">
      <c r="A15" t="s">
        <v>332</v>
      </c>
      <c r="B15" s="7">
        <v>60</v>
      </c>
      <c r="E15" s="7"/>
      <c r="F15" s="7"/>
    </row>
    <row r="16" spans="1:12">
      <c r="A16" t="s">
        <v>333</v>
      </c>
      <c r="B16" s="7">
        <v>45</v>
      </c>
      <c r="E16" s="7"/>
      <c r="F16" s="7"/>
    </row>
    <row r="17" spans="1:15">
      <c r="A17" t="s">
        <v>334</v>
      </c>
      <c r="B17" s="7">
        <v>50</v>
      </c>
      <c r="E17" s="7"/>
      <c r="F17" s="7"/>
      <c r="O17" t="s">
        <v>343</v>
      </c>
    </row>
    <row r="18" spans="1:15">
      <c r="A18" t="s">
        <v>335</v>
      </c>
      <c r="B18" s="7">
        <v>70</v>
      </c>
      <c r="E18" s="7"/>
      <c r="F18" s="7"/>
    </row>
    <row r="19" spans="1:15">
      <c r="B19" s="7"/>
      <c r="E19" s="7"/>
      <c r="F19" s="7"/>
    </row>
    <row r="20" spans="1:15">
      <c r="B20" s="50" t="s">
        <v>336</v>
      </c>
      <c r="C20" s="12"/>
      <c r="D20" s="12"/>
      <c r="E20" s="7"/>
      <c r="F20" s="7"/>
    </row>
    <row r="21" spans="1:15">
      <c r="B21" s="7" t="s">
        <v>337</v>
      </c>
      <c r="C21" t="s">
        <v>338</v>
      </c>
      <c r="D21" t="s">
        <v>339</v>
      </c>
      <c r="E21" s="7"/>
      <c r="F21" s="7"/>
    </row>
    <row r="22" spans="1:15">
      <c r="A22" t="s">
        <v>340</v>
      </c>
      <c r="B22" s="7">
        <v>400</v>
      </c>
      <c r="C22" s="7">
        <v>300</v>
      </c>
      <c r="D22" s="7">
        <v>200</v>
      </c>
      <c r="E22" s="7"/>
      <c r="F22" s="7"/>
    </row>
    <row r="23" spans="1:15">
      <c r="A23" t="s">
        <v>341</v>
      </c>
      <c r="B23" s="7">
        <v>200</v>
      </c>
      <c r="C23" s="7">
        <v>180</v>
      </c>
      <c r="D23" s="7">
        <v>250</v>
      </c>
      <c r="E23" s="7"/>
      <c r="F23" s="7"/>
    </row>
    <row r="24" spans="1:15">
      <c r="A24" t="s">
        <v>342</v>
      </c>
      <c r="B24" s="7" t="s">
        <v>344</v>
      </c>
      <c r="C24" s="7">
        <v>250</v>
      </c>
      <c r="D24" s="7">
        <v>300</v>
      </c>
      <c r="E24" s="7"/>
      <c r="F24" s="7"/>
    </row>
  </sheetData>
  <conditionalFormatting sqref="B1:C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{755EF99C-8F1A-4953-B156-526681219FDA}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5EF99C-8F1A-4953-B156-526681219F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B1:C1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INTRODUCTION=</vt:lpstr>
      <vt:lpstr>Formulas and Functions</vt:lpstr>
      <vt:lpstr>Formulas and Functions 2</vt:lpstr>
      <vt:lpstr>Data Validation</vt:lpstr>
      <vt:lpstr>Header and Footer</vt:lpstr>
      <vt:lpstr>Formatting</vt:lpstr>
      <vt:lpstr>Protecting Sheet</vt:lpstr>
      <vt:lpstr>Automated Calculator</vt:lpstr>
      <vt:lpstr>Conditional Formatting 1</vt:lpstr>
      <vt:lpstr>Conditional Formatting 2</vt:lpstr>
      <vt:lpstr>Consolidation</vt:lpstr>
      <vt:lpstr>Con1</vt:lpstr>
      <vt:lpstr>Con2</vt:lpstr>
      <vt:lpstr>Con3</vt:lpstr>
      <vt:lpstr>3Dsum</vt:lpstr>
      <vt:lpstr>Static All Same Consolidation</vt:lpstr>
      <vt:lpstr>Linked All Same Consolidation</vt:lpstr>
      <vt:lpstr>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_HP_</dc:creator>
  <cp:lastModifiedBy>_HP_</cp:lastModifiedBy>
  <dcterms:created xsi:type="dcterms:W3CDTF">2021-09-10T06:42:42Z</dcterms:created>
  <dcterms:modified xsi:type="dcterms:W3CDTF">2021-09-18T11:41:47Z</dcterms:modified>
</cp:coreProperties>
</file>