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media/image10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mogeneous" sheetId="1" state="visible" r:id="rId2"/>
    <sheet name="Kahraman 100" sheetId="2" state="visible" r:id="rId3"/>
    <sheet name="Kahraman 8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<sst xmlns="http://schemas.openxmlformats.org/spreadsheetml/2006/main" count="1527" uniqueCount="238">
  <si>
    <t xml:space="preserve">Isomif Paper</t>
  </si>
  <si>
    <t xml:space="preserve">Isomif Local</t>
  </si>
  <si>
    <t xml:space="preserve">PDB</t>
  </si>
  <si>
    <t xml:space="preserve">Ligand</t>
  </si>
  <si>
    <t xml:space="preserve">AUC</t>
  </si>
  <si>
    <t xml:space="preserve">2IDB</t>
  </si>
  <si>
    <t xml:space="preserve">1PE</t>
  </si>
  <si>
    <t xml:space="preserve">RESUMEN</t>
  </si>
  <si>
    <t xml:space="preserve">2HAW</t>
  </si>
  <si>
    <t xml:space="preserve">IsoMIF Paper</t>
  </si>
  <si>
    <t xml:space="preserve">IsoMIF local 2019</t>
  </si>
  <si>
    <t xml:space="preserve">2BYN</t>
  </si>
  <si>
    <t xml:space="preserve">AUC Mediana</t>
  </si>
  <si>
    <t xml:space="preserve">Promedio</t>
  </si>
  <si>
    <t xml:space="preserve">1ZX8</t>
  </si>
  <si>
    <t xml:space="preserve">1Y10</t>
  </si>
  <si>
    <t xml:space="preserve">BOG</t>
  </si>
  <si>
    <t xml:space="preserve">1S7G</t>
  </si>
  <si>
    <t xml:space="preserve">valor min</t>
  </si>
  <si>
    <t xml:space="preserve">GSH</t>
  </si>
  <si>
    <t xml:space="preserve">1Q0R</t>
  </si>
  <si>
    <t xml:space="preserve">Quartil 1</t>
  </si>
  <si>
    <t xml:space="preserve">LDA</t>
  </si>
  <si>
    <t xml:space="preserve">1O57</t>
  </si>
  <si>
    <t xml:space="preserve">Mediana</t>
  </si>
  <si>
    <t xml:space="preserve">LLP</t>
  </si>
  <si>
    <t xml:space="preserve">1K87</t>
  </si>
  <si>
    <t xml:space="preserve">Quartil 3</t>
  </si>
  <si>
    <t xml:space="preserve">PLM</t>
  </si>
  <si>
    <t xml:space="preserve">1G8I</t>
  </si>
  <si>
    <t xml:space="preserve">PMP</t>
  </si>
  <si>
    <t xml:space="preserve">3B6H</t>
  </si>
  <si>
    <t xml:space="preserve">valor max</t>
  </si>
  <si>
    <t xml:space="preserve">SAM</t>
  </si>
  <si>
    <t xml:space="preserve">2Z73</t>
  </si>
  <si>
    <t xml:space="preserve">SUC</t>
  </si>
  <si>
    <t xml:space="preserve">2P4B</t>
  </si>
  <si>
    <t xml:space="preserve">U5P</t>
  </si>
  <si>
    <t xml:space="preserve">2HD0</t>
  </si>
  <si>
    <t xml:space="preserve">2CZV</t>
  </si>
  <si>
    <t xml:space="preserve">1K8Q</t>
  </si>
  <si>
    <t xml:space="preserve">1I78</t>
  </si>
  <si>
    <t xml:space="preserve">Coeficiente de Correlacion Mediana</t>
  </si>
  <si>
    <t xml:space="preserve">1FX8</t>
  </si>
  <si>
    <t xml:space="preserve">Coeficiente de Correlacion Promedio</t>
  </si>
  <si>
    <t xml:space="preserve">1B4W</t>
  </si>
  <si>
    <t xml:space="preserve">1AUA</t>
  </si>
  <si>
    <t xml:space="preserve">2PBJ</t>
  </si>
  <si>
    <t xml:space="preserve">2IMD</t>
  </si>
  <si>
    <t xml:space="preserve">2FLS</t>
  </si>
  <si>
    <t xml:space="preserve">1Y1A</t>
  </si>
  <si>
    <t xml:space="preserve">1R4W</t>
  </si>
  <si>
    <t xml:space="preserve">1JLV</t>
  </si>
  <si>
    <t xml:space="preserve">1IYH</t>
  </si>
  <si>
    <t xml:space="preserve">1FW1</t>
  </si>
  <si>
    <t xml:space="preserve">1EEM</t>
  </si>
  <si>
    <t xml:space="preserve">1DUG</t>
  </si>
  <si>
    <t xml:space="preserve">1XKW</t>
  </si>
  <si>
    <t xml:space="preserve">1UMX</t>
  </si>
  <si>
    <t xml:space="preserve">1THQ</t>
  </si>
  <si>
    <t xml:space="preserve">1OJD</t>
  </si>
  <si>
    <t xml:space="preserve">1KMO</t>
  </si>
  <si>
    <t xml:space="preserve">1F7S</t>
  </si>
  <si>
    <t xml:space="preserve">1DXR</t>
  </si>
  <si>
    <t xml:space="preserve">1C8U</t>
  </si>
  <si>
    <t xml:space="preserve">1AR1</t>
  </si>
  <si>
    <t xml:space="preserve">1AIJ</t>
  </si>
  <si>
    <t xml:space="preserve">1JG8</t>
  </si>
  <si>
    <t xml:space="preserve">1J04</t>
  </si>
  <si>
    <t xml:space="preserve">1IUG</t>
  </si>
  <si>
    <t xml:space="preserve">1D7K</t>
  </si>
  <si>
    <t xml:space="preserve">1CS1</t>
  </si>
  <si>
    <t xml:space="preserve">1CL1</t>
  </si>
  <si>
    <t xml:space="preserve">1BW0</t>
  </si>
  <si>
    <t xml:space="preserve">1BJW</t>
  </si>
  <si>
    <t xml:space="preserve">1AX4</t>
  </si>
  <si>
    <t xml:space="preserve">1A8I</t>
  </si>
  <si>
    <t xml:space="preserve">2NWL</t>
  </si>
  <si>
    <t xml:space="preserve">2IU8</t>
  </si>
  <si>
    <t xml:space="preserve">2FIK</t>
  </si>
  <si>
    <t xml:space="preserve">1SZ7</t>
  </si>
  <si>
    <t xml:space="preserve">1PQ2</t>
  </si>
  <si>
    <t xml:space="preserve">1O6U</t>
  </si>
  <si>
    <t xml:space="preserve">1MGP</t>
  </si>
  <si>
    <t xml:space="preserve">1M66</t>
  </si>
  <si>
    <t xml:space="preserve">1EH5</t>
  </si>
  <si>
    <t xml:space="preserve">1B56</t>
  </si>
  <si>
    <t xml:space="preserve">2E7U</t>
  </si>
  <si>
    <t xml:space="preserve">2CJG</t>
  </si>
  <si>
    <t xml:space="preserve">2C81</t>
  </si>
  <si>
    <t xml:space="preserve">1ZC9</t>
  </si>
  <si>
    <t xml:space="preserve">1UU1</t>
  </si>
  <si>
    <t xml:space="preserve">1MDO</t>
  </si>
  <si>
    <t xml:space="preserve">1KTA</t>
  </si>
  <si>
    <t xml:space="preserve">1FG7</t>
  </si>
  <si>
    <t xml:space="preserve">1AIA</t>
  </si>
  <si>
    <t xml:space="preserve">1A0G</t>
  </si>
  <si>
    <t xml:space="preserve">1R30</t>
  </si>
  <si>
    <t xml:space="preserve">1QZZ</t>
  </si>
  <si>
    <t xml:space="preserve">1P91</t>
  </si>
  <si>
    <t xml:space="preserve">1NW3</t>
  </si>
  <si>
    <t xml:space="preserve">1NT2</t>
  </si>
  <si>
    <t xml:space="preserve">1MSK</t>
  </si>
  <si>
    <t xml:space="preserve">1I9G</t>
  </si>
  <si>
    <t xml:space="preserve">1HMY</t>
  </si>
  <si>
    <t xml:space="preserve">1EIZ</t>
  </si>
  <si>
    <t xml:space="preserve">1CMC</t>
  </si>
  <si>
    <t xml:space="preserve">1YLJ</t>
  </si>
  <si>
    <t xml:space="preserve">1W2T</t>
  </si>
  <si>
    <t xml:space="preserve">1UC2</t>
  </si>
  <si>
    <t xml:space="preserve">1TJ4</t>
  </si>
  <si>
    <t xml:space="preserve">1PT2</t>
  </si>
  <si>
    <t xml:space="preserve">1M98</t>
  </si>
  <si>
    <t xml:space="preserve">1L0G</t>
  </si>
  <si>
    <t xml:space="preserve">1JJ0</t>
  </si>
  <si>
    <t xml:space="preserve">1JGI</t>
  </si>
  <si>
    <t xml:space="preserve">1A0T</t>
  </si>
  <si>
    <t xml:space="preserve">2J4J</t>
  </si>
  <si>
    <t xml:space="preserve">2C37</t>
  </si>
  <si>
    <t xml:space="preserve">2BMU</t>
  </si>
  <si>
    <t xml:space="preserve">2BLN</t>
  </si>
  <si>
    <t xml:space="preserve">2B56</t>
  </si>
  <si>
    <t xml:space="preserve">1WLJ</t>
  </si>
  <si>
    <t xml:space="preserve">1I5E</t>
  </si>
  <si>
    <t xml:space="preserve">1G8O</t>
  </si>
  <si>
    <t xml:space="preserve">1FGX</t>
  </si>
  <si>
    <t xml:space="preserve">1DBT</t>
  </si>
  <si>
    <t xml:space="preserve">Mean</t>
  </si>
  <si>
    <t xml:space="preserve">Isomif PAPER</t>
  </si>
  <si>
    <t xml:space="preserve">12AS</t>
  </si>
  <si>
    <t xml:space="preserve">AMP</t>
  </si>
  <si>
    <t xml:space="preserve">1AMU</t>
  </si>
  <si>
    <t xml:space="preserve">AND</t>
  </si>
  <si>
    <t xml:space="preserve">1C0A</t>
  </si>
  <si>
    <t xml:space="preserve">ATP</t>
  </si>
  <si>
    <t xml:space="preserve">1CT9</t>
  </si>
  <si>
    <t xml:space="preserve">BGC</t>
  </si>
  <si>
    <t xml:space="preserve">1JP4</t>
  </si>
  <si>
    <t xml:space="preserve">EST</t>
  </si>
  <si>
    <t xml:space="preserve">1KHT</t>
  </si>
  <si>
    <t xml:space="preserve">FAD</t>
  </si>
  <si>
    <t xml:space="preserve">1QB8</t>
  </si>
  <si>
    <t xml:space="preserve">FMN</t>
  </si>
  <si>
    <t xml:space="preserve">1TB7</t>
  </si>
  <si>
    <t xml:space="preserve">GLC</t>
  </si>
  <si>
    <t xml:space="preserve">8GPB</t>
  </si>
  <si>
    <t xml:space="preserve">HEM</t>
  </si>
  <si>
    <t xml:space="preserve">1E3R</t>
  </si>
  <si>
    <t xml:space="preserve">NAD</t>
  </si>
  <si>
    <t xml:space="preserve">1J99</t>
  </si>
  <si>
    <t xml:space="preserve">PO4</t>
  </si>
  <si>
    <t xml:space="preserve">1A0I</t>
  </si>
  <si>
    <t xml:space="preserve">1A49</t>
  </si>
  <si>
    <t xml:space="preserve">1AYL</t>
  </si>
  <si>
    <t xml:space="preserve">1B8A</t>
  </si>
  <si>
    <t xml:space="preserve">1DV2</t>
  </si>
  <si>
    <t xml:space="preserve">1DY3</t>
  </si>
  <si>
    <t xml:space="preserve">1E2Q</t>
  </si>
  <si>
    <t xml:space="preserve">1E8X</t>
  </si>
  <si>
    <t xml:space="preserve">1ESQ</t>
  </si>
  <si>
    <t xml:space="preserve">1GN8</t>
  </si>
  <si>
    <t xml:space="preserve">1KVK</t>
  </si>
  <si>
    <t xml:space="preserve">1O9T</t>
  </si>
  <si>
    <t xml:space="preserve">1RDQ</t>
  </si>
  <si>
    <t xml:space="preserve">1TID</t>
  </si>
  <si>
    <t xml:space="preserve">1CQ1</t>
  </si>
  <si>
    <t xml:space="preserve">1NF5</t>
  </si>
  <si>
    <t xml:space="preserve">2GBP</t>
  </si>
  <si>
    <t xml:space="preserve">1FDS</t>
  </si>
  <si>
    <t xml:space="preserve">1LHU</t>
  </si>
  <si>
    <t xml:space="preserve">1QKT</t>
  </si>
  <si>
    <t xml:space="preserve">1CQX</t>
  </si>
  <si>
    <t xml:space="preserve">1E8G</t>
  </si>
  <si>
    <t xml:space="preserve">1EVI</t>
  </si>
  <si>
    <t xml:space="preserve">1H69</t>
  </si>
  <si>
    <t xml:space="preserve">1HSK</t>
  </si>
  <si>
    <t xml:space="preserve">1JQI</t>
  </si>
  <si>
    <t xml:space="preserve">1JR8</t>
  </si>
  <si>
    <t xml:space="preserve">1POX</t>
  </si>
  <si>
    <t xml:space="preserve">3GRS</t>
  </si>
  <si>
    <t xml:space="preserve">1DNL</t>
  </si>
  <si>
    <t xml:space="preserve">1F5V</t>
  </si>
  <si>
    <t xml:space="preserve">1JA1</t>
  </si>
  <si>
    <t xml:space="preserve">1MVL</t>
  </si>
  <si>
    <t xml:space="preserve">1P4C</t>
  </si>
  <si>
    <t xml:space="preserve">1P4M</t>
  </si>
  <si>
    <t xml:space="preserve">1BDG</t>
  </si>
  <si>
    <t xml:space="preserve">1K1W</t>
  </si>
  <si>
    <t xml:space="preserve">1D0C</t>
  </si>
  <si>
    <t xml:space="preserve">1D7C</t>
  </si>
  <si>
    <t xml:space="preserve">1DK0</t>
  </si>
  <si>
    <t xml:space="preserve">1EQG</t>
  </si>
  <si>
    <t xml:space="preserve">1EW0</t>
  </si>
  <si>
    <t xml:space="preserve">1GWE</t>
  </si>
  <si>
    <t xml:space="preserve">1IQC</t>
  </si>
  <si>
    <t xml:space="preserve">1NAZ</t>
  </si>
  <si>
    <t xml:space="preserve">1NP4</t>
  </si>
  <si>
    <t xml:space="preserve">1PO5</t>
  </si>
  <si>
    <t xml:space="preserve">1PP9</t>
  </si>
  <si>
    <t xml:space="preserve">1QHU</t>
  </si>
  <si>
    <t xml:space="preserve">1QLA</t>
  </si>
  <si>
    <t xml:space="preserve">1QPA</t>
  </si>
  <si>
    <t xml:space="preserve">1SOX</t>
  </si>
  <si>
    <t xml:space="preserve">2CPO</t>
  </si>
  <si>
    <t xml:space="preserve">1EJ2</t>
  </si>
  <si>
    <t xml:space="preserve">1HEX</t>
  </si>
  <si>
    <t xml:space="preserve">1IB0</t>
  </si>
  <si>
    <t xml:space="preserve">1JQ5</t>
  </si>
  <si>
    <t xml:space="preserve">1MEW</t>
  </si>
  <si>
    <t xml:space="preserve">1MI3</t>
  </si>
  <si>
    <t xml:space="preserve">1O04</t>
  </si>
  <si>
    <t xml:space="preserve">1OG3</t>
  </si>
  <si>
    <t xml:space="preserve">1QAX</t>
  </si>
  <si>
    <t xml:space="preserve">1RLZ</t>
  </si>
  <si>
    <t xml:space="preserve">1T2D</t>
  </si>
  <si>
    <t xml:space="preserve">1TOX</t>
  </si>
  <si>
    <t xml:space="preserve">2A5F</t>
  </si>
  <si>
    <t xml:space="preserve">2NPX</t>
  </si>
  <si>
    <t xml:space="preserve">1A6Q</t>
  </si>
  <si>
    <t xml:space="preserve">1B8O</t>
  </si>
  <si>
    <t xml:space="preserve">1BRW</t>
  </si>
  <si>
    <t xml:space="preserve">1CQJ</t>
  </si>
  <si>
    <t xml:space="preserve">1D1Q</t>
  </si>
  <si>
    <t xml:space="preserve">1DAK</t>
  </si>
  <si>
    <t xml:space="preserve">1E9G</t>
  </si>
  <si>
    <t xml:space="preserve">1EJD</t>
  </si>
  <si>
    <t xml:space="preserve">1EUC</t>
  </si>
  <si>
    <t xml:space="preserve">1EW2</t>
  </si>
  <si>
    <t xml:space="preserve">1FBT</t>
  </si>
  <si>
    <t xml:space="preserve">1GYP</t>
  </si>
  <si>
    <t xml:space="preserve">1H6L</t>
  </si>
  <si>
    <t xml:space="preserve">1HO5</t>
  </si>
  <si>
    <t xml:space="preserve">1L5W</t>
  </si>
  <si>
    <t xml:space="preserve">1L7M</t>
  </si>
  <si>
    <t xml:space="preserve">1LBY</t>
  </si>
  <si>
    <t xml:space="preserve">1LYV</t>
  </si>
  <si>
    <t xml:space="preserve">1QF5</t>
  </si>
  <si>
    <t xml:space="preserve">1TCO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</si>
</sst>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15</xdr:col>
      <xdr:colOff>759960</xdr:colOff>
      <xdr:row>23</xdr:row>
      <xdr:rowOff>153000</xdr:rowOff>
    </xdr:from>
    <xdr:to>
      <xdr:col>21</xdr:col>
      <xdr:colOff>783720</xdr:colOff>
      <xdr:row>54</xdr:row>
      <xdr:rowOff>76680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003880" y="4524840"/>
          <a:ext cx="5145120" cy="496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780120</xdr:colOff>
      <xdr:row>22</xdr:row>
      <xdr:rowOff>104400</xdr:rowOff>
    </xdr:from>
    <xdr:to>
      <xdr:col>23</xdr:col>
      <xdr:colOff>237600</xdr:colOff>
      <xdr:row>49</xdr:row>
      <xdr:rowOff>65160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8781120" y="4422240"/>
          <a:ext cx="5058000" cy="498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770760</xdr:colOff>
      <xdr:row>23</xdr:row>
      <xdr:rowOff>10080</xdr:rowOff>
    </xdr:from>
    <xdr:to>
      <xdr:col>23</xdr:col>
      <xdr:colOff>246240</xdr:colOff>
      <xdr:row>53</xdr:row>
      <xdr:rowOff>39960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0025640" y="4405320"/>
          <a:ext cx="5076360" cy="490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RowHeight="12.8"/>
  <cols>
    <col collapsed="false" hidden="false" max="1" min="1" style="0" width="11.3418367346939"/>
    <col collapsed="false" hidden="false" max="2" min="2" style="0" width="7.02040816326531"/>
    <col collapsed="false" hidden="false" max="3" min="3" style="0" width="6.61224489795918"/>
    <col collapsed="false" hidden="false" max="4" min="4" style="0" width="6.38775510204082"/>
    <col collapsed="false" hidden="false" max="5" min="5" style="0" width="2.15816326530612"/>
    <col collapsed="false" hidden="false" max="6" min="6" style="0" width="9.85204081632653"/>
    <col collapsed="false" hidden="false" max="7" min="7" style="0" width="5.66836734693878"/>
    <col collapsed="false" hidden="false" max="8" min="8" style="0" width="5.53571428571429"/>
    <col collapsed="false" hidden="false" max="9" min="9" style="0" width="5.80612244897959"/>
    <col collapsed="false" hidden="false" max="10" min="10" style="0" width="6.47959183673469"/>
    <col collapsed="false" hidden="false" max="11" min="11" style="0" width="5.96428571428571"/>
    <col collapsed="false" hidden="false" max="12" min="12" style="0" width="3.37244897959184"/>
    <col collapsed="false" hidden="false" max="13" min="13" style="0" width="9.31632653061224"/>
    <col collapsed="false" hidden="false" max="14" min="14" style="0" width="5.80612244897959"/>
    <col collapsed="false" hidden="false" max="17" min="15" style="0" width="11.3418367346939"/>
    <col collapsed="false" hidden="false" max="18" min="18" style="0" width="14.030612244898"/>
    <col collapsed="false" hidden="false" max="19" min="19" style="0" width="13.1938775510204"/>
    <col collapsed="false" hidden="false" max="1025" min="20" style="0" width="11.3418367346939"/>
  </cols>
  <sheetData>
    <row r="2" customFormat="false" ht="12.8" hidden="false" customHeight="false" outlineLevel="0" collapsed="false">
      <c r="B2" s="1"/>
      <c r="C2" s="1" t="s">
        <v>0</v>
      </c>
      <c r="D2" s="1"/>
      <c r="J2" s="1" t="s">
        <v>1</v>
      </c>
      <c r="M2" s="1"/>
      <c r="N2" s="1"/>
    </row>
    <row r="3" customFormat="false" ht="12.8" hidden="false" customHeight="false" outlineLevel="0" collapsed="false">
      <c r="B3" s="1"/>
      <c r="C3" s="1"/>
      <c r="D3" s="1"/>
      <c r="J3" s="1"/>
      <c r="L3" s="1"/>
      <c r="M3" s="1"/>
      <c r="N3" s="1"/>
    </row>
    <row r="4" customFormat="false" ht="12.8" hidden="false" customHeight="false" outlineLevel="0" collapsed="false">
      <c r="B4" s="1" t="s">
        <v>2</v>
      </c>
      <c r="C4" s="1" t="s">
        <v>3</v>
      </c>
      <c r="D4" s="1" t="s">
        <v>4</v>
      </c>
      <c r="E4" s="1"/>
      <c r="F4" s="1"/>
      <c r="G4" s="1"/>
      <c r="I4" s="1" t="s">
        <v>2</v>
      </c>
      <c r="J4" s="1" t="s">
        <v>3</v>
      </c>
      <c r="K4" s="1" t="s">
        <v>4</v>
      </c>
      <c r="M4" s="1"/>
      <c r="N4" s="1"/>
    </row>
    <row r="5" customFormat="false" ht="15.8" hidden="false" customHeight="false" outlineLevel="0" collapsed="false">
      <c r="B5" s="1" t="s">
        <v>5</v>
      </c>
      <c r="C5" s="1" t="s">
        <v>6</v>
      </c>
      <c r="D5" s="1" t="n">
        <v>0.78</v>
      </c>
      <c r="E5" s="1"/>
      <c r="F5" s="1"/>
      <c r="G5" s="1"/>
      <c r="I5" s="0" t="s">
        <v>5</v>
      </c>
      <c r="J5" s="1" t="s">
        <v>6</v>
      </c>
      <c r="K5" s="2" t="n">
        <v>0.608024691358025</v>
      </c>
      <c r="M5" s="1"/>
      <c r="N5" s="1"/>
      <c r="R5" s="3" t="s">
        <v>7</v>
      </c>
    </row>
    <row r="6" customFormat="false" ht="15.8" hidden="false" customHeight="false" outlineLevel="0" collapsed="false">
      <c r="B6" s="1" t="s">
        <v>8</v>
      </c>
      <c r="C6" s="1" t="s">
        <v>6</v>
      </c>
      <c r="D6" s="1" t="n">
        <v>0.64</v>
      </c>
      <c r="E6" s="1"/>
      <c r="F6" s="1"/>
      <c r="G6" s="1"/>
      <c r="I6" s="0" t="s">
        <v>8</v>
      </c>
      <c r="J6" s="1" t="s">
        <v>6</v>
      </c>
      <c r="K6" s="2" t="n">
        <v>0.788888888888889</v>
      </c>
      <c r="M6" s="1"/>
      <c r="N6" s="1"/>
      <c r="R6" s="4" t="s">
        <v>9</v>
      </c>
      <c r="S6" s="4"/>
      <c r="T6" s="5" t="s">
        <v>10</v>
      </c>
      <c r="U6" s="5"/>
    </row>
    <row r="7" customFormat="false" ht="15.8" hidden="false" customHeight="false" outlineLevel="0" collapsed="false">
      <c r="B7" s="1" t="s">
        <v>11</v>
      </c>
      <c r="C7" s="1" t="s">
        <v>6</v>
      </c>
      <c r="D7" s="1" t="n">
        <v>0.8</v>
      </c>
      <c r="E7" s="1"/>
      <c r="F7" s="1"/>
      <c r="G7" s="1"/>
      <c r="I7" s="0" t="s">
        <v>11</v>
      </c>
      <c r="J7" s="1" t="s">
        <v>6</v>
      </c>
      <c r="K7" s="2" t="n">
        <v>0.541358024691358</v>
      </c>
      <c r="M7" s="1"/>
      <c r="N7" s="1"/>
      <c r="Q7" s="3" t="s">
        <v>3</v>
      </c>
      <c r="R7" s="3" t="s">
        <v>12</v>
      </c>
      <c r="S7" s="3" t="s">
        <v>13</v>
      </c>
      <c r="T7" s="3" t="s">
        <v>12</v>
      </c>
      <c r="U7" s="3" t="s">
        <v>13</v>
      </c>
    </row>
    <row r="8" customFormat="false" ht="15.8" hidden="false" customHeight="false" outlineLevel="0" collapsed="false">
      <c r="B8" s="1" t="s">
        <v>14</v>
      </c>
      <c r="C8" s="1" t="s">
        <v>6</v>
      </c>
      <c r="D8" s="1" t="n">
        <v>0.56</v>
      </c>
      <c r="E8" s="1"/>
      <c r="F8" s="1"/>
      <c r="G8" s="1"/>
      <c r="I8" s="0" t="s">
        <v>14</v>
      </c>
      <c r="J8" s="1" t="s">
        <v>6</v>
      </c>
      <c r="K8" s="2" t="n">
        <v>0.475308641975309</v>
      </c>
      <c r="M8" s="1"/>
      <c r="N8" s="1"/>
      <c r="Q8" s="3" t="s">
        <v>6</v>
      </c>
      <c r="R8" s="2" t="n">
        <v>0.725</v>
      </c>
      <c r="S8" s="2" t="n">
        <v>0.7</v>
      </c>
      <c r="T8" s="2" t="n">
        <v>0.591</v>
      </c>
      <c r="U8" s="2" t="n">
        <v>0.608</v>
      </c>
    </row>
    <row r="9" customFormat="false" ht="15.8" hidden="false" customHeight="false" outlineLevel="0" collapsed="false">
      <c r="B9" s="1" t="s">
        <v>15</v>
      </c>
      <c r="C9" s="1" t="s">
        <v>6</v>
      </c>
      <c r="D9" s="1" t="n">
        <v>0.71</v>
      </c>
      <c r="E9" s="1"/>
      <c r="F9" s="1" t="s">
        <v>6</v>
      </c>
      <c r="G9" s="1"/>
      <c r="I9" s="0" t="s">
        <v>15</v>
      </c>
      <c r="J9" s="1" t="s">
        <v>6</v>
      </c>
      <c r="K9" s="2" t="n">
        <v>0.396296296296296</v>
      </c>
      <c r="M9" s="1" t="s">
        <v>6</v>
      </c>
      <c r="N9" s="1"/>
      <c r="Q9" s="3" t="s">
        <v>16</v>
      </c>
      <c r="R9" s="2" t="n">
        <v>0.635</v>
      </c>
      <c r="S9" s="2" t="n">
        <v>0.6</v>
      </c>
      <c r="T9" s="2" t="n">
        <v>0.46</v>
      </c>
      <c r="U9" s="2" t="n">
        <v>0.46</v>
      </c>
    </row>
    <row r="10" customFormat="false" ht="15.8" hidden="false" customHeight="false" outlineLevel="0" collapsed="false">
      <c r="B10" s="1" t="s">
        <v>17</v>
      </c>
      <c r="C10" s="1" t="s">
        <v>6</v>
      </c>
      <c r="D10" s="1" t="n">
        <v>0.76</v>
      </c>
      <c r="E10" s="1"/>
      <c r="F10" s="1" t="s">
        <v>18</v>
      </c>
      <c r="G10" s="1"/>
      <c r="I10" s="0" t="s">
        <v>17</v>
      </c>
      <c r="J10" s="1" t="s">
        <v>6</v>
      </c>
      <c r="K10" s="2" t="n">
        <v>0.638888888888889</v>
      </c>
      <c r="M10" s="1" t="s">
        <v>18</v>
      </c>
      <c r="N10" s="1"/>
      <c r="Q10" s="3" t="s">
        <v>19</v>
      </c>
      <c r="R10" s="2" t="n">
        <v>0.84</v>
      </c>
      <c r="S10" s="2" t="n">
        <v>0.861</v>
      </c>
      <c r="T10" s="2" t="n">
        <v>0.588</v>
      </c>
      <c r="U10" s="2" t="n">
        <v>0.63</v>
      </c>
    </row>
    <row r="11" customFormat="false" ht="15.8" hidden="false" customHeight="false" outlineLevel="0" collapsed="false">
      <c r="B11" s="1" t="s">
        <v>20</v>
      </c>
      <c r="C11" s="1" t="s">
        <v>6</v>
      </c>
      <c r="D11" s="1" t="n">
        <v>0.74</v>
      </c>
      <c r="E11" s="1"/>
      <c r="F11" s="1" t="s">
        <v>21</v>
      </c>
      <c r="G11" s="6" t="n">
        <f aca="false">_xlfn.QUARTILE.EXC(D5:D14,1)</f>
        <v>0.6375</v>
      </c>
      <c r="I11" s="0" t="s">
        <v>20</v>
      </c>
      <c r="J11" s="1" t="s">
        <v>6</v>
      </c>
      <c r="K11" s="2" t="n">
        <v>0.574691358024691</v>
      </c>
      <c r="M11" s="1" t="s">
        <v>21</v>
      </c>
      <c r="N11" s="6" t="n">
        <f aca="false">_xlfn.QUARTILE.EXC(K5:K14,1)</f>
        <v>0.522530864197531</v>
      </c>
      <c r="Q11" s="3" t="s">
        <v>22</v>
      </c>
      <c r="R11" s="2" t="n">
        <v>0.91</v>
      </c>
      <c r="S11" s="2" t="n">
        <v>0.911</v>
      </c>
      <c r="T11" s="2" t="n">
        <v>0.703</v>
      </c>
      <c r="U11" s="2" t="n">
        <v>0.713</v>
      </c>
    </row>
    <row r="12" customFormat="false" ht="15.8" hidden="false" customHeight="false" outlineLevel="0" collapsed="false">
      <c r="B12" s="1" t="s">
        <v>23</v>
      </c>
      <c r="C12" s="1" t="s">
        <v>6</v>
      </c>
      <c r="D12" s="1" t="n">
        <v>0.69</v>
      </c>
      <c r="E12" s="1"/>
      <c r="F12" s="1" t="s">
        <v>24</v>
      </c>
      <c r="G12" s="6" t="n">
        <f aca="false">_xlfn.QUARTILE.EXC(D5:D14,2)</f>
        <v>0.725</v>
      </c>
      <c r="I12" s="0" t="s">
        <v>23</v>
      </c>
      <c r="J12" s="1" t="s">
        <v>6</v>
      </c>
      <c r="K12" s="2" t="n">
        <v>0.632098765432099</v>
      </c>
      <c r="M12" s="1" t="s">
        <v>24</v>
      </c>
      <c r="N12" s="6" t="n">
        <f aca="false">_xlfn.QUARTILE.EXC(K5:K14,2)</f>
        <v>0.591358024691358</v>
      </c>
      <c r="Q12" s="3" t="s">
        <v>25</v>
      </c>
      <c r="R12" s="2" t="n">
        <v>0.885</v>
      </c>
      <c r="S12" s="2" t="n">
        <v>0.861</v>
      </c>
      <c r="T12" s="2" t="n">
        <v>0.839</v>
      </c>
      <c r="U12" s="2" t="n">
        <v>0.839</v>
      </c>
    </row>
    <row r="13" customFormat="false" ht="15.8" hidden="false" customHeight="false" outlineLevel="0" collapsed="false">
      <c r="B13" s="1" t="s">
        <v>26</v>
      </c>
      <c r="C13" s="1" t="s">
        <v>6</v>
      </c>
      <c r="D13" s="1" t="n">
        <v>0.63</v>
      </c>
      <c r="E13" s="1"/>
      <c r="F13" s="1" t="s">
        <v>27</v>
      </c>
      <c r="G13" s="6" t="n">
        <f aca="false">_xlfn.QUARTILE.EXC(D5:D14,3)</f>
        <v>0.765</v>
      </c>
      <c r="I13" s="0" t="s">
        <v>26</v>
      </c>
      <c r="J13" s="1" t="s">
        <v>6</v>
      </c>
      <c r="K13" s="2" t="n">
        <v>0.538271604938272</v>
      </c>
      <c r="M13" s="1" t="s">
        <v>27</v>
      </c>
      <c r="N13" s="6" t="n">
        <f aca="false">_xlfn.QUARTILE.EXC(K5:K14,3)</f>
        <v>0.676388888888889</v>
      </c>
      <c r="Q13" s="3" t="s">
        <v>28</v>
      </c>
      <c r="R13" s="2" t="n">
        <v>0.93</v>
      </c>
      <c r="S13" s="2" t="n">
        <v>0.921</v>
      </c>
      <c r="T13" s="2" t="n">
        <v>0.84</v>
      </c>
      <c r="U13" s="2" t="n">
        <v>0.8</v>
      </c>
    </row>
    <row r="14" customFormat="false" ht="15.8" hidden="false" customHeight="false" outlineLevel="0" collapsed="false">
      <c r="B14" s="1" t="s">
        <v>29</v>
      </c>
      <c r="C14" s="1" t="s">
        <v>6</v>
      </c>
      <c r="D14" s="1" t="n">
        <v>0.74</v>
      </c>
      <c r="E14" s="1"/>
      <c r="F14" s="1" t="s">
        <v>13</v>
      </c>
      <c r="G14" s="6" t="n">
        <f aca="false">AVERAGE(D5:D14)</f>
        <v>0.705</v>
      </c>
      <c r="I14" s="0" t="s">
        <v>29</v>
      </c>
      <c r="J14" s="1" t="s">
        <v>6</v>
      </c>
      <c r="K14" s="2" t="n">
        <v>0.883950617283951</v>
      </c>
      <c r="M14" s="1" t="s">
        <v>13</v>
      </c>
      <c r="N14" s="6" t="n">
        <f aca="false">AVERAGE(K5:K14)</f>
        <v>0.607777777777778</v>
      </c>
      <c r="Q14" s="3" t="s">
        <v>30</v>
      </c>
      <c r="R14" s="2" t="n">
        <v>0.97</v>
      </c>
      <c r="S14" s="2" t="n">
        <v>0.964</v>
      </c>
      <c r="T14" s="2" t="n">
        <v>0.856</v>
      </c>
      <c r="U14" s="2" t="n">
        <v>0.765</v>
      </c>
    </row>
    <row r="15" customFormat="false" ht="15.8" hidden="false" customHeight="false" outlineLevel="0" collapsed="false">
      <c r="B15" s="1" t="s">
        <v>31</v>
      </c>
      <c r="C15" s="1" t="s">
        <v>16</v>
      </c>
      <c r="D15" s="1" t="n">
        <v>0.22</v>
      </c>
      <c r="E15" s="1"/>
      <c r="F15" s="1" t="s">
        <v>32</v>
      </c>
      <c r="G15" s="1"/>
      <c r="I15" s="0" t="s">
        <v>31</v>
      </c>
      <c r="J15" s="1" t="s">
        <v>16</v>
      </c>
      <c r="K15" s="2" t="n">
        <v>0.166666666666667</v>
      </c>
      <c r="M15" s="1" t="s">
        <v>32</v>
      </c>
      <c r="N15" s="1"/>
      <c r="Q15" s="3" t="s">
        <v>33</v>
      </c>
      <c r="R15" s="2" t="n">
        <v>0.845</v>
      </c>
      <c r="S15" s="2" t="n">
        <v>0.744</v>
      </c>
      <c r="T15" s="2" t="n">
        <v>0.715</v>
      </c>
      <c r="U15" s="2" t="n">
        <v>0.7</v>
      </c>
    </row>
    <row r="16" customFormat="false" ht="15.8" hidden="false" customHeight="false" outlineLevel="0" collapsed="false">
      <c r="B16" s="1" t="s">
        <v>34</v>
      </c>
      <c r="C16" s="1" t="s">
        <v>16</v>
      </c>
      <c r="D16" s="1" t="n">
        <v>0.56</v>
      </c>
      <c r="E16" s="1"/>
      <c r="F16" s="1"/>
      <c r="G16" s="1"/>
      <c r="I16" s="0" t="s">
        <v>34</v>
      </c>
      <c r="J16" s="1" t="s">
        <v>16</v>
      </c>
      <c r="K16" s="2" t="n">
        <v>0.484567901234568</v>
      </c>
      <c r="M16" s="1"/>
      <c r="N16" s="1"/>
      <c r="Q16" s="3" t="s">
        <v>35</v>
      </c>
      <c r="R16" s="2" t="n">
        <v>0.77</v>
      </c>
      <c r="S16" s="2" t="n">
        <v>0.691</v>
      </c>
      <c r="T16" s="2" t="n">
        <v>0.57</v>
      </c>
      <c r="U16" s="2" t="n">
        <v>0.6</v>
      </c>
    </row>
    <row r="17" customFormat="false" ht="15.8" hidden="false" customHeight="false" outlineLevel="0" collapsed="false">
      <c r="B17" s="1" t="s">
        <v>36</v>
      </c>
      <c r="C17" s="1" t="s">
        <v>16</v>
      </c>
      <c r="D17" s="1" t="n">
        <v>0.65</v>
      </c>
      <c r="E17" s="1"/>
      <c r="F17" s="1"/>
      <c r="G17" s="1"/>
      <c r="I17" s="0" t="s">
        <v>36</v>
      </c>
      <c r="J17" s="1" t="s">
        <v>16</v>
      </c>
      <c r="K17" s="2" t="n">
        <v>0.488888888888889</v>
      </c>
      <c r="M17" s="1"/>
      <c r="N17" s="1"/>
      <c r="Q17" s="3" t="s">
        <v>37</v>
      </c>
      <c r="R17" s="2" t="n">
        <v>0.76</v>
      </c>
      <c r="S17" s="2" t="n">
        <v>0.766</v>
      </c>
      <c r="T17" s="2" t="n">
        <v>0.81</v>
      </c>
      <c r="U17" s="2" t="n">
        <v>0.798</v>
      </c>
    </row>
    <row r="18" customFormat="false" ht="14.65" hidden="false" customHeight="false" outlineLevel="0" collapsed="false">
      <c r="B18" s="1" t="s">
        <v>38</v>
      </c>
      <c r="C18" s="1" t="s">
        <v>16</v>
      </c>
      <c r="D18" s="1" t="n">
        <v>0.76</v>
      </c>
      <c r="E18" s="1"/>
      <c r="F18" s="1"/>
      <c r="G18" s="1"/>
      <c r="I18" s="0" t="s">
        <v>38</v>
      </c>
      <c r="J18" s="1" t="s">
        <v>16</v>
      </c>
      <c r="K18" s="2" t="n">
        <v>0.866666666666667</v>
      </c>
      <c r="M18" s="1"/>
      <c r="N18" s="1"/>
      <c r="R18" s="2"/>
      <c r="S18" s="2"/>
      <c r="T18" s="2"/>
      <c r="U18" s="2"/>
    </row>
    <row r="19" customFormat="false" ht="15.8" hidden="false" customHeight="false" outlineLevel="0" collapsed="false">
      <c r="B19" s="1" t="s">
        <v>39</v>
      </c>
      <c r="C19" s="1" t="s">
        <v>16</v>
      </c>
      <c r="D19" s="1" t="n">
        <v>0.62</v>
      </c>
      <c r="E19" s="1"/>
      <c r="F19" s="1"/>
      <c r="G19" s="1"/>
      <c r="I19" s="0" t="s">
        <v>39</v>
      </c>
      <c r="J19" s="1" t="s">
        <v>16</v>
      </c>
      <c r="K19" s="2" t="n">
        <v>0.47283950617284</v>
      </c>
      <c r="M19" s="1"/>
      <c r="N19" s="1"/>
      <c r="Q19" s="3" t="s">
        <v>13</v>
      </c>
      <c r="R19" s="2" t="n">
        <f aca="false">AVERAGE(R8:R17)</f>
        <v>0.827</v>
      </c>
      <c r="S19" s="2" t="n">
        <f aca="false">AVERAGE(S8:S17)</f>
        <v>0.8019</v>
      </c>
      <c r="T19" s="2" t="n">
        <f aca="false">AVERAGE(T8:T17)</f>
        <v>0.6972</v>
      </c>
      <c r="U19" s="2" t="n">
        <f aca="false">AVERAGE(U8:U17)</f>
        <v>0.6913</v>
      </c>
    </row>
    <row r="20" customFormat="false" ht="12.8" hidden="false" customHeight="false" outlineLevel="0" collapsed="false">
      <c r="B20" s="1" t="s">
        <v>40</v>
      </c>
      <c r="C20" s="1" t="s">
        <v>16</v>
      </c>
      <c r="D20" s="1" t="n">
        <v>0.68</v>
      </c>
      <c r="E20" s="1"/>
      <c r="F20" s="1" t="s">
        <v>16</v>
      </c>
      <c r="G20" s="1"/>
      <c r="I20" s="0" t="s">
        <v>40</v>
      </c>
      <c r="J20" s="1" t="s">
        <v>16</v>
      </c>
      <c r="K20" s="2" t="n">
        <v>0.537037037037037</v>
      </c>
      <c r="M20" s="1" t="s">
        <v>16</v>
      </c>
      <c r="N20" s="1"/>
      <c r="R20" s="2"/>
      <c r="S20" s="2"/>
      <c r="T20" s="2"/>
      <c r="U20" s="2"/>
      <c r="V20" s="2"/>
      <c r="W20" s="2"/>
    </row>
    <row r="21" customFormat="false" ht="15.8" hidden="false" customHeight="false" outlineLevel="0" collapsed="false">
      <c r="B21" s="1" t="s">
        <v>41</v>
      </c>
      <c r="C21" s="1" t="s">
        <v>16</v>
      </c>
      <c r="D21" s="1" t="n">
        <v>0.7</v>
      </c>
      <c r="E21" s="1"/>
      <c r="F21" s="1" t="s">
        <v>21</v>
      </c>
      <c r="G21" s="6" t="n">
        <f aca="false">_xlfn.QUARTILE.EXC(D15:D24,1)</f>
        <v>0.59</v>
      </c>
      <c r="I21" s="0" t="s">
        <v>41</v>
      </c>
      <c r="J21" s="1" t="s">
        <v>16</v>
      </c>
      <c r="K21" s="2" t="n">
        <v>0.5</v>
      </c>
      <c r="M21" s="1" t="s">
        <v>21</v>
      </c>
      <c r="N21" s="6" t="n">
        <f aca="false">_xlfn.QUARTILE.EXC(K15:K24,1)</f>
        <v>0.360185185185185</v>
      </c>
      <c r="Q21" s="3" t="s">
        <v>42</v>
      </c>
      <c r="T21" s="2"/>
      <c r="U21" s="2" t="n">
        <f aca="false">CORREL(R8:R17,T8:T17)</f>
        <v>0.777915332102644</v>
      </c>
      <c r="V21" s="2"/>
      <c r="W21" s="2"/>
    </row>
    <row r="22" customFormat="false" ht="15.8" hidden="false" customHeight="false" outlineLevel="0" collapsed="false">
      <c r="B22" s="1" t="s">
        <v>43</v>
      </c>
      <c r="C22" s="1" t="s">
        <v>16</v>
      </c>
      <c r="D22" s="1" t="n">
        <v>0.66</v>
      </c>
      <c r="E22" s="1"/>
      <c r="F22" s="1" t="s">
        <v>24</v>
      </c>
      <c r="G22" s="6" t="n">
        <f aca="false">_xlfn.QUARTILE.EXC(D15:D24,2)</f>
        <v>0.635</v>
      </c>
      <c r="I22" s="0" t="s">
        <v>43</v>
      </c>
      <c r="J22" s="1" t="s">
        <v>16</v>
      </c>
      <c r="K22" s="2" t="n">
        <v>0.198148148148148</v>
      </c>
      <c r="M22" s="1" t="s">
        <v>24</v>
      </c>
      <c r="N22" s="6" t="n">
        <f aca="false">_xlfn.QUARTILE.EXC(K15:K24,2)</f>
        <v>0.486728395061729</v>
      </c>
      <c r="Q22" s="3" t="s">
        <v>44</v>
      </c>
      <c r="U22" s="2" t="n">
        <f aca="false">CORREL(S8:S17,U8:U17)</f>
        <v>0.743987247774036</v>
      </c>
    </row>
    <row r="23" customFormat="false" ht="12.8" hidden="false" customHeight="false" outlineLevel="0" collapsed="false">
      <c r="B23" s="1" t="s">
        <v>45</v>
      </c>
      <c r="C23" s="1" t="s">
        <v>16</v>
      </c>
      <c r="D23" s="1" t="n">
        <v>0.6</v>
      </c>
      <c r="E23" s="1"/>
      <c r="F23" s="1" t="s">
        <v>27</v>
      </c>
      <c r="G23" s="6" t="n">
        <f aca="false">_xlfn.QUARTILE.EXC(D15:D24,3)</f>
        <v>0.685</v>
      </c>
      <c r="I23" s="0" t="s">
        <v>45</v>
      </c>
      <c r="J23" s="1" t="s">
        <v>16</v>
      </c>
      <c r="K23" s="2" t="n">
        <v>0.502469135802469</v>
      </c>
      <c r="M23" s="1" t="s">
        <v>27</v>
      </c>
      <c r="N23" s="6" t="n">
        <f aca="false">_xlfn.QUARTILE.EXC(K15:K24,3)</f>
        <v>0.511111111111111</v>
      </c>
    </row>
    <row r="24" customFormat="false" ht="12.8" hidden="false" customHeight="false" outlineLevel="0" collapsed="false">
      <c r="B24" s="1" t="s">
        <v>46</v>
      </c>
      <c r="C24" s="1" t="s">
        <v>16</v>
      </c>
      <c r="D24" s="1" t="n">
        <v>0.6</v>
      </c>
      <c r="E24" s="1"/>
      <c r="F24" s="1" t="s">
        <v>13</v>
      </c>
      <c r="G24" s="6" t="n">
        <f aca="false">AVERAGE(D15:D24)</f>
        <v>0.605</v>
      </c>
      <c r="I24" s="0" t="s">
        <v>46</v>
      </c>
      <c r="J24" s="1" t="s">
        <v>16</v>
      </c>
      <c r="K24" s="2" t="n">
        <v>0.414197530864197</v>
      </c>
      <c r="M24" s="1" t="s">
        <v>13</v>
      </c>
      <c r="N24" s="6" t="n">
        <f aca="false">AVERAGE(K15:K24)</f>
        <v>0.463148148148148</v>
      </c>
    </row>
    <row r="25" customFormat="false" ht="12.8" hidden="false" customHeight="false" outlineLevel="0" collapsed="false">
      <c r="B25" s="1" t="s">
        <v>47</v>
      </c>
      <c r="C25" s="1" t="s">
        <v>19</v>
      </c>
      <c r="D25" s="1" t="n">
        <v>0.87</v>
      </c>
      <c r="E25" s="1"/>
      <c r="F25" s="1"/>
      <c r="G25" s="1"/>
      <c r="I25" s="0" t="s">
        <v>47</v>
      </c>
      <c r="J25" s="1" t="s">
        <v>19</v>
      </c>
      <c r="K25" s="2" t="n">
        <v>0.474074074074074</v>
      </c>
      <c r="M25" s="1"/>
      <c r="N25" s="1"/>
    </row>
    <row r="26" customFormat="false" ht="12.8" hidden="false" customHeight="false" outlineLevel="0" collapsed="false">
      <c r="B26" s="1" t="s">
        <v>48</v>
      </c>
      <c r="C26" s="1" t="s">
        <v>19</v>
      </c>
      <c r="D26" s="1" t="n">
        <v>0.81</v>
      </c>
      <c r="E26" s="1"/>
      <c r="F26" s="1"/>
      <c r="G26" s="1"/>
      <c r="I26" s="0" t="s">
        <v>48</v>
      </c>
      <c r="J26" s="1" t="s">
        <v>19</v>
      </c>
      <c r="K26" s="2" t="n">
        <v>0.764197530864198</v>
      </c>
      <c r="M26" s="1"/>
      <c r="N26" s="1"/>
    </row>
    <row r="27" customFormat="false" ht="12.8" hidden="false" customHeight="false" outlineLevel="0" collapsed="false">
      <c r="B27" s="1" t="s">
        <v>49</v>
      </c>
      <c r="C27" s="1" t="s">
        <v>19</v>
      </c>
      <c r="D27" s="1" t="n">
        <v>0.85</v>
      </c>
      <c r="E27" s="1"/>
      <c r="F27" s="1"/>
      <c r="G27" s="1"/>
      <c r="I27" s="0" t="s">
        <v>49</v>
      </c>
      <c r="J27" s="1" t="s">
        <v>19</v>
      </c>
      <c r="K27" s="2" t="n">
        <v>0.687654320987654</v>
      </c>
      <c r="M27" s="1"/>
      <c r="N27" s="1"/>
    </row>
    <row r="28" customFormat="false" ht="12.8" hidden="false" customHeight="false" outlineLevel="0" collapsed="false">
      <c r="B28" s="1" t="s">
        <v>50</v>
      </c>
      <c r="C28" s="1" t="s">
        <v>19</v>
      </c>
      <c r="D28" s="1" t="n">
        <v>0.83</v>
      </c>
      <c r="E28" s="1"/>
      <c r="F28" s="1"/>
      <c r="G28" s="1"/>
      <c r="I28" s="0" t="s">
        <v>50</v>
      </c>
      <c r="J28" s="1" t="s">
        <v>19</v>
      </c>
      <c r="K28" s="2" t="n">
        <v>0.465432098765432</v>
      </c>
      <c r="M28" s="1"/>
      <c r="N28" s="1"/>
    </row>
    <row r="29" customFormat="false" ht="12.8" hidden="false" customHeight="false" outlineLevel="0" collapsed="false">
      <c r="B29" s="1" t="s">
        <v>51</v>
      </c>
      <c r="C29" s="1" t="s">
        <v>19</v>
      </c>
      <c r="D29" s="1" t="n">
        <v>0.83</v>
      </c>
      <c r="E29" s="1"/>
      <c r="F29" s="1"/>
      <c r="G29" s="1"/>
      <c r="I29" s="0" t="s">
        <v>51</v>
      </c>
      <c r="J29" s="1" t="s">
        <v>19</v>
      </c>
      <c r="K29" s="2" t="n">
        <v>0.487654320987654</v>
      </c>
      <c r="M29" s="1"/>
      <c r="N29" s="1"/>
    </row>
    <row r="30" customFormat="false" ht="12.8" hidden="false" customHeight="false" outlineLevel="0" collapsed="false">
      <c r="B30" s="1" t="s">
        <v>52</v>
      </c>
      <c r="C30" s="1" t="s">
        <v>19</v>
      </c>
      <c r="D30" s="1" t="n">
        <v>0.99</v>
      </c>
      <c r="E30" s="1"/>
      <c r="F30" s="1" t="s">
        <v>19</v>
      </c>
      <c r="G30" s="1"/>
      <c r="I30" s="0" t="s">
        <v>52</v>
      </c>
      <c r="J30" s="1" t="s">
        <v>19</v>
      </c>
      <c r="K30" s="2" t="n">
        <v>0.884567901234568</v>
      </c>
      <c r="M30" s="1" t="s">
        <v>19</v>
      </c>
      <c r="N30" s="1"/>
    </row>
    <row r="31" customFormat="false" ht="12.8" hidden="false" customHeight="false" outlineLevel="0" collapsed="false">
      <c r="B31" s="1" t="s">
        <v>53</v>
      </c>
      <c r="C31" s="1" t="s">
        <v>19</v>
      </c>
      <c r="D31" s="1" t="n">
        <v>0.84</v>
      </c>
      <c r="E31" s="1"/>
      <c r="F31" s="1" t="s">
        <v>21</v>
      </c>
      <c r="G31" s="6" t="n">
        <f aca="false">_xlfn.QUARTILE.EXC(D25:D34,1)</f>
        <v>0.8275</v>
      </c>
      <c r="I31" s="0" t="s">
        <v>53</v>
      </c>
      <c r="J31" s="1" t="s">
        <v>19</v>
      </c>
      <c r="K31" s="2" t="n">
        <v>0.480246913580247</v>
      </c>
      <c r="M31" s="1" t="s">
        <v>21</v>
      </c>
      <c r="N31" s="6" t="n">
        <f aca="false">_xlfn.QUARTILE.EXC(K25:K34,1)</f>
        <v>0.472530864197531</v>
      </c>
    </row>
    <row r="32" customFormat="false" ht="12.8" hidden="false" customHeight="false" outlineLevel="0" collapsed="false">
      <c r="B32" s="1" t="s">
        <v>54</v>
      </c>
      <c r="C32" s="1" t="s">
        <v>19</v>
      </c>
      <c r="D32" s="1" t="n">
        <v>0.82</v>
      </c>
      <c r="E32" s="1"/>
      <c r="F32" s="1" t="s">
        <v>24</v>
      </c>
      <c r="G32" s="6" t="n">
        <f aca="false">_xlfn.QUARTILE.EXC(D25:D34,2)</f>
        <v>0.84</v>
      </c>
      <c r="I32" s="0" t="s">
        <v>54</v>
      </c>
      <c r="J32" s="1" t="s">
        <v>19</v>
      </c>
      <c r="K32" s="2" t="n">
        <v>0.467901234567901</v>
      </c>
      <c r="M32" s="1" t="s">
        <v>24</v>
      </c>
      <c r="N32" s="6" t="n">
        <f aca="false">_xlfn.QUARTILE.EXC(K25:K34,2)</f>
        <v>0.587654320987654</v>
      </c>
    </row>
    <row r="33" customFormat="false" ht="12.8" hidden="false" customHeight="false" outlineLevel="0" collapsed="false">
      <c r="B33" s="1" t="s">
        <v>55</v>
      </c>
      <c r="C33" s="1" t="s">
        <v>19</v>
      </c>
      <c r="D33" s="1" t="n">
        <v>0.93</v>
      </c>
      <c r="E33" s="1"/>
      <c r="F33" s="1" t="s">
        <v>27</v>
      </c>
      <c r="G33" s="6" t="n">
        <f aca="false">_xlfn.QUARTILE.EXC(D25:D34,3)</f>
        <v>0.885</v>
      </c>
      <c r="I33" s="0" t="s">
        <v>55</v>
      </c>
      <c r="J33" s="1" t="s">
        <v>19</v>
      </c>
      <c r="K33" s="2" t="n">
        <v>0.814814814814815</v>
      </c>
      <c r="M33" s="1" t="s">
        <v>27</v>
      </c>
      <c r="N33" s="6" t="n">
        <f aca="false">_xlfn.QUARTILE.EXC(K25:K34,3)</f>
        <v>0.780092592592592</v>
      </c>
    </row>
    <row r="34" customFormat="false" ht="12.8" hidden="false" customHeight="false" outlineLevel="0" collapsed="false">
      <c r="B34" s="1" t="s">
        <v>56</v>
      </c>
      <c r="C34" s="1" t="s">
        <v>19</v>
      </c>
      <c r="D34" s="1" t="n">
        <v>0.84</v>
      </c>
      <c r="E34" s="1"/>
      <c r="F34" s="1" t="s">
        <v>13</v>
      </c>
      <c r="G34" s="6" t="n">
        <f aca="false">AVERAGE(D25:D34)</f>
        <v>0.861</v>
      </c>
      <c r="I34" s="0" t="s">
        <v>56</v>
      </c>
      <c r="J34" s="1" t="s">
        <v>19</v>
      </c>
      <c r="K34" s="2" t="n">
        <v>0.768518518518518</v>
      </c>
      <c r="M34" s="1" t="s">
        <v>13</v>
      </c>
      <c r="N34" s="6" t="n">
        <f aca="false">AVERAGE(K25:K34)</f>
        <v>0.629506172839506</v>
      </c>
    </row>
    <row r="35" customFormat="false" ht="12.8" hidden="false" customHeight="false" outlineLevel="0" collapsed="false">
      <c r="B35" s="1" t="s">
        <v>57</v>
      </c>
      <c r="C35" s="1" t="s">
        <v>22</v>
      </c>
      <c r="D35" s="1" t="n">
        <v>0.99</v>
      </c>
      <c r="E35" s="1"/>
      <c r="F35" s="1"/>
      <c r="G35" s="1"/>
      <c r="I35" s="0" t="s">
        <v>57</v>
      </c>
      <c r="J35" s="1" t="s">
        <v>22</v>
      </c>
      <c r="K35" s="2" t="n">
        <v>0.929012345679012</v>
      </c>
      <c r="M35" s="1"/>
      <c r="N35" s="1"/>
    </row>
    <row r="36" customFormat="false" ht="12.8" hidden="false" customHeight="false" outlineLevel="0" collapsed="false">
      <c r="B36" s="1" t="s">
        <v>58</v>
      </c>
      <c r="C36" s="1" t="s">
        <v>22</v>
      </c>
      <c r="D36" s="1" t="n">
        <v>0.95</v>
      </c>
      <c r="E36" s="1"/>
      <c r="F36" s="1"/>
      <c r="G36" s="1"/>
      <c r="I36" s="0" t="s">
        <v>58</v>
      </c>
      <c r="J36" s="1" t="s">
        <v>22</v>
      </c>
      <c r="K36" s="2" t="n">
        <v>0.691975308641975</v>
      </c>
      <c r="M36" s="1"/>
      <c r="N36" s="1"/>
    </row>
    <row r="37" customFormat="false" ht="12.8" hidden="false" customHeight="false" outlineLevel="0" collapsed="false">
      <c r="B37" s="1" t="s">
        <v>59</v>
      </c>
      <c r="C37" s="1" t="s">
        <v>22</v>
      </c>
      <c r="D37" s="1" t="n">
        <v>0.89</v>
      </c>
      <c r="E37" s="1"/>
      <c r="F37" s="1"/>
      <c r="G37" s="1"/>
      <c r="I37" s="0" t="s">
        <v>59</v>
      </c>
      <c r="J37" s="1" t="s">
        <v>22</v>
      </c>
      <c r="K37" s="2" t="n">
        <v>0.464197530864198</v>
      </c>
      <c r="M37" s="1"/>
      <c r="N37" s="1"/>
    </row>
    <row r="38" customFormat="false" ht="12.8" hidden="false" customHeight="false" outlineLevel="0" collapsed="false">
      <c r="B38" s="1" t="s">
        <v>60</v>
      </c>
      <c r="C38" s="1" t="s">
        <v>22</v>
      </c>
      <c r="D38" s="1" t="n">
        <v>0.9</v>
      </c>
      <c r="E38" s="1"/>
      <c r="F38" s="1"/>
      <c r="G38" s="1"/>
      <c r="I38" s="0" t="s">
        <v>60</v>
      </c>
      <c r="J38" s="1" t="s">
        <v>22</v>
      </c>
      <c r="K38" s="2" t="n">
        <v>0.941975308641975</v>
      </c>
      <c r="M38" s="1"/>
      <c r="N38" s="1"/>
    </row>
    <row r="39" customFormat="false" ht="12.8" hidden="false" customHeight="false" outlineLevel="0" collapsed="false">
      <c r="B39" s="1" t="s">
        <v>61</v>
      </c>
      <c r="C39" s="1" t="s">
        <v>22</v>
      </c>
      <c r="D39" s="1" t="n">
        <v>0.92</v>
      </c>
      <c r="E39" s="1"/>
      <c r="F39" s="1"/>
      <c r="G39" s="1"/>
      <c r="I39" s="0" t="s">
        <v>61</v>
      </c>
      <c r="J39" s="1" t="s">
        <v>22</v>
      </c>
      <c r="K39" s="2" t="n">
        <v>0.522222222222222</v>
      </c>
      <c r="M39" s="1"/>
      <c r="N39" s="1"/>
    </row>
    <row r="40" customFormat="false" ht="12.8" hidden="false" customHeight="false" outlineLevel="0" collapsed="false">
      <c r="B40" s="1" t="s">
        <v>62</v>
      </c>
      <c r="C40" s="1" t="s">
        <v>22</v>
      </c>
      <c r="D40" s="1" t="n">
        <v>0.88</v>
      </c>
      <c r="E40" s="1"/>
      <c r="F40" s="1" t="s">
        <v>22</v>
      </c>
      <c r="G40" s="1"/>
      <c r="I40" s="0" t="s">
        <v>62</v>
      </c>
      <c r="J40" s="1" t="s">
        <v>22</v>
      </c>
      <c r="K40" s="2" t="n">
        <v>0.625925925925926</v>
      </c>
      <c r="M40" s="1" t="s">
        <v>22</v>
      </c>
      <c r="N40" s="1"/>
    </row>
    <row r="41" customFormat="false" ht="12.8" hidden="false" customHeight="false" outlineLevel="0" collapsed="false">
      <c r="B41" s="1" t="s">
        <v>63</v>
      </c>
      <c r="C41" s="1" t="s">
        <v>22</v>
      </c>
      <c r="D41" s="1" t="n">
        <v>0.98</v>
      </c>
      <c r="E41" s="1"/>
      <c r="F41" s="1" t="s">
        <v>21</v>
      </c>
      <c r="G41" s="6" t="n">
        <f aca="false">_xlfn.QUARTILE.EXC(D35:D44,1)</f>
        <v>0.8725</v>
      </c>
      <c r="I41" s="0" t="s">
        <v>63</v>
      </c>
      <c r="J41" s="1" t="s">
        <v>22</v>
      </c>
      <c r="K41" s="2" t="n">
        <v>0.874691358024691</v>
      </c>
      <c r="M41" s="1" t="s">
        <v>21</v>
      </c>
      <c r="N41" s="6" t="n">
        <f aca="false">_xlfn.QUARTILE.EXC(K35:K44,1)</f>
        <v>0.588425925925926</v>
      </c>
    </row>
    <row r="42" customFormat="false" ht="12.8" hidden="false" customHeight="false" outlineLevel="0" collapsed="false">
      <c r="B42" s="1" t="s">
        <v>64</v>
      </c>
      <c r="C42" s="1" t="s">
        <v>22</v>
      </c>
      <c r="D42" s="1" t="n">
        <v>0.8</v>
      </c>
      <c r="E42" s="1"/>
      <c r="F42" s="1" t="s">
        <v>24</v>
      </c>
      <c r="G42" s="6" t="n">
        <f aca="false">_xlfn.QUARTILE.EXC(D35:D44,2)</f>
        <v>0.91</v>
      </c>
      <c r="I42" s="0" t="s">
        <v>64</v>
      </c>
      <c r="J42" s="1" t="s">
        <v>22</v>
      </c>
      <c r="K42" s="2" t="n">
        <v>0.714197530864197</v>
      </c>
      <c r="M42" s="1" t="s">
        <v>24</v>
      </c>
      <c r="N42" s="6" t="n">
        <f aca="false">_xlfn.QUARTILE.EXC(K35:K44,2)</f>
        <v>0.703086419753086</v>
      </c>
    </row>
    <row r="43" customFormat="false" ht="12.8" hidden="false" customHeight="false" outlineLevel="0" collapsed="false">
      <c r="B43" s="1" t="s">
        <v>65</v>
      </c>
      <c r="C43" s="1" t="s">
        <v>22</v>
      </c>
      <c r="D43" s="1" t="n">
        <v>0.85</v>
      </c>
      <c r="E43" s="1"/>
      <c r="F43" s="1" t="s">
        <v>27</v>
      </c>
      <c r="G43" s="6" t="n">
        <f aca="false">_xlfn.QUARTILE.EXC(D35:D44,3)</f>
        <v>0.9575</v>
      </c>
      <c r="I43" s="0" t="s">
        <v>65</v>
      </c>
      <c r="J43" s="1" t="s">
        <v>22</v>
      </c>
      <c r="K43" s="2" t="n">
        <v>0.610493827160494</v>
      </c>
      <c r="M43" s="1" t="s">
        <v>27</v>
      </c>
      <c r="N43" s="6" t="n">
        <f aca="false">_xlfn.QUARTILE.EXC(K35:K44,3)</f>
        <v>0.888271604938271</v>
      </c>
    </row>
    <row r="44" customFormat="false" ht="12.8" hidden="false" customHeight="false" outlineLevel="0" collapsed="false">
      <c r="B44" s="1" t="s">
        <v>66</v>
      </c>
      <c r="C44" s="1" t="s">
        <v>22</v>
      </c>
      <c r="D44" s="1" t="n">
        <v>0.95</v>
      </c>
      <c r="E44" s="1"/>
      <c r="F44" s="1" t="s">
        <v>13</v>
      </c>
      <c r="G44" s="6" t="n">
        <f aca="false">AVERAGE(D35:D44)</f>
        <v>0.911</v>
      </c>
      <c r="I44" s="0" t="s">
        <v>66</v>
      </c>
      <c r="J44" s="1" t="s">
        <v>22</v>
      </c>
      <c r="K44" s="2" t="n">
        <v>0.75679012345679</v>
      </c>
      <c r="M44" s="1" t="s">
        <v>13</v>
      </c>
      <c r="N44" s="6" t="n">
        <f aca="false">AVERAGE(K35:K44)</f>
        <v>0.713148148148148</v>
      </c>
    </row>
    <row r="45" customFormat="false" ht="12.8" hidden="false" customHeight="false" outlineLevel="0" collapsed="false">
      <c r="B45" s="1" t="s">
        <v>67</v>
      </c>
      <c r="C45" s="1" t="s">
        <v>25</v>
      </c>
      <c r="D45" s="1" t="n">
        <v>0.92</v>
      </c>
      <c r="E45" s="1"/>
      <c r="F45" s="1"/>
      <c r="G45" s="1"/>
      <c r="I45" s="0" t="s">
        <v>67</v>
      </c>
      <c r="J45" s="1" t="s">
        <v>25</v>
      </c>
      <c r="K45" s="2" t="n">
        <v>0.934567901234568</v>
      </c>
      <c r="M45" s="1"/>
      <c r="N45" s="1"/>
    </row>
    <row r="46" customFormat="false" ht="12.8" hidden="false" customHeight="false" outlineLevel="0" collapsed="false">
      <c r="B46" s="1" t="s">
        <v>68</v>
      </c>
      <c r="C46" s="1" t="s">
        <v>25</v>
      </c>
      <c r="D46" s="1" t="n">
        <v>0.9</v>
      </c>
      <c r="E46" s="1"/>
      <c r="F46" s="1"/>
      <c r="G46" s="1"/>
      <c r="I46" s="0" t="s">
        <v>68</v>
      </c>
      <c r="J46" s="1" t="s">
        <v>25</v>
      </c>
      <c r="K46" s="2" t="n">
        <v>0.855555555555556</v>
      </c>
      <c r="M46" s="1"/>
      <c r="N46" s="1"/>
    </row>
    <row r="47" customFormat="false" ht="12.8" hidden="false" customHeight="false" outlineLevel="0" collapsed="false">
      <c r="B47" s="1" t="s">
        <v>69</v>
      </c>
      <c r="C47" s="1" t="s">
        <v>25</v>
      </c>
      <c r="D47" s="1" t="n">
        <v>0.95</v>
      </c>
      <c r="E47" s="1"/>
      <c r="F47" s="1"/>
      <c r="G47" s="1"/>
      <c r="I47" s="0" t="s">
        <v>69</v>
      </c>
      <c r="J47" s="1" t="s">
        <v>25</v>
      </c>
      <c r="K47" s="2" t="n">
        <v>0.87283950617284</v>
      </c>
      <c r="M47" s="1"/>
      <c r="N47" s="1"/>
    </row>
    <row r="48" customFormat="false" ht="12.8" hidden="false" customHeight="false" outlineLevel="0" collapsed="false">
      <c r="B48" s="1" t="s">
        <v>70</v>
      </c>
      <c r="C48" s="1" t="s">
        <v>25</v>
      </c>
      <c r="D48" s="1" t="n">
        <v>0.85</v>
      </c>
      <c r="E48" s="1"/>
      <c r="F48" s="1"/>
      <c r="G48" s="1"/>
      <c r="I48" s="0" t="s">
        <v>70</v>
      </c>
      <c r="J48" s="1" t="s">
        <v>25</v>
      </c>
      <c r="K48" s="2" t="n">
        <v>0.788888888888889</v>
      </c>
      <c r="M48" s="1"/>
      <c r="N48" s="1"/>
    </row>
    <row r="49" customFormat="false" ht="12.8" hidden="false" customHeight="false" outlineLevel="0" collapsed="false">
      <c r="B49" s="1" t="s">
        <v>71</v>
      </c>
      <c r="C49" s="1" t="s">
        <v>25</v>
      </c>
      <c r="D49" s="1" t="n">
        <v>0.81</v>
      </c>
      <c r="E49" s="1"/>
      <c r="F49" s="1"/>
      <c r="G49" s="1"/>
      <c r="I49" s="0" t="s">
        <v>71</v>
      </c>
      <c r="J49" s="1" t="s">
        <v>25</v>
      </c>
      <c r="K49" s="2" t="n">
        <v>0.900617283950617</v>
      </c>
      <c r="M49" s="1"/>
      <c r="N49" s="1"/>
    </row>
    <row r="50" customFormat="false" ht="12.8" hidden="false" customHeight="false" outlineLevel="0" collapsed="false">
      <c r="B50" s="1" t="s">
        <v>72</v>
      </c>
      <c r="C50" s="1" t="s">
        <v>25</v>
      </c>
      <c r="D50" s="1" t="n">
        <v>0.8</v>
      </c>
      <c r="E50" s="1"/>
      <c r="F50" s="1" t="s">
        <v>25</v>
      </c>
      <c r="G50" s="1"/>
      <c r="I50" s="0" t="s">
        <v>72</v>
      </c>
      <c r="J50" s="1" t="s">
        <v>25</v>
      </c>
      <c r="K50" s="2" t="n">
        <v>0.804320987654321</v>
      </c>
      <c r="M50" s="1" t="s">
        <v>25</v>
      </c>
      <c r="N50" s="1"/>
    </row>
    <row r="51" customFormat="false" ht="12.8" hidden="false" customHeight="false" outlineLevel="0" collapsed="false">
      <c r="B51" s="1" t="s">
        <v>73</v>
      </c>
      <c r="C51" s="1" t="s">
        <v>25</v>
      </c>
      <c r="D51" s="1" t="n">
        <v>0.92</v>
      </c>
      <c r="E51" s="1"/>
      <c r="F51" s="1" t="s">
        <v>21</v>
      </c>
      <c r="G51" s="6" t="n">
        <f aca="false">_xlfn.QUARTILE.EXC(D45:D54,1)</f>
        <v>0.8075</v>
      </c>
      <c r="I51" s="0" t="s">
        <v>73</v>
      </c>
      <c r="J51" s="1" t="s">
        <v>25</v>
      </c>
      <c r="K51" s="2" t="n">
        <v>0.770987654320988</v>
      </c>
      <c r="M51" s="1" t="s">
        <v>21</v>
      </c>
      <c r="N51" s="6" t="n">
        <f aca="false">_xlfn.QUARTILE.EXC(K45:K54,1)</f>
        <v>0.784413580246914</v>
      </c>
    </row>
    <row r="52" customFormat="false" ht="12.8" hidden="false" customHeight="false" outlineLevel="0" collapsed="false">
      <c r="B52" s="1" t="s">
        <v>74</v>
      </c>
      <c r="C52" s="1" t="s">
        <v>25</v>
      </c>
      <c r="D52" s="1" t="n">
        <v>0.92</v>
      </c>
      <c r="E52" s="1"/>
      <c r="F52" s="1" t="s">
        <v>24</v>
      </c>
      <c r="G52" s="6" t="n">
        <f aca="false">_xlfn.QUARTILE.EXC(D45:D54,2)</f>
        <v>0.885</v>
      </c>
      <c r="I52" s="0" t="s">
        <v>74</v>
      </c>
      <c r="J52" s="1" t="s">
        <v>25</v>
      </c>
      <c r="K52" s="2" t="n">
        <v>0.821604938271605</v>
      </c>
      <c r="M52" s="1" t="s">
        <v>24</v>
      </c>
      <c r="N52" s="6" t="n">
        <f aca="false">_xlfn.QUARTILE.EXC(K45:K54,2)</f>
        <v>0.838580246913581</v>
      </c>
    </row>
    <row r="53" customFormat="false" ht="12.8" hidden="false" customHeight="false" outlineLevel="0" collapsed="false">
      <c r="B53" s="1" t="s">
        <v>75</v>
      </c>
      <c r="C53" s="1" t="s">
        <v>25</v>
      </c>
      <c r="D53" s="1" t="n">
        <v>0.87</v>
      </c>
      <c r="E53" s="1"/>
      <c r="F53" s="1" t="s">
        <v>27</v>
      </c>
      <c r="G53" s="6" t="n">
        <f aca="false">_xlfn.QUARTILE.EXC(D45:D54,3)</f>
        <v>0.92</v>
      </c>
      <c r="I53" s="0" t="s">
        <v>75</v>
      </c>
      <c r="J53" s="1" t="s">
        <v>25</v>
      </c>
      <c r="K53" s="2" t="n">
        <v>0.914814814814815</v>
      </c>
      <c r="M53" s="1" t="s">
        <v>27</v>
      </c>
      <c r="N53" s="6" t="n">
        <f aca="false">_xlfn.QUARTILE.EXC(K45:K54,3)</f>
        <v>0.904166666666666</v>
      </c>
    </row>
    <row r="54" customFormat="false" ht="12.8" hidden="false" customHeight="false" outlineLevel="0" collapsed="false">
      <c r="B54" s="1" t="s">
        <v>76</v>
      </c>
      <c r="C54" s="1" t="s">
        <v>25</v>
      </c>
      <c r="D54" s="1" t="n">
        <v>0.67</v>
      </c>
      <c r="E54" s="1"/>
      <c r="F54" s="1" t="s">
        <v>13</v>
      </c>
      <c r="G54" s="6" t="n">
        <f aca="false">AVERAGE(D45:D54)</f>
        <v>0.861</v>
      </c>
      <c r="I54" s="0" t="s">
        <v>76</v>
      </c>
      <c r="J54" s="1" t="s">
        <v>25</v>
      </c>
      <c r="K54" s="2" t="n">
        <v>0.724691358024691</v>
      </c>
      <c r="M54" s="1" t="s">
        <v>13</v>
      </c>
      <c r="N54" s="6" t="n">
        <f aca="false">AVERAGE(K45:K54)</f>
        <v>0.838888888888889</v>
      </c>
    </row>
    <row r="55" customFormat="false" ht="12.8" hidden="false" customHeight="false" outlineLevel="0" collapsed="false">
      <c r="B55" s="1" t="s">
        <v>77</v>
      </c>
      <c r="C55" s="1" t="s">
        <v>28</v>
      </c>
      <c r="D55" s="1" t="n">
        <v>0.92</v>
      </c>
      <c r="E55" s="1"/>
      <c r="F55" s="1"/>
      <c r="G55" s="1"/>
      <c r="I55" s="0" t="s">
        <v>77</v>
      </c>
      <c r="J55" s="1" t="s">
        <v>28</v>
      </c>
      <c r="K55" s="2" t="n">
        <v>0.764197530864197</v>
      </c>
      <c r="M55" s="1"/>
      <c r="N55" s="1"/>
    </row>
    <row r="56" customFormat="false" ht="12.8" hidden="false" customHeight="false" outlineLevel="0" collapsed="false">
      <c r="B56" s="1" t="s">
        <v>78</v>
      </c>
      <c r="C56" s="1" t="s">
        <v>28</v>
      </c>
      <c r="D56" s="1" t="n">
        <v>0.92</v>
      </c>
      <c r="E56" s="1"/>
      <c r="F56" s="1"/>
      <c r="G56" s="1"/>
      <c r="I56" s="0" t="s">
        <v>78</v>
      </c>
      <c r="J56" s="1" t="s">
        <v>28</v>
      </c>
      <c r="K56" s="2" t="n">
        <v>0.669753086419753</v>
      </c>
      <c r="M56" s="1"/>
      <c r="N56" s="1"/>
    </row>
    <row r="57" customFormat="false" ht="12.8" hidden="false" customHeight="false" outlineLevel="0" collapsed="false">
      <c r="B57" s="1" t="s">
        <v>79</v>
      </c>
      <c r="C57" s="1" t="s">
        <v>28</v>
      </c>
      <c r="D57" s="1" t="n">
        <v>0.95</v>
      </c>
      <c r="E57" s="1"/>
      <c r="F57" s="1"/>
      <c r="G57" s="1"/>
      <c r="I57" s="0" t="s">
        <v>79</v>
      </c>
      <c r="J57" s="1" t="s">
        <v>28</v>
      </c>
      <c r="K57" s="2" t="n">
        <v>0.89320987654321</v>
      </c>
      <c r="M57" s="1"/>
      <c r="N57" s="1"/>
    </row>
    <row r="58" customFormat="false" ht="12.8" hidden="false" customHeight="false" outlineLevel="0" collapsed="false">
      <c r="B58" s="1" t="s">
        <v>80</v>
      </c>
      <c r="C58" s="1" t="s">
        <v>28</v>
      </c>
      <c r="D58" s="1" t="n">
        <v>0.96</v>
      </c>
      <c r="E58" s="1"/>
      <c r="F58" s="1"/>
      <c r="G58" s="1"/>
      <c r="I58" s="0" t="s">
        <v>80</v>
      </c>
      <c r="J58" s="1" t="s">
        <v>28</v>
      </c>
      <c r="K58" s="2" t="n">
        <v>0.91358024691358</v>
      </c>
      <c r="M58" s="1"/>
      <c r="N58" s="1"/>
    </row>
    <row r="59" customFormat="false" ht="12.8" hidden="false" customHeight="false" outlineLevel="0" collapsed="false">
      <c r="B59" s="1" t="s">
        <v>81</v>
      </c>
      <c r="C59" s="1" t="s">
        <v>28</v>
      </c>
      <c r="D59" s="1" t="n">
        <v>0.92</v>
      </c>
      <c r="E59" s="1"/>
      <c r="F59" s="1"/>
      <c r="G59" s="1"/>
      <c r="I59" s="0" t="s">
        <v>81</v>
      </c>
      <c r="J59" s="1" t="s">
        <v>28</v>
      </c>
      <c r="K59" s="2" t="n">
        <v>0.567901234567901</v>
      </c>
      <c r="M59" s="1"/>
      <c r="N59" s="1"/>
    </row>
    <row r="60" customFormat="false" ht="12.8" hidden="false" customHeight="false" outlineLevel="0" collapsed="false">
      <c r="B60" s="1" t="s">
        <v>82</v>
      </c>
      <c r="C60" s="1" t="s">
        <v>28</v>
      </c>
      <c r="D60" s="1" t="n">
        <v>0.93</v>
      </c>
      <c r="E60" s="1"/>
      <c r="F60" s="1" t="s">
        <v>28</v>
      </c>
      <c r="G60" s="1"/>
      <c r="I60" s="0" t="s">
        <v>82</v>
      </c>
      <c r="J60" s="1" t="s">
        <v>28</v>
      </c>
      <c r="K60" s="2" t="n">
        <v>0.85679012345679</v>
      </c>
      <c r="M60" s="1" t="s">
        <v>28</v>
      </c>
      <c r="N60" s="1"/>
    </row>
    <row r="61" customFormat="false" ht="12.8" hidden="false" customHeight="false" outlineLevel="0" collapsed="false">
      <c r="B61" s="1" t="s">
        <v>83</v>
      </c>
      <c r="C61" s="1" t="s">
        <v>28</v>
      </c>
      <c r="D61" s="1" t="n">
        <v>0.95</v>
      </c>
      <c r="E61" s="1"/>
      <c r="F61" s="1" t="s">
        <v>21</v>
      </c>
      <c r="G61" s="6" t="n">
        <f aca="false">_xlfn.QUARTILE.EXC(D55:D64,1)</f>
        <v>0.92</v>
      </c>
      <c r="I61" s="0" t="s">
        <v>83</v>
      </c>
      <c r="J61" s="1" t="s">
        <v>28</v>
      </c>
      <c r="K61" s="2" t="n">
        <v>0.7</v>
      </c>
      <c r="M61" s="1" t="s">
        <v>21</v>
      </c>
      <c r="N61" s="6" t="n">
        <f aca="false">_xlfn.QUARTILE.EXC(K55:K64,1)</f>
        <v>0.692438271604938</v>
      </c>
    </row>
    <row r="62" customFormat="false" ht="12.8" hidden="false" customHeight="false" outlineLevel="0" collapsed="false">
      <c r="B62" s="1" t="s">
        <v>84</v>
      </c>
      <c r="C62" s="1" t="s">
        <v>28</v>
      </c>
      <c r="D62" s="1" t="n">
        <v>0.93</v>
      </c>
      <c r="E62" s="1"/>
      <c r="F62" s="1" t="s">
        <v>24</v>
      </c>
      <c r="G62" s="6" t="n">
        <f aca="false">_xlfn.QUARTILE.EXC(D55:D64,2)</f>
        <v>0.93</v>
      </c>
      <c r="I62" s="0" t="s">
        <v>84</v>
      </c>
      <c r="J62" s="1" t="s">
        <v>28</v>
      </c>
      <c r="K62" s="2" t="n">
        <v>0.955555555555556</v>
      </c>
      <c r="M62" s="1" t="s">
        <v>24</v>
      </c>
      <c r="N62" s="6" t="n">
        <f aca="false">_xlfn.QUARTILE.EXC(K55:K64,2)</f>
        <v>0.839814814814815</v>
      </c>
    </row>
    <row r="63" customFormat="false" ht="12.8" hidden="false" customHeight="false" outlineLevel="0" collapsed="false">
      <c r="B63" s="1" t="s">
        <v>85</v>
      </c>
      <c r="C63" s="1" t="s">
        <v>28</v>
      </c>
      <c r="D63" s="1" t="n">
        <v>0.94</v>
      </c>
      <c r="E63" s="1"/>
      <c r="F63" s="1" t="s">
        <v>27</v>
      </c>
      <c r="G63" s="6" t="n">
        <f aca="false">_xlfn.QUARTILE.EXC(D55:D64,3)</f>
        <v>0.95</v>
      </c>
      <c r="I63" s="0" t="s">
        <v>85</v>
      </c>
      <c r="J63" s="1" t="s">
        <v>28</v>
      </c>
      <c r="K63" s="2" t="n">
        <v>0.901851851851852</v>
      </c>
      <c r="M63" s="1" t="s">
        <v>27</v>
      </c>
      <c r="N63" s="6" t="n">
        <f aca="false">_xlfn.QUARTILE.EXC(K55:K64,3)</f>
        <v>0.904783950617284</v>
      </c>
    </row>
    <row r="64" customFormat="false" ht="12.8" hidden="false" customHeight="false" outlineLevel="0" collapsed="false">
      <c r="B64" s="1" t="s">
        <v>86</v>
      </c>
      <c r="C64" s="1" t="s">
        <v>28</v>
      </c>
      <c r="D64" s="1" t="n">
        <v>0.79</v>
      </c>
      <c r="E64" s="1"/>
      <c r="F64" s="1" t="s">
        <v>13</v>
      </c>
      <c r="G64" s="6" t="n">
        <f aca="false">AVERAGE(D55:D64)</f>
        <v>0.921</v>
      </c>
      <c r="I64" s="0" t="s">
        <v>86</v>
      </c>
      <c r="J64" s="1" t="s">
        <v>28</v>
      </c>
      <c r="K64" s="2" t="n">
        <v>0.822839506172839</v>
      </c>
      <c r="M64" s="1" t="s">
        <v>13</v>
      </c>
      <c r="N64" s="6" t="n">
        <f aca="false">AVERAGE(K55:K64)</f>
        <v>0.804567901234568</v>
      </c>
    </row>
    <row r="65" customFormat="false" ht="12.8" hidden="false" customHeight="false" outlineLevel="0" collapsed="false">
      <c r="B65" s="1" t="s">
        <v>87</v>
      </c>
      <c r="C65" s="1" t="s">
        <v>30</v>
      </c>
      <c r="D65" s="1" t="n">
        <v>0.97</v>
      </c>
      <c r="E65" s="1"/>
      <c r="F65" s="1"/>
      <c r="G65" s="1"/>
      <c r="I65" s="0" t="s">
        <v>87</v>
      </c>
      <c r="J65" s="1" t="s">
        <v>30</v>
      </c>
      <c r="K65" s="2" t="n">
        <v>0.848765432098765</v>
      </c>
      <c r="M65" s="1"/>
      <c r="N65" s="1"/>
    </row>
    <row r="66" customFormat="false" ht="12.8" hidden="false" customHeight="false" outlineLevel="0" collapsed="false">
      <c r="B66" s="1" t="s">
        <v>88</v>
      </c>
      <c r="C66" s="1" t="s">
        <v>30</v>
      </c>
      <c r="D66" s="1" t="n">
        <v>0.97</v>
      </c>
      <c r="E66" s="1"/>
      <c r="F66" s="1"/>
      <c r="G66" s="1"/>
      <c r="I66" s="0" t="s">
        <v>88</v>
      </c>
      <c r="J66" s="1" t="s">
        <v>30</v>
      </c>
      <c r="K66" s="2" t="n">
        <v>0.533950617283951</v>
      </c>
      <c r="M66" s="1"/>
      <c r="N66" s="1"/>
    </row>
    <row r="67" customFormat="false" ht="12.8" hidden="false" customHeight="false" outlineLevel="0" collapsed="false">
      <c r="B67" s="1" t="s">
        <v>89</v>
      </c>
      <c r="C67" s="1" t="s">
        <v>30</v>
      </c>
      <c r="D67" s="1" t="n">
        <v>0.94</v>
      </c>
      <c r="E67" s="1"/>
      <c r="F67" s="1"/>
      <c r="G67" s="1"/>
      <c r="I67" s="0" t="s">
        <v>89</v>
      </c>
      <c r="J67" s="1" t="s">
        <v>30</v>
      </c>
      <c r="K67" s="2" t="n">
        <v>0.945679012345679</v>
      </c>
      <c r="M67" s="1"/>
      <c r="N67" s="1"/>
    </row>
    <row r="68" customFormat="false" ht="12.8" hidden="false" customHeight="false" outlineLevel="0" collapsed="false">
      <c r="B68" s="1" t="s">
        <v>90</v>
      </c>
      <c r="C68" s="1" t="s">
        <v>30</v>
      </c>
      <c r="D68" s="1" t="n">
        <v>0.99</v>
      </c>
      <c r="E68" s="1"/>
      <c r="F68" s="1"/>
      <c r="G68" s="1"/>
      <c r="I68" s="0" t="s">
        <v>90</v>
      </c>
      <c r="J68" s="1" t="s">
        <v>30</v>
      </c>
      <c r="K68" s="2" t="n">
        <v>0.467283950617284</v>
      </c>
      <c r="M68" s="1"/>
      <c r="N68" s="1"/>
    </row>
    <row r="69" customFormat="false" ht="12.8" hidden="false" customHeight="false" outlineLevel="0" collapsed="false">
      <c r="B69" s="1" t="s">
        <v>91</v>
      </c>
      <c r="C69" s="1" t="s">
        <v>30</v>
      </c>
      <c r="D69" s="1" t="n">
        <v>0.95</v>
      </c>
      <c r="E69" s="1"/>
      <c r="F69" s="1"/>
      <c r="G69" s="1"/>
      <c r="I69" s="0" t="s">
        <v>91</v>
      </c>
      <c r="J69" s="1" t="s">
        <v>30</v>
      </c>
      <c r="K69" s="2" t="n">
        <v>0.856172839506173</v>
      </c>
      <c r="M69" s="1"/>
      <c r="N69" s="1"/>
    </row>
    <row r="70" customFormat="false" ht="12.8" hidden="false" customHeight="false" outlineLevel="0" collapsed="false">
      <c r="B70" s="1" t="s">
        <v>92</v>
      </c>
      <c r="C70" s="1" t="s">
        <v>30</v>
      </c>
      <c r="D70" s="1" t="n">
        <v>0.97</v>
      </c>
      <c r="E70" s="1"/>
      <c r="F70" s="1" t="s">
        <v>30</v>
      </c>
      <c r="G70" s="1"/>
      <c r="I70" s="0" t="s">
        <v>92</v>
      </c>
      <c r="J70" s="1" t="s">
        <v>30</v>
      </c>
      <c r="K70" s="2" t="n">
        <v>0.48641975308642</v>
      </c>
      <c r="M70" s="1" t="s">
        <v>30</v>
      </c>
      <c r="N70" s="1"/>
    </row>
    <row r="71" customFormat="false" ht="12.8" hidden="false" customHeight="false" outlineLevel="0" collapsed="false">
      <c r="B71" s="1" t="s">
        <v>93</v>
      </c>
      <c r="C71" s="1" t="s">
        <v>30</v>
      </c>
      <c r="D71" s="1" t="n">
        <v>0.97</v>
      </c>
      <c r="E71" s="1"/>
      <c r="F71" s="1" t="s">
        <v>21</v>
      </c>
      <c r="G71" s="6" t="n">
        <f aca="false">_xlfn.QUARTILE.EXC(D65:D74,1)</f>
        <v>0.9475</v>
      </c>
      <c r="I71" s="0" t="s">
        <v>93</v>
      </c>
      <c r="J71" s="1" t="s">
        <v>30</v>
      </c>
      <c r="K71" s="2" t="n">
        <v>0.85679012345679</v>
      </c>
      <c r="M71" s="1" t="s">
        <v>21</v>
      </c>
      <c r="N71" s="6" t="n">
        <f aca="false">_xlfn.QUARTILE.EXC(K65:K74,1)</f>
        <v>0.522067901234568</v>
      </c>
    </row>
    <row r="72" customFormat="false" ht="12.8" hidden="false" customHeight="false" outlineLevel="0" collapsed="false">
      <c r="B72" s="1" t="s">
        <v>94</v>
      </c>
      <c r="C72" s="1" t="s">
        <v>30</v>
      </c>
      <c r="D72" s="1" t="n">
        <v>0.97</v>
      </c>
      <c r="E72" s="1"/>
      <c r="F72" s="1" t="s">
        <v>24</v>
      </c>
      <c r="G72" s="6" t="n">
        <f aca="false">_xlfn.QUARTILE.EXC(D65:D74,2)</f>
        <v>0.97</v>
      </c>
      <c r="I72" s="0" t="s">
        <v>94</v>
      </c>
      <c r="J72" s="1" t="s">
        <v>30</v>
      </c>
      <c r="K72" s="2" t="n">
        <v>0.866049382716049</v>
      </c>
      <c r="M72" s="1" t="s">
        <v>24</v>
      </c>
      <c r="N72" s="6" t="n">
        <f aca="false">_xlfn.QUARTILE.EXC(K65:K74,2)</f>
        <v>0.856481481481482</v>
      </c>
    </row>
    <row r="73" customFormat="false" ht="12.8" hidden="false" customHeight="false" outlineLevel="0" collapsed="false">
      <c r="B73" s="1" t="s">
        <v>95</v>
      </c>
      <c r="C73" s="1" t="s">
        <v>30</v>
      </c>
      <c r="D73" s="1" t="n">
        <v>0.97</v>
      </c>
      <c r="E73" s="1"/>
      <c r="F73" s="1" t="s">
        <v>27</v>
      </c>
      <c r="G73" s="6" t="n">
        <f aca="false">_xlfn.QUARTILE.EXC(D65:D74,3)</f>
        <v>0.97</v>
      </c>
      <c r="I73" s="0" t="s">
        <v>95</v>
      </c>
      <c r="J73" s="1" t="s">
        <v>30</v>
      </c>
      <c r="K73" s="2" t="n">
        <v>0.890740740740741</v>
      </c>
      <c r="M73" s="1" t="s">
        <v>27</v>
      </c>
      <c r="N73" s="6" t="n">
        <f aca="false">_xlfn.QUARTILE.EXC(K65:K74,3)</f>
        <v>0.892438271604939</v>
      </c>
    </row>
    <row r="74" customFormat="false" ht="12.8" hidden="false" customHeight="false" outlineLevel="0" collapsed="false">
      <c r="B74" s="1" t="s">
        <v>96</v>
      </c>
      <c r="C74" s="1" t="s">
        <v>30</v>
      </c>
      <c r="D74" s="1" t="n">
        <v>0.94</v>
      </c>
      <c r="E74" s="1"/>
      <c r="F74" s="1" t="s">
        <v>13</v>
      </c>
      <c r="G74" s="6" t="n">
        <f aca="false">AVERAGE(D65:D74)</f>
        <v>0.964</v>
      </c>
      <c r="I74" s="0" t="s">
        <v>96</v>
      </c>
      <c r="J74" s="1" t="s">
        <v>30</v>
      </c>
      <c r="K74" s="2" t="n">
        <v>0.897530864197531</v>
      </c>
      <c r="M74" s="1" t="s">
        <v>13</v>
      </c>
      <c r="N74" s="6" t="n">
        <f aca="false">AVERAGE(K65:K74)</f>
        <v>0.764938271604938</v>
      </c>
    </row>
    <row r="75" customFormat="false" ht="12.8" hidden="false" customHeight="false" outlineLevel="0" collapsed="false">
      <c r="B75" s="1" t="s">
        <v>97</v>
      </c>
      <c r="C75" s="1" t="s">
        <v>33</v>
      </c>
      <c r="D75" s="1" t="n">
        <v>0.61</v>
      </c>
      <c r="E75" s="1"/>
      <c r="F75" s="1"/>
      <c r="G75" s="1"/>
      <c r="I75" s="0" t="s">
        <v>97</v>
      </c>
      <c r="J75" s="1" t="s">
        <v>33</v>
      </c>
      <c r="K75" s="2" t="n">
        <v>0.608641975308642</v>
      </c>
      <c r="M75" s="1"/>
      <c r="N75" s="1"/>
    </row>
    <row r="76" customFormat="false" ht="12.8" hidden="false" customHeight="false" outlineLevel="0" collapsed="false">
      <c r="B76" s="1" t="s">
        <v>98</v>
      </c>
      <c r="C76" s="1" t="s">
        <v>33</v>
      </c>
      <c r="D76" s="1" t="n">
        <v>0.87</v>
      </c>
      <c r="E76" s="1"/>
      <c r="F76" s="1"/>
      <c r="G76" s="1"/>
      <c r="I76" s="0" t="s">
        <v>98</v>
      </c>
      <c r="J76" s="1" t="s">
        <v>33</v>
      </c>
      <c r="K76" s="2" t="n">
        <v>0.777777777777778</v>
      </c>
      <c r="M76" s="1"/>
      <c r="N76" s="1"/>
    </row>
    <row r="77" customFormat="false" ht="12.8" hidden="false" customHeight="false" outlineLevel="0" collapsed="false">
      <c r="B77" s="1" t="s">
        <v>99</v>
      </c>
      <c r="C77" s="1" t="s">
        <v>33</v>
      </c>
      <c r="D77" s="1" t="n">
        <v>0.42</v>
      </c>
      <c r="E77" s="1"/>
      <c r="F77" s="1"/>
      <c r="G77" s="1"/>
      <c r="I77" s="0" t="s">
        <v>99</v>
      </c>
      <c r="J77" s="1" t="s">
        <v>33</v>
      </c>
      <c r="K77" s="2" t="n">
        <v>0.64320987654321</v>
      </c>
      <c r="M77" s="1"/>
      <c r="N77" s="1"/>
    </row>
    <row r="78" customFormat="false" ht="12.8" hidden="false" customHeight="false" outlineLevel="0" collapsed="false">
      <c r="B78" s="1" t="s">
        <v>100</v>
      </c>
      <c r="C78" s="1" t="s">
        <v>33</v>
      </c>
      <c r="D78" s="1" t="n">
        <v>0.92</v>
      </c>
      <c r="E78" s="1"/>
      <c r="F78" s="1"/>
      <c r="G78" s="1"/>
      <c r="I78" s="0" t="s">
        <v>100</v>
      </c>
      <c r="J78" s="1" t="s">
        <v>33</v>
      </c>
      <c r="K78" s="2" t="n">
        <v>0.754320987654321</v>
      </c>
      <c r="M78" s="1"/>
      <c r="N78" s="1"/>
    </row>
    <row r="79" customFormat="false" ht="12.8" hidden="false" customHeight="false" outlineLevel="0" collapsed="false">
      <c r="B79" s="1" t="s">
        <v>101</v>
      </c>
      <c r="C79" s="1" t="s">
        <v>33</v>
      </c>
      <c r="D79" s="1" t="n">
        <v>0.86</v>
      </c>
      <c r="E79" s="1"/>
      <c r="F79" s="1"/>
      <c r="G79" s="1"/>
      <c r="I79" s="0" t="s">
        <v>101</v>
      </c>
      <c r="J79" s="1" t="s">
        <v>33</v>
      </c>
      <c r="K79" s="2" t="n">
        <v>0.670987654320988</v>
      </c>
      <c r="M79" s="1"/>
      <c r="N79" s="1"/>
    </row>
    <row r="80" customFormat="false" ht="12.8" hidden="false" customHeight="false" outlineLevel="0" collapsed="false">
      <c r="B80" s="1" t="s">
        <v>102</v>
      </c>
      <c r="C80" s="1" t="s">
        <v>33</v>
      </c>
      <c r="D80" s="1" t="n">
        <v>0.89</v>
      </c>
      <c r="E80" s="1"/>
      <c r="F80" s="1" t="s">
        <v>33</v>
      </c>
      <c r="G80" s="1"/>
      <c r="I80" s="0" t="s">
        <v>102</v>
      </c>
      <c r="J80" s="1" t="s">
        <v>33</v>
      </c>
      <c r="K80" s="2" t="n">
        <v>0.889506172839506</v>
      </c>
      <c r="M80" s="1" t="s">
        <v>33</v>
      </c>
      <c r="N80" s="1"/>
    </row>
    <row r="81" customFormat="false" ht="12.8" hidden="false" customHeight="false" outlineLevel="0" collapsed="false">
      <c r="B81" s="1" t="s">
        <v>103</v>
      </c>
      <c r="C81" s="1" t="s">
        <v>33</v>
      </c>
      <c r="D81" s="1" t="n">
        <v>0.88</v>
      </c>
      <c r="E81" s="1"/>
      <c r="F81" s="1" t="s">
        <v>21</v>
      </c>
      <c r="G81" s="6" t="n">
        <f aca="false">_xlfn.QUARTILE.EXC(D75:D84,1)</f>
        <v>0.5625</v>
      </c>
      <c r="I81" s="0" t="s">
        <v>103</v>
      </c>
      <c r="J81" s="1" t="s">
        <v>33</v>
      </c>
      <c r="K81" s="2" t="n">
        <v>0.759259259259259</v>
      </c>
      <c r="M81" s="1" t="s">
        <v>21</v>
      </c>
      <c r="N81" s="6" t="n">
        <f aca="false">_xlfn.QUARTILE.EXC(K75:K84,1)</f>
        <v>0.634567901234568</v>
      </c>
    </row>
    <row r="82" customFormat="false" ht="12.8" hidden="false" customHeight="false" outlineLevel="0" collapsed="false">
      <c r="B82" s="1" t="s">
        <v>104</v>
      </c>
      <c r="C82" s="1" t="s">
        <v>33</v>
      </c>
      <c r="D82" s="1" t="n">
        <v>0.41</v>
      </c>
      <c r="E82" s="1"/>
      <c r="F82" s="1" t="s">
        <v>24</v>
      </c>
      <c r="G82" s="6" t="n">
        <f aca="false">_xlfn.QUARTILE.EXC(D75:D84,2)</f>
        <v>0.845</v>
      </c>
      <c r="I82" s="0" t="s">
        <v>104</v>
      </c>
      <c r="J82" s="1" t="s">
        <v>33</v>
      </c>
      <c r="K82" s="2" t="n">
        <v>0.675308641975309</v>
      </c>
      <c r="M82" s="1" t="s">
        <v>24</v>
      </c>
      <c r="N82" s="6" t="n">
        <f aca="false">_xlfn.QUARTILE.EXC(K75:K84,2)</f>
        <v>0.714814814814815</v>
      </c>
    </row>
    <row r="83" customFormat="false" ht="12.8" hidden="false" customHeight="false" outlineLevel="0" collapsed="false">
      <c r="B83" s="1" t="s">
        <v>105</v>
      </c>
      <c r="C83" s="1" t="s">
        <v>33</v>
      </c>
      <c r="D83" s="1" t="n">
        <v>0.83</v>
      </c>
      <c r="E83" s="1"/>
      <c r="F83" s="1" t="s">
        <v>27</v>
      </c>
      <c r="G83" s="6" t="n">
        <f aca="false">_xlfn.QUARTILE.EXC(D75:D84,3)</f>
        <v>0.8825</v>
      </c>
      <c r="I83" s="0" t="s">
        <v>105</v>
      </c>
      <c r="J83" s="1" t="s">
        <v>33</v>
      </c>
      <c r="K83" s="2" t="n">
        <v>0.806172839506173</v>
      </c>
      <c r="M83" s="1" t="s">
        <v>27</v>
      </c>
      <c r="N83" s="6" t="n">
        <f aca="false">_xlfn.QUARTILE.EXC(K75:K84,3)</f>
        <v>0.784876543209877</v>
      </c>
    </row>
    <row r="84" customFormat="false" ht="12.8" hidden="false" customHeight="false" outlineLevel="0" collapsed="false">
      <c r="B84" s="1" t="s">
        <v>106</v>
      </c>
      <c r="C84" s="1" t="s">
        <v>33</v>
      </c>
      <c r="D84" s="1" t="n">
        <v>0.75</v>
      </c>
      <c r="E84" s="1"/>
      <c r="F84" s="1" t="s">
        <v>13</v>
      </c>
      <c r="G84" s="6" t="n">
        <f aca="false">AVERAGE(D75:D84)</f>
        <v>0.744</v>
      </c>
      <c r="I84" s="0" t="s">
        <v>106</v>
      </c>
      <c r="J84" s="1" t="s">
        <v>33</v>
      </c>
      <c r="K84" s="2" t="n">
        <v>0.502469135802469</v>
      </c>
      <c r="M84" s="1" t="s">
        <v>13</v>
      </c>
      <c r="N84" s="6" t="n">
        <f aca="false">AVERAGE(K75:K84)</f>
        <v>0.708765432098766</v>
      </c>
    </row>
    <row r="85" customFormat="false" ht="12.8" hidden="false" customHeight="false" outlineLevel="0" collapsed="false">
      <c r="B85" s="1" t="s">
        <v>107</v>
      </c>
      <c r="C85" s="1" t="s">
        <v>35</v>
      </c>
      <c r="D85" s="1" t="n">
        <v>0.32</v>
      </c>
      <c r="E85" s="1"/>
      <c r="F85" s="1"/>
      <c r="G85" s="1"/>
      <c r="I85" s="0" t="s">
        <v>107</v>
      </c>
      <c r="J85" s="1" t="s">
        <v>35</v>
      </c>
      <c r="K85" s="2" t="n">
        <v>0.624691358024691</v>
      </c>
      <c r="M85" s="1"/>
      <c r="N85" s="1"/>
    </row>
    <row r="86" customFormat="false" ht="12.8" hidden="false" customHeight="false" outlineLevel="0" collapsed="false">
      <c r="B86" s="1" t="s">
        <v>108</v>
      </c>
      <c r="C86" s="1" t="s">
        <v>35</v>
      </c>
      <c r="D86" s="1" t="n">
        <v>0.79</v>
      </c>
      <c r="E86" s="1"/>
      <c r="F86" s="1"/>
      <c r="G86" s="1"/>
      <c r="I86" s="0" t="s">
        <v>108</v>
      </c>
      <c r="J86" s="1" t="s">
        <v>35</v>
      </c>
      <c r="K86" s="2" t="n">
        <v>0.745679012345679</v>
      </c>
      <c r="M86" s="1"/>
      <c r="N86" s="1"/>
    </row>
    <row r="87" customFormat="false" ht="12.8" hidden="false" customHeight="false" outlineLevel="0" collapsed="false">
      <c r="B87" s="1" t="s">
        <v>109</v>
      </c>
      <c r="C87" s="1" t="s">
        <v>35</v>
      </c>
      <c r="D87" s="1" t="n">
        <v>0.76</v>
      </c>
      <c r="E87" s="1"/>
      <c r="F87" s="1"/>
      <c r="G87" s="1"/>
      <c r="I87" s="0" t="s">
        <v>109</v>
      </c>
      <c r="J87" s="1" t="s">
        <v>35</v>
      </c>
      <c r="K87" s="2" t="n">
        <v>0.701851851851852</v>
      </c>
      <c r="M87" s="1"/>
      <c r="N87" s="1"/>
    </row>
    <row r="88" customFormat="false" ht="12.8" hidden="false" customHeight="false" outlineLevel="0" collapsed="false">
      <c r="B88" s="1" t="s">
        <v>110</v>
      </c>
      <c r="C88" s="1" t="s">
        <v>35</v>
      </c>
      <c r="D88" s="1" t="n">
        <v>0.84</v>
      </c>
      <c r="E88" s="1"/>
      <c r="F88" s="1"/>
      <c r="G88" s="1"/>
      <c r="I88" s="0" t="s">
        <v>110</v>
      </c>
      <c r="J88" s="1" t="s">
        <v>35</v>
      </c>
      <c r="K88" s="2" t="n">
        <v>0.514814814814815</v>
      </c>
      <c r="M88" s="1"/>
      <c r="N88" s="1"/>
    </row>
    <row r="89" customFormat="false" ht="12.8" hidden="false" customHeight="false" outlineLevel="0" collapsed="false">
      <c r="B89" s="1" t="s">
        <v>111</v>
      </c>
      <c r="C89" s="1" t="s">
        <v>35</v>
      </c>
      <c r="D89" s="1" t="n">
        <v>0.85</v>
      </c>
      <c r="E89" s="1"/>
      <c r="F89" s="1"/>
      <c r="G89" s="1"/>
      <c r="I89" s="0" t="s">
        <v>111</v>
      </c>
      <c r="J89" s="1" t="s">
        <v>35</v>
      </c>
      <c r="K89" s="2" t="n">
        <v>0.671604938271605</v>
      </c>
      <c r="M89" s="1"/>
      <c r="N89" s="1"/>
    </row>
    <row r="90" customFormat="false" ht="12.8" hidden="false" customHeight="false" outlineLevel="0" collapsed="false">
      <c r="B90" s="1" t="s">
        <v>112</v>
      </c>
      <c r="C90" s="1" t="s">
        <v>35</v>
      </c>
      <c r="D90" s="1" t="n">
        <v>0.71</v>
      </c>
      <c r="E90" s="1"/>
      <c r="F90" s="1" t="s">
        <v>35</v>
      </c>
      <c r="G90" s="1"/>
      <c r="I90" s="0" t="s">
        <v>112</v>
      </c>
      <c r="J90" s="1" t="s">
        <v>35</v>
      </c>
      <c r="K90" s="2" t="n">
        <v>0.433333333333333</v>
      </c>
      <c r="M90" s="1" t="s">
        <v>35</v>
      </c>
      <c r="N90" s="1"/>
    </row>
    <row r="91" customFormat="false" ht="12.8" hidden="false" customHeight="false" outlineLevel="0" collapsed="false">
      <c r="B91" s="1" t="s">
        <v>113</v>
      </c>
      <c r="C91" s="1" t="s">
        <v>35</v>
      </c>
      <c r="D91" s="1" t="n">
        <v>0.38</v>
      </c>
      <c r="E91" s="1"/>
      <c r="F91" s="1" t="s">
        <v>21</v>
      </c>
      <c r="G91" s="6" t="n">
        <f aca="false">_xlfn.QUARTILE.EXC(D85:D94,1)</f>
        <v>0.5825</v>
      </c>
      <c r="I91" s="0" t="s">
        <v>113</v>
      </c>
      <c r="J91" s="1" t="s">
        <v>35</v>
      </c>
      <c r="K91" s="2" t="n">
        <v>0.551234567901235</v>
      </c>
      <c r="M91" s="1" t="s">
        <v>21</v>
      </c>
      <c r="N91" s="6" t="n">
        <f aca="false">_xlfn.QUARTILE.EXC(K85:K94,1)</f>
        <v>0.510493827160494</v>
      </c>
    </row>
    <row r="92" customFormat="false" ht="12.8" hidden="false" customHeight="false" outlineLevel="0" collapsed="false">
      <c r="B92" s="1" t="s">
        <v>114</v>
      </c>
      <c r="C92" s="1" t="s">
        <v>35</v>
      </c>
      <c r="D92" s="1" t="n">
        <v>0.65</v>
      </c>
      <c r="E92" s="1"/>
      <c r="F92" s="1" t="s">
        <v>24</v>
      </c>
      <c r="G92" s="6" t="n">
        <f aca="false">_xlfn.QUARTILE.EXC(D85:D94,2)</f>
        <v>0.77</v>
      </c>
      <c r="I92" s="0" t="s">
        <v>114</v>
      </c>
      <c r="J92" s="1" t="s">
        <v>35</v>
      </c>
      <c r="K92" s="2" t="n">
        <v>0.497530864197531</v>
      </c>
      <c r="M92" s="1" t="s">
        <v>24</v>
      </c>
      <c r="N92" s="6" t="n">
        <f aca="false">_xlfn.QUARTILE.EXC(K85:K94,2)</f>
        <v>0.648148148148148</v>
      </c>
    </row>
    <row r="93" customFormat="false" ht="12.8" hidden="false" customHeight="false" outlineLevel="0" collapsed="false">
      <c r="B93" s="1" t="s">
        <v>115</v>
      </c>
      <c r="C93" s="1" t="s">
        <v>35</v>
      </c>
      <c r="D93" s="1" t="n">
        <v>0.78</v>
      </c>
      <c r="E93" s="1"/>
      <c r="F93" s="1" t="s">
        <v>27</v>
      </c>
      <c r="G93" s="6" t="n">
        <f aca="false">_xlfn.QUARTILE.EXC(D85:D94,3)</f>
        <v>0.8325</v>
      </c>
      <c r="I93" s="0" t="s">
        <v>115</v>
      </c>
      <c r="J93" s="1" t="s">
        <v>35</v>
      </c>
      <c r="K93" s="2" t="n">
        <v>0.704320987654321</v>
      </c>
      <c r="M93" s="1" t="s">
        <v>27</v>
      </c>
      <c r="N93" s="6" t="n">
        <f aca="false">_xlfn.QUARTILE.EXC(K85:K94,3)</f>
        <v>0.714660493827161</v>
      </c>
    </row>
    <row r="94" customFormat="false" ht="12.8" hidden="false" customHeight="false" outlineLevel="0" collapsed="false">
      <c r="B94" s="1" t="s">
        <v>116</v>
      </c>
      <c r="C94" s="1" t="s">
        <v>35</v>
      </c>
      <c r="D94" s="1" t="n">
        <v>0.83</v>
      </c>
      <c r="E94" s="1"/>
      <c r="F94" s="1" t="s">
        <v>13</v>
      </c>
      <c r="G94" s="6" t="n">
        <f aca="false">AVERAGE(D85:D94)</f>
        <v>0.691</v>
      </c>
      <c r="I94" s="0" t="s">
        <v>116</v>
      </c>
      <c r="J94" s="1" t="s">
        <v>35</v>
      </c>
      <c r="K94" s="2" t="n">
        <v>0.775925925925926</v>
      </c>
      <c r="M94" s="1" t="s">
        <v>13</v>
      </c>
      <c r="N94" s="6" t="n">
        <f aca="false">AVERAGE(K85:K94)</f>
        <v>0.622098765432099</v>
      </c>
    </row>
    <row r="95" customFormat="false" ht="12.8" hidden="false" customHeight="false" outlineLevel="0" collapsed="false">
      <c r="B95" s="1" t="s">
        <v>117</v>
      </c>
      <c r="C95" s="1" t="s">
        <v>37</v>
      </c>
      <c r="D95" s="1" t="n">
        <v>0.77</v>
      </c>
      <c r="E95" s="1"/>
      <c r="F95" s="1"/>
      <c r="G95" s="1"/>
      <c r="I95" s="0" t="s">
        <v>117</v>
      </c>
      <c r="J95" s="1" t="s">
        <v>37</v>
      </c>
      <c r="K95" s="2" t="n">
        <v>0.946913580246914</v>
      </c>
      <c r="M95" s="1"/>
      <c r="N95" s="1"/>
    </row>
    <row r="96" customFormat="false" ht="12.8" hidden="false" customHeight="false" outlineLevel="0" collapsed="false">
      <c r="B96" s="1" t="s">
        <v>118</v>
      </c>
      <c r="C96" s="1" t="s">
        <v>37</v>
      </c>
      <c r="D96" s="1" t="n">
        <v>0.72</v>
      </c>
      <c r="E96" s="1"/>
      <c r="F96" s="1"/>
      <c r="G96" s="1"/>
      <c r="I96" s="0" t="s">
        <v>118</v>
      </c>
      <c r="J96" s="1" t="s">
        <v>37</v>
      </c>
      <c r="K96" s="2" t="n">
        <v>0.564197530864197</v>
      </c>
      <c r="M96" s="1"/>
      <c r="N96" s="1"/>
    </row>
    <row r="97" customFormat="false" ht="12.8" hidden="false" customHeight="false" outlineLevel="0" collapsed="false">
      <c r="B97" s="1" t="s">
        <v>119</v>
      </c>
      <c r="C97" s="1" t="s">
        <v>37</v>
      </c>
      <c r="D97" s="1" t="n">
        <v>0.83</v>
      </c>
      <c r="E97" s="1"/>
      <c r="F97" s="1"/>
      <c r="G97" s="1"/>
      <c r="I97" s="0" t="s">
        <v>119</v>
      </c>
      <c r="J97" s="1" t="s">
        <v>37</v>
      </c>
      <c r="K97" s="2" t="n">
        <v>0.801234567901235</v>
      </c>
      <c r="M97" s="1"/>
      <c r="N97" s="1"/>
    </row>
    <row r="98" customFormat="false" ht="12.8" hidden="false" customHeight="false" outlineLevel="0" collapsed="false">
      <c r="B98" s="1" t="s">
        <v>120</v>
      </c>
      <c r="C98" s="1" t="s">
        <v>37</v>
      </c>
      <c r="D98" s="1" t="n">
        <v>0.88</v>
      </c>
      <c r="E98" s="1"/>
      <c r="F98" s="1"/>
      <c r="G98" s="1"/>
      <c r="I98" s="0" t="s">
        <v>120</v>
      </c>
      <c r="J98" s="1" t="s">
        <v>37</v>
      </c>
      <c r="K98" s="2" t="n">
        <v>0.754320987654321</v>
      </c>
      <c r="M98" s="1"/>
      <c r="N98" s="1"/>
    </row>
    <row r="99" customFormat="false" ht="12.8" hidden="false" customHeight="false" outlineLevel="0" collapsed="false">
      <c r="B99" s="1" t="s">
        <v>121</v>
      </c>
      <c r="C99" s="1" t="s">
        <v>37</v>
      </c>
      <c r="D99" s="1" t="n">
        <v>0.75</v>
      </c>
      <c r="E99" s="1"/>
      <c r="F99" s="1"/>
      <c r="G99" s="1"/>
      <c r="I99" s="0" t="s">
        <v>121</v>
      </c>
      <c r="J99" s="1" t="s">
        <v>37</v>
      </c>
      <c r="K99" s="2" t="n">
        <v>0.882716049382716</v>
      </c>
      <c r="M99" s="1"/>
      <c r="N99" s="1"/>
    </row>
    <row r="100" customFormat="false" ht="12.8" hidden="false" customHeight="false" outlineLevel="0" collapsed="false">
      <c r="B100" s="1" t="s">
        <v>122</v>
      </c>
      <c r="C100" s="1" t="s">
        <v>37</v>
      </c>
      <c r="D100" s="1" t="n">
        <v>0.71</v>
      </c>
      <c r="E100" s="1"/>
      <c r="F100" s="1" t="s">
        <v>37</v>
      </c>
      <c r="G100" s="1"/>
      <c r="I100" s="0" t="s">
        <v>122</v>
      </c>
      <c r="J100" s="1" t="s">
        <v>37</v>
      </c>
      <c r="K100" s="2" t="n">
        <v>0.753086419753086</v>
      </c>
      <c r="M100" s="1" t="s">
        <v>37</v>
      </c>
      <c r="N100" s="1"/>
    </row>
    <row r="101" customFormat="false" ht="12.8" hidden="false" customHeight="false" outlineLevel="0" collapsed="false">
      <c r="B101" s="1" t="s">
        <v>123</v>
      </c>
      <c r="C101" s="1" t="s">
        <v>37</v>
      </c>
      <c r="D101" s="1" t="n">
        <v>0.83</v>
      </c>
      <c r="E101" s="1"/>
      <c r="F101" s="1" t="s">
        <v>21</v>
      </c>
      <c r="G101" s="6" t="n">
        <f aca="false">_xlfn.QUARTILE.EXC(D95:D104,1)</f>
        <v>0.7075</v>
      </c>
      <c r="I101" s="0" t="s">
        <v>123</v>
      </c>
      <c r="J101" s="1" t="s">
        <v>37</v>
      </c>
      <c r="K101" s="2" t="n">
        <v>0.822222222222222</v>
      </c>
      <c r="M101" s="1" t="s">
        <v>21</v>
      </c>
      <c r="N101" s="6" t="n">
        <f aca="false">_xlfn.QUARTILE.EXC(K95:K104,1)</f>
        <v>0.754012345679012</v>
      </c>
    </row>
    <row r="102" customFormat="false" ht="12.8" hidden="false" customHeight="false" outlineLevel="0" collapsed="false">
      <c r="B102" s="1" t="s">
        <v>124</v>
      </c>
      <c r="C102" s="1" t="s">
        <v>37</v>
      </c>
      <c r="D102" s="1" t="n">
        <v>0.7</v>
      </c>
      <c r="E102" s="1"/>
      <c r="F102" s="1" t="s">
        <v>24</v>
      </c>
      <c r="G102" s="6" t="n">
        <f aca="false">_xlfn.QUARTILE.EXC(D95:D104,2)</f>
        <v>0.76</v>
      </c>
      <c r="I102" s="0" t="s">
        <v>124</v>
      </c>
      <c r="J102" s="1" t="s">
        <v>37</v>
      </c>
      <c r="K102" s="2" t="n">
        <v>0.832716049382716</v>
      </c>
      <c r="M102" s="1" t="s">
        <v>24</v>
      </c>
      <c r="N102" s="6" t="n">
        <f aca="false">_xlfn.QUARTILE.EXC(K95:K104,2)</f>
        <v>0.811728395061729</v>
      </c>
    </row>
    <row r="103" customFormat="false" ht="12.8" hidden="false" customHeight="false" outlineLevel="0" collapsed="false">
      <c r="B103" s="1" t="s">
        <v>125</v>
      </c>
      <c r="C103" s="1" t="s">
        <v>37</v>
      </c>
      <c r="D103" s="1" t="n">
        <v>0.68</v>
      </c>
      <c r="E103" s="1"/>
      <c r="F103" s="1" t="s">
        <v>27</v>
      </c>
      <c r="G103" s="6" t="n">
        <f aca="false">_xlfn.QUARTILE.EXC(D95:D104,3)</f>
        <v>0.83</v>
      </c>
      <c r="I103" s="0" t="s">
        <v>125</v>
      </c>
      <c r="J103" s="1" t="s">
        <v>37</v>
      </c>
      <c r="K103" s="2" t="n">
        <v>0.804320987654321</v>
      </c>
      <c r="M103" s="1" t="s">
        <v>27</v>
      </c>
      <c r="N103" s="6" t="n">
        <f aca="false">_xlfn.QUARTILE.EXC(K95:K104,3)</f>
        <v>0.845216049382716</v>
      </c>
    </row>
    <row r="104" customFormat="false" ht="12.8" hidden="false" customHeight="false" outlineLevel="0" collapsed="false">
      <c r="B104" s="1" t="s">
        <v>126</v>
      </c>
      <c r="C104" s="1" t="s">
        <v>37</v>
      </c>
      <c r="D104" s="1" t="n">
        <v>0.79</v>
      </c>
      <c r="E104" s="1"/>
      <c r="F104" s="1" t="s">
        <v>13</v>
      </c>
      <c r="G104" s="6" t="n">
        <f aca="false">AVERAGE(D95:D104)</f>
        <v>0.766</v>
      </c>
      <c r="I104" s="0" t="s">
        <v>126</v>
      </c>
      <c r="J104" s="1" t="s">
        <v>37</v>
      </c>
      <c r="K104" s="2" t="n">
        <v>0.819135802469136</v>
      </c>
      <c r="M104" s="1" t="s">
        <v>13</v>
      </c>
      <c r="N104" s="6" t="n">
        <f aca="false">AVERAGE(K95:K104)</f>
        <v>0.798086419753086</v>
      </c>
    </row>
    <row r="105" customFormat="false" ht="12.8" hidden="false" customHeight="false" outlineLevel="0" collapsed="false">
      <c r="D105" s="0" t="n">
        <f aca="false">AVERAGE(D5:D104)</f>
        <v>0.8029</v>
      </c>
      <c r="I105" s="0" t="s">
        <v>127</v>
      </c>
      <c r="K105" s="2" t="n">
        <v>0.695092592592592</v>
      </c>
    </row>
  </sheetData>
  <mergeCells count="2">
    <mergeCell ref="R6:S6"/>
    <mergeCell ref="T6:U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10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V19" activeCellId="0" sqref="V19"/>
    </sheetView>
  </sheetViews>
  <sheetFormatPr defaultRowHeight="12.8"/>
  <cols>
    <col collapsed="false" hidden="false" max="1" min="1" style="0" width="7.29081632653061"/>
    <col collapsed="false" hidden="false" max="2" min="2" style="0" width="6.47959183673469"/>
    <col collapsed="false" hidden="false" max="3" min="3" style="0" width="6.20918367346939"/>
    <col collapsed="false" hidden="false" max="4" min="4" style="0" width="7.29081632653061"/>
    <col collapsed="false" hidden="false" max="5" min="5" style="0" width="5.53571428571429"/>
    <col collapsed="false" hidden="false" max="6" min="6" style="0" width="3.23979591836735"/>
    <col collapsed="false" hidden="false" max="7" min="7" style="0" width="9.17857142857143"/>
    <col collapsed="false" hidden="false" max="8" min="8" style="0" width="6.3469387755102"/>
    <col collapsed="false" hidden="false" max="9" min="9" style="0" width="11.3418367346939"/>
    <col collapsed="false" hidden="false" max="10" min="10" style="0" width="6.61224489795918"/>
    <col collapsed="false" hidden="false" max="11" min="11" style="0" width="6.47959183673469"/>
    <col collapsed="false" hidden="false" max="12" min="12" style="0" width="6.20918367346939"/>
    <col collapsed="false" hidden="false" max="13" min="13" style="0" width="4.32142857142857"/>
    <col collapsed="false" hidden="false" max="14" min="14" style="0" width="8.77551020408163"/>
    <col collapsed="false" hidden="false" max="15" min="15" style="0" width="6.75"/>
    <col collapsed="false" hidden="false" max="1025" min="16" style="0" width="11.3418367346939"/>
  </cols>
  <sheetData>
    <row r="1" customFormat="false" ht="14.65" hidden="false" customHeight="false" outlineLevel="0" collapsed="false">
      <c r="D1" s="1"/>
      <c r="E1" s="1"/>
      <c r="F1" s="1"/>
      <c r="K1" s="1"/>
    </row>
    <row r="3" customFormat="false" ht="15.8" hidden="false" customHeight="false" outlineLevel="0" collapsed="false">
      <c r="C3" s="1"/>
      <c r="D3" s="1" t="s">
        <v>128</v>
      </c>
      <c r="E3" s="1"/>
      <c r="F3" s="1"/>
      <c r="G3" s="1"/>
      <c r="H3" s="1"/>
      <c r="K3" s="1" t="s">
        <v>1</v>
      </c>
      <c r="R3" s="3" t="s">
        <v>7</v>
      </c>
    </row>
    <row r="4" customFormat="false" ht="15.8" hidden="false" customHeight="false" outlineLevel="0" collapsed="false">
      <c r="C4" s="1"/>
      <c r="D4" s="1"/>
      <c r="E4" s="1"/>
      <c r="F4" s="1"/>
      <c r="G4" s="1"/>
      <c r="H4" s="1"/>
      <c r="K4" s="1"/>
      <c r="R4" s="7" t="s">
        <v>9</v>
      </c>
      <c r="S4" s="4" t="s">
        <v>9</v>
      </c>
      <c r="T4" s="4"/>
      <c r="U4" s="5" t="s">
        <v>10</v>
      </c>
      <c r="V4" s="5"/>
    </row>
    <row r="5" customFormat="false" ht="15.8" hidden="false" customHeight="false" outlineLevel="0" collapsed="false">
      <c r="C5" s="1" t="s">
        <v>2</v>
      </c>
      <c r="D5" s="1" t="s">
        <v>3</v>
      </c>
      <c r="E5" s="1" t="s">
        <v>4</v>
      </c>
      <c r="F5" s="1"/>
      <c r="G5" s="1"/>
      <c r="H5" s="1"/>
      <c r="J5" s="1" t="s">
        <v>2</v>
      </c>
      <c r="K5" s="1" t="s">
        <v>3</v>
      </c>
      <c r="L5" s="1" t="s">
        <v>4</v>
      </c>
      <c r="N5" s="1"/>
      <c r="O5" s="1"/>
      <c r="Q5" s="1"/>
      <c r="R5" s="3" t="s">
        <v>3</v>
      </c>
      <c r="S5" s="3" t="s">
        <v>12</v>
      </c>
      <c r="T5" s="3" t="s">
        <v>13</v>
      </c>
      <c r="U5" s="3" t="s">
        <v>12</v>
      </c>
      <c r="V5" s="3" t="s">
        <v>13</v>
      </c>
    </row>
    <row r="6" customFormat="false" ht="15.8" hidden="false" customHeight="false" outlineLevel="0" collapsed="false">
      <c r="C6" s="1" t="s">
        <v>129</v>
      </c>
      <c r="D6" s="1" t="s">
        <v>130</v>
      </c>
      <c r="E6" s="1" t="n">
        <v>0.91</v>
      </c>
      <c r="F6" s="1"/>
      <c r="G6" s="1"/>
      <c r="H6" s="1"/>
      <c r="J6" s="0" t="s">
        <v>129</v>
      </c>
      <c r="K6" s="1" t="s">
        <v>130</v>
      </c>
      <c r="L6" s="6" t="n">
        <v>0.880494505494505</v>
      </c>
      <c r="N6" s="1"/>
      <c r="O6" s="1"/>
      <c r="R6" s="3" t="s">
        <v>130</v>
      </c>
      <c r="S6" s="2" t="n">
        <v>0.9</v>
      </c>
      <c r="T6" s="2" t="n">
        <v>0.89</v>
      </c>
      <c r="U6" s="2" t="n">
        <v>0.88</v>
      </c>
      <c r="V6" s="2" t="n">
        <v>0.769</v>
      </c>
    </row>
    <row r="7" customFormat="false" ht="15.8" hidden="false" customHeight="false" outlineLevel="0" collapsed="false">
      <c r="C7" s="1" t="s">
        <v>131</v>
      </c>
      <c r="D7" s="1" t="s">
        <v>130</v>
      </c>
      <c r="E7" s="1" t="n">
        <v>0.93</v>
      </c>
      <c r="F7" s="1"/>
      <c r="G7" s="1" t="s">
        <v>130</v>
      </c>
      <c r="H7" s="1"/>
      <c r="J7" s="0" t="s">
        <v>131</v>
      </c>
      <c r="K7" s="1" t="s">
        <v>130</v>
      </c>
      <c r="L7" s="6" t="n">
        <v>0.880494505494506</v>
      </c>
      <c r="N7" s="1" t="s">
        <v>130</v>
      </c>
      <c r="O7" s="1"/>
      <c r="R7" s="3" t="s">
        <v>132</v>
      </c>
      <c r="S7" s="2" t="n">
        <v>0.975</v>
      </c>
      <c r="T7" s="2" t="n">
        <v>0.975</v>
      </c>
      <c r="U7" s="2" t="n">
        <v>0.68</v>
      </c>
      <c r="V7" s="2" t="n">
        <v>0.68</v>
      </c>
    </row>
    <row r="8" customFormat="false" ht="15.8" hidden="false" customHeight="false" outlineLevel="0" collapsed="false">
      <c r="C8" s="1" t="s">
        <v>133</v>
      </c>
      <c r="D8" s="1" t="s">
        <v>130</v>
      </c>
      <c r="E8" s="1" t="n">
        <v>0.8</v>
      </c>
      <c r="F8" s="1"/>
      <c r="G8" s="1" t="s">
        <v>21</v>
      </c>
      <c r="H8" s="1" t="n">
        <f aca="false">_xlfn.QUARTILE.EXC(E6:E14,1)</f>
        <v>0.89</v>
      </c>
      <c r="J8" s="0" t="s">
        <v>133</v>
      </c>
      <c r="K8" s="1" t="s">
        <v>130</v>
      </c>
      <c r="L8" s="6" t="n">
        <v>0.0204081632653061</v>
      </c>
      <c r="N8" s="1" t="s">
        <v>21</v>
      </c>
      <c r="O8" s="6" t="n">
        <f aca="false">_xlfn.QUARTILE.EXC(L6:L14,1)</f>
        <v>0.772664835164835</v>
      </c>
      <c r="R8" s="3" t="s">
        <v>134</v>
      </c>
      <c r="S8" s="2" t="n">
        <v>0.815</v>
      </c>
      <c r="T8" s="2" t="n">
        <v>0.81</v>
      </c>
      <c r="U8" s="2" t="n">
        <v>0.64</v>
      </c>
      <c r="V8" s="2" t="n">
        <v>0.63</v>
      </c>
    </row>
    <row r="9" customFormat="false" ht="15.8" hidden="false" customHeight="false" outlineLevel="0" collapsed="false">
      <c r="C9" s="1" t="s">
        <v>135</v>
      </c>
      <c r="D9" s="1" t="s">
        <v>130</v>
      </c>
      <c r="E9" s="1" t="n">
        <v>0.89</v>
      </c>
      <c r="F9" s="1"/>
      <c r="G9" s="1" t="s">
        <v>24</v>
      </c>
      <c r="H9" s="1" t="n">
        <f aca="false">_xlfn.QUARTILE.EXC(E6:E14,2)</f>
        <v>0.9</v>
      </c>
      <c r="J9" s="0" t="s">
        <v>135</v>
      </c>
      <c r="K9" s="1" t="s">
        <v>130</v>
      </c>
      <c r="L9" s="6" t="n">
        <v>0.882554945054945</v>
      </c>
      <c r="N9" s="1" t="s">
        <v>24</v>
      </c>
      <c r="O9" s="6" t="n">
        <f aca="false">_xlfn.QUARTILE.EXC(L6:L14,2)</f>
        <v>0.880494505494506</v>
      </c>
      <c r="R9" s="3" t="s">
        <v>136</v>
      </c>
      <c r="S9" s="2" t="n">
        <v>1</v>
      </c>
      <c r="T9" s="2" t="n">
        <v>1</v>
      </c>
      <c r="U9" s="2" t="n">
        <v>0.89</v>
      </c>
      <c r="V9" s="2" t="n">
        <v>0.89</v>
      </c>
    </row>
    <row r="10" customFormat="false" ht="15.8" hidden="false" customHeight="false" outlineLevel="0" collapsed="false">
      <c r="C10" s="1" t="s">
        <v>137</v>
      </c>
      <c r="D10" s="1" t="s">
        <v>130</v>
      </c>
      <c r="E10" s="1" t="n">
        <v>0.9</v>
      </c>
      <c r="F10" s="1"/>
      <c r="G10" s="1" t="s">
        <v>27</v>
      </c>
      <c r="H10" s="1" t="n">
        <f aca="false">_xlfn.QUARTILE.EXC(E6:E14,3)</f>
        <v>0.915</v>
      </c>
      <c r="J10" s="0" t="s">
        <v>137</v>
      </c>
      <c r="K10" s="1" t="s">
        <v>130</v>
      </c>
      <c r="L10" s="6" t="n">
        <v>0.896978021978022</v>
      </c>
      <c r="N10" s="1" t="s">
        <v>27</v>
      </c>
      <c r="O10" s="6" t="n">
        <f aca="false">_xlfn.QUARTILE.EXC(L6:L14,3)</f>
        <v>0.894574175824176</v>
      </c>
      <c r="R10" s="3" t="s">
        <v>138</v>
      </c>
      <c r="S10" s="2" t="n">
        <v>1</v>
      </c>
      <c r="T10" s="2" t="n">
        <v>0.99</v>
      </c>
      <c r="U10" s="2" t="n">
        <v>1</v>
      </c>
      <c r="V10" s="2" t="n">
        <v>0.96</v>
      </c>
    </row>
    <row r="11" customFormat="false" ht="15.8" hidden="false" customHeight="false" outlineLevel="0" collapsed="false">
      <c r="C11" s="1" t="s">
        <v>139</v>
      </c>
      <c r="D11" s="1" t="s">
        <v>130</v>
      </c>
      <c r="E11" s="1" t="n">
        <v>0.89</v>
      </c>
      <c r="F11" s="1"/>
      <c r="G11" s="1" t="s">
        <v>13</v>
      </c>
      <c r="H11" s="1" t="n">
        <f aca="false">AVERAGE(E6:E14)</f>
        <v>0.894444444444444</v>
      </c>
      <c r="J11" s="0" t="s">
        <v>139</v>
      </c>
      <c r="K11" s="1" t="s">
        <v>130</v>
      </c>
      <c r="L11" s="6" t="n">
        <v>0.755494505494506</v>
      </c>
      <c r="N11" s="1" t="s">
        <v>13</v>
      </c>
      <c r="O11" s="6" t="n">
        <f aca="false">AVERAGE(L6:L14)</f>
        <v>0.768598465027036</v>
      </c>
      <c r="R11" s="3" t="s">
        <v>140</v>
      </c>
      <c r="S11" s="2" t="n">
        <v>0.905</v>
      </c>
      <c r="T11" s="2" t="n">
        <v>0.872</v>
      </c>
      <c r="U11" s="2" t="n">
        <v>0.86</v>
      </c>
      <c r="V11" s="2" t="n">
        <v>0.811</v>
      </c>
    </row>
    <row r="12" customFormat="false" ht="15.8" hidden="false" customHeight="false" outlineLevel="0" collapsed="false">
      <c r="C12" s="1" t="s">
        <v>141</v>
      </c>
      <c r="D12" s="1" t="s">
        <v>130</v>
      </c>
      <c r="E12" s="1" t="n">
        <v>0.92</v>
      </c>
      <c r="F12" s="1"/>
      <c r="G12" s="1"/>
      <c r="H12" s="1"/>
      <c r="J12" s="0" t="s">
        <v>141</v>
      </c>
      <c r="K12" s="1" t="s">
        <v>130</v>
      </c>
      <c r="L12" s="6" t="n">
        <v>0.89217032967033</v>
      </c>
      <c r="N12" s="1"/>
      <c r="O12" s="8"/>
      <c r="R12" s="3" t="s">
        <v>142</v>
      </c>
      <c r="S12" s="2" t="n">
        <v>0.82</v>
      </c>
      <c r="T12" s="2" t="n">
        <v>0.84</v>
      </c>
      <c r="U12" s="2" t="n">
        <v>0.615</v>
      </c>
      <c r="V12" s="2" t="n">
        <v>0.6</v>
      </c>
    </row>
    <row r="13" customFormat="false" ht="15.8" hidden="false" customHeight="false" outlineLevel="0" collapsed="false">
      <c r="C13" s="1" t="s">
        <v>143</v>
      </c>
      <c r="D13" s="1" t="s">
        <v>130</v>
      </c>
      <c r="E13" s="1" t="n">
        <v>0.9</v>
      </c>
      <c r="F13" s="1"/>
      <c r="G13" s="1"/>
      <c r="H13" s="1"/>
      <c r="J13" s="0" t="s">
        <v>143</v>
      </c>
      <c r="K13" s="1" t="s">
        <v>130</v>
      </c>
      <c r="L13" s="6" t="n">
        <v>0.918956043956044</v>
      </c>
      <c r="N13" s="1"/>
      <c r="O13" s="8"/>
      <c r="R13" s="3" t="s">
        <v>144</v>
      </c>
      <c r="S13" s="2" t="n">
        <v>1</v>
      </c>
      <c r="T13" s="2" t="n">
        <v>1</v>
      </c>
      <c r="U13" s="2" t="n">
        <v>0.97</v>
      </c>
      <c r="V13" s="2" t="n">
        <v>0.97</v>
      </c>
    </row>
    <row r="14" customFormat="false" ht="15.8" hidden="false" customHeight="false" outlineLevel="0" collapsed="false">
      <c r="C14" s="1" t="s">
        <v>145</v>
      </c>
      <c r="D14" s="1" t="s">
        <v>130</v>
      </c>
      <c r="E14" s="1" t="n">
        <v>0.91</v>
      </c>
      <c r="F14" s="1"/>
      <c r="G14" s="1" t="s">
        <v>132</v>
      </c>
      <c r="H14" s="1"/>
      <c r="J14" s="0" t="s">
        <v>145</v>
      </c>
      <c r="K14" s="1" t="s">
        <v>130</v>
      </c>
      <c r="L14" s="6" t="n">
        <v>0.789835164835165</v>
      </c>
      <c r="N14" s="1" t="s">
        <v>132</v>
      </c>
      <c r="O14" s="8"/>
      <c r="R14" s="3" t="s">
        <v>146</v>
      </c>
      <c r="S14" s="2" t="n">
        <v>0.995</v>
      </c>
      <c r="T14" s="2" t="n">
        <v>0.98</v>
      </c>
      <c r="U14" s="2" t="n">
        <v>0.98</v>
      </c>
      <c r="V14" s="2" t="n">
        <v>0.98</v>
      </c>
    </row>
    <row r="15" customFormat="false" ht="15.8" hidden="false" customHeight="false" outlineLevel="0" collapsed="false">
      <c r="C15" s="1" t="s">
        <v>147</v>
      </c>
      <c r="D15" s="1" t="s">
        <v>132</v>
      </c>
      <c r="E15" s="1" t="n">
        <v>0.96</v>
      </c>
      <c r="F15" s="1"/>
      <c r="G15" s="1" t="s">
        <v>21</v>
      </c>
      <c r="H15" s="1" t="e">
        <f aca="false">_xlfn.QUARTILE.EXC(E15:E16,1)</f>
        <v>#VALUE!</v>
      </c>
      <c r="J15" s="0" t="s">
        <v>147</v>
      </c>
      <c r="K15" s="1" t="s">
        <v>132</v>
      </c>
      <c r="L15" s="6" t="n">
        <v>0.864697802197802</v>
      </c>
      <c r="N15" s="1" t="s">
        <v>21</v>
      </c>
      <c r="O15" s="8" t="e">
        <f aca="false">_xlfn.QUARTILE.EXC(L15:L16,1)</f>
        <v>#VALUE!</v>
      </c>
      <c r="R15" s="3" t="s">
        <v>148</v>
      </c>
      <c r="S15" s="2" t="n">
        <v>0.8</v>
      </c>
      <c r="T15" s="2" t="n">
        <v>0.79</v>
      </c>
      <c r="U15" s="2" t="n">
        <v>0.629</v>
      </c>
      <c r="V15" s="2" t="n">
        <v>0.6</v>
      </c>
    </row>
    <row r="16" customFormat="false" ht="15.8" hidden="false" customHeight="false" outlineLevel="0" collapsed="false">
      <c r="C16" s="1" t="s">
        <v>149</v>
      </c>
      <c r="D16" s="1" t="s">
        <v>132</v>
      </c>
      <c r="E16" s="1" t="n">
        <v>0.99</v>
      </c>
      <c r="F16" s="1"/>
      <c r="G16" s="1" t="s">
        <v>24</v>
      </c>
      <c r="H16" s="1" t="n">
        <f aca="false">_xlfn.QUARTILE.EXC(E15:E16,2)</f>
        <v>0.975</v>
      </c>
      <c r="J16" s="0" t="s">
        <v>149</v>
      </c>
      <c r="K16" s="1" t="s">
        <v>132</v>
      </c>
      <c r="L16" s="6" t="n">
        <v>0.5</v>
      </c>
      <c r="N16" s="1" t="s">
        <v>24</v>
      </c>
      <c r="O16" s="8" t="n">
        <f aca="false">_xlfn.QUARTILE.EXC(L15:L16,2)</f>
        <v>0.682348901098901</v>
      </c>
      <c r="R16" s="3" t="s">
        <v>150</v>
      </c>
      <c r="S16" s="2" t="n">
        <v>0.51</v>
      </c>
      <c r="T16" s="2" t="n">
        <v>0.51</v>
      </c>
      <c r="U16" s="2" t="n">
        <v>0.88</v>
      </c>
      <c r="V16" s="2" t="n">
        <v>0.84</v>
      </c>
    </row>
    <row r="17" customFormat="false" ht="15.8" hidden="false" customHeight="false" outlineLevel="0" collapsed="false">
      <c r="C17" s="1" t="s">
        <v>151</v>
      </c>
      <c r="D17" s="1" t="s">
        <v>134</v>
      </c>
      <c r="E17" s="1" t="n">
        <v>0.81</v>
      </c>
      <c r="F17" s="1"/>
      <c r="G17" s="1" t="s">
        <v>27</v>
      </c>
      <c r="H17" s="1" t="e">
        <f aca="false">_xlfn.QUARTILE.EXC(E15:E16,3)</f>
        <v>#VALUE!</v>
      </c>
      <c r="J17" s="0" t="s">
        <v>151</v>
      </c>
      <c r="K17" s="1" t="s">
        <v>134</v>
      </c>
      <c r="L17" s="6" t="n">
        <v>0.627906976744186</v>
      </c>
      <c r="N17" s="1" t="s">
        <v>27</v>
      </c>
      <c r="O17" s="8" t="e">
        <f aca="false">_xlfn.QUARTILE.EXC(L15:L16,3)</f>
        <v>#VALUE!</v>
      </c>
      <c r="R17" s="3" t="s">
        <v>13</v>
      </c>
      <c r="S17" s="2" t="n">
        <f aca="false">AVERAGE(S6:S16)</f>
        <v>0.883636363636364</v>
      </c>
      <c r="T17" s="2" t="n">
        <f aca="false">AVERAGE(T6:T16)</f>
        <v>0.877909090909091</v>
      </c>
      <c r="U17" s="2" t="n">
        <f aca="false">AVERAGE(U6:U16)</f>
        <v>0.820363636363636</v>
      </c>
      <c r="V17" s="2" t="n">
        <f aca="false">AVERAGE(V6:V16)</f>
        <v>0.793636363636364</v>
      </c>
    </row>
    <row r="18" customFormat="false" ht="14.65" hidden="false" customHeight="false" outlineLevel="0" collapsed="false">
      <c r="C18" s="1" t="s">
        <v>152</v>
      </c>
      <c r="D18" s="1" t="s">
        <v>134</v>
      </c>
      <c r="E18" s="1" t="n">
        <v>0.82</v>
      </c>
      <c r="F18" s="1"/>
      <c r="G18" s="1" t="s">
        <v>13</v>
      </c>
      <c r="H18" s="1" t="n">
        <f aca="false">AVERAGE(E15:E16)</f>
        <v>0.975</v>
      </c>
      <c r="J18" s="0" t="s">
        <v>152</v>
      </c>
      <c r="K18" s="1" t="s">
        <v>134</v>
      </c>
      <c r="L18" s="6" t="n">
        <v>0.705277280858676</v>
      </c>
      <c r="N18" s="1" t="s">
        <v>13</v>
      </c>
      <c r="O18" s="8" t="n">
        <f aca="false">AVERAGE(L15:L16)</f>
        <v>0.682348901098901</v>
      </c>
    </row>
    <row r="19" customFormat="false" ht="15.8" hidden="false" customHeight="false" outlineLevel="0" collapsed="false">
      <c r="C19" s="1" t="s">
        <v>153</v>
      </c>
      <c r="D19" s="1" t="s">
        <v>134</v>
      </c>
      <c r="E19" s="1" t="n">
        <v>0.76</v>
      </c>
      <c r="F19" s="1"/>
      <c r="G19" s="1"/>
      <c r="H19" s="1"/>
      <c r="J19" s="0" t="s">
        <v>153</v>
      </c>
      <c r="K19" s="1" t="s">
        <v>134</v>
      </c>
      <c r="L19" s="6" t="n">
        <v>0.62432915921288</v>
      </c>
      <c r="N19" s="1"/>
      <c r="O19" s="8"/>
      <c r="R19" s="3" t="s">
        <v>42</v>
      </c>
      <c r="V19" s="2" t="n">
        <f aca="false">CORREL(S6:S16,U6:U16)</f>
        <v>0.327371690054887</v>
      </c>
    </row>
    <row r="20" customFormat="false" ht="15.8" hidden="false" customHeight="false" outlineLevel="0" collapsed="false">
      <c r="C20" s="1" t="s">
        <v>154</v>
      </c>
      <c r="D20" s="1" t="s">
        <v>134</v>
      </c>
      <c r="E20" s="1" t="n">
        <v>0.85</v>
      </c>
      <c r="F20" s="1"/>
      <c r="G20" s="1"/>
      <c r="H20" s="1"/>
      <c r="J20" s="0" t="s">
        <v>154</v>
      </c>
      <c r="K20" s="1" t="s">
        <v>134</v>
      </c>
      <c r="L20" s="6" t="n">
        <v>0.756708407871199</v>
      </c>
      <c r="N20" s="1"/>
      <c r="O20" s="8"/>
      <c r="R20" s="3" t="s">
        <v>44</v>
      </c>
      <c r="V20" s="2" t="n">
        <f aca="false">CORREL(T6:T16,V6:V16)</f>
        <v>0.360919256646471</v>
      </c>
    </row>
    <row r="21" customFormat="false" ht="14.65" hidden="false" customHeight="false" outlineLevel="0" collapsed="false">
      <c r="C21" s="1" t="s">
        <v>155</v>
      </c>
      <c r="D21" s="1" t="s">
        <v>134</v>
      </c>
      <c r="E21" s="1" t="n">
        <v>0.8</v>
      </c>
      <c r="F21" s="1"/>
      <c r="G21" s="1"/>
      <c r="H21" s="1"/>
      <c r="J21" s="0" t="s">
        <v>155</v>
      </c>
      <c r="K21" s="1" t="s">
        <v>134</v>
      </c>
      <c r="L21" s="6" t="n">
        <v>0.545169946332737</v>
      </c>
      <c r="N21" s="1"/>
      <c r="O21" s="8"/>
    </row>
    <row r="22" customFormat="false" ht="14.65" hidden="false" customHeight="false" outlineLevel="0" collapsed="false">
      <c r="C22" s="1" t="s">
        <v>156</v>
      </c>
      <c r="D22" s="1" t="s">
        <v>134</v>
      </c>
      <c r="E22" s="1" t="n">
        <v>0.85</v>
      </c>
      <c r="F22" s="1"/>
      <c r="G22" s="1"/>
      <c r="H22" s="1"/>
      <c r="J22" s="0" t="s">
        <v>156</v>
      </c>
      <c r="K22" s="1" t="s">
        <v>134</v>
      </c>
      <c r="L22" s="6" t="n">
        <v>0.707066189624329</v>
      </c>
      <c r="N22" s="1"/>
      <c r="O22" s="8"/>
    </row>
    <row r="23" customFormat="false" ht="14.65" hidden="false" customHeight="false" outlineLevel="0" collapsed="false">
      <c r="C23" s="1" t="s">
        <v>157</v>
      </c>
      <c r="D23" s="1" t="s">
        <v>134</v>
      </c>
      <c r="E23" s="1" t="n">
        <v>0.75</v>
      </c>
      <c r="F23" s="1"/>
      <c r="G23" s="1"/>
      <c r="H23" s="1"/>
      <c r="J23" s="0" t="s">
        <v>157</v>
      </c>
      <c r="K23" s="1" t="s">
        <v>134</v>
      </c>
      <c r="L23" s="6" t="n">
        <v>0.711985688729875</v>
      </c>
      <c r="N23" s="1"/>
      <c r="O23" s="8"/>
    </row>
    <row r="24" customFormat="false" ht="14.65" hidden="false" customHeight="false" outlineLevel="0" collapsed="false">
      <c r="C24" s="1" t="s">
        <v>158</v>
      </c>
      <c r="D24" s="1" t="s">
        <v>134</v>
      </c>
      <c r="E24" s="1" t="n">
        <v>0.77</v>
      </c>
      <c r="F24" s="1"/>
      <c r="G24" s="1" t="s">
        <v>134</v>
      </c>
      <c r="H24" s="1"/>
      <c r="J24" s="0" t="s">
        <v>158</v>
      </c>
      <c r="K24" s="1" t="s">
        <v>134</v>
      </c>
      <c r="L24" s="6" t="n">
        <v>0.672182468694097</v>
      </c>
      <c r="N24" s="1" t="s">
        <v>134</v>
      </c>
      <c r="O24" s="8"/>
    </row>
    <row r="25" customFormat="false" ht="14.65" hidden="false" customHeight="false" outlineLevel="0" collapsed="false">
      <c r="C25" s="1" t="s">
        <v>159</v>
      </c>
      <c r="D25" s="1" t="s">
        <v>134</v>
      </c>
      <c r="E25" s="1" t="n">
        <v>0.72</v>
      </c>
      <c r="F25" s="1"/>
      <c r="G25" s="1" t="s">
        <v>21</v>
      </c>
      <c r="H25" s="1" t="n">
        <f aca="false">_xlfn.QUARTILE.EXC(E17:E30,1)</f>
        <v>0.7675</v>
      </c>
      <c r="J25" s="0" t="s">
        <v>159</v>
      </c>
      <c r="K25" s="1" t="s">
        <v>134</v>
      </c>
      <c r="L25" s="6" t="n">
        <v>0.62298747763864</v>
      </c>
      <c r="N25" s="1" t="s">
        <v>21</v>
      </c>
      <c r="O25" s="6" t="n">
        <f aca="false">_xlfn.QUARTILE.EXC(L17:L30,1)</f>
        <v>0.589445438282648</v>
      </c>
    </row>
    <row r="26" customFormat="false" ht="14.65" hidden="false" customHeight="false" outlineLevel="0" collapsed="false">
      <c r="C26" s="1" t="s">
        <v>160</v>
      </c>
      <c r="D26" s="1" t="s">
        <v>134</v>
      </c>
      <c r="E26" s="1" t="n">
        <v>0.77</v>
      </c>
      <c r="F26" s="1"/>
      <c r="G26" s="1" t="s">
        <v>24</v>
      </c>
      <c r="H26" s="1" t="n">
        <f aca="false">_xlfn.QUARTILE.EXC(E17:E30,2)</f>
        <v>0.815</v>
      </c>
      <c r="J26" s="0" t="s">
        <v>160</v>
      </c>
      <c r="K26" s="1" t="s">
        <v>134</v>
      </c>
      <c r="L26" s="6" t="n">
        <v>0.656529516994633</v>
      </c>
      <c r="N26" s="1" t="s">
        <v>24</v>
      </c>
      <c r="O26" s="6" t="n">
        <f aca="false">_xlfn.QUARTILE.EXC(L17:L30,2)</f>
        <v>0.64221824686941</v>
      </c>
    </row>
    <row r="27" customFormat="false" ht="14.65" hidden="false" customHeight="false" outlineLevel="0" collapsed="false">
      <c r="C27" s="1" t="s">
        <v>161</v>
      </c>
      <c r="D27" s="1" t="s">
        <v>134</v>
      </c>
      <c r="E27" s="1" t="n">
        <v>0.9</v>
      </c>
      <c r="F27" s="1"/>
      <c r="G27" s="1" t="s">
        <v>27</v>
      </c>
      <c r="H27" s="1" t="n">
        <f aca="false">_xlfn.QUARTILE.EXC(E17:E30,3)</f>
        <v>0.85</v>
      </c>
      <c r="J27" s="0" t="s">
        <v>161</v>
      </c>
      <c r="K27" s="1" t="s">
        <v>134</v>
      </c>
      <c r="L27" s="6" t="n">
        <v>0.604203935599284</v>
      </c>
      <c r="N27" s="1" t="s">
        <v>27</v>
      </c>
      <c r="O27" s="6" t="n">
        <f aca="false">_xlfn.QUARTILE.EXC(L17:L30,3)</f>
        <v>0.705724508050089</v>
      </c>
    </row>
    <row r="28" customFormat="false" ht="14.65" hidden="false" customHeight="false" outlineLevel="0" collapsed="false">
      <c r="C28" s="1" t="s">
        <v>162</v>
      </c>
      <c r="D28" s="1" t="s">
        <v>134</v>
      </c>
      <c r="E28" s="1" t="n">
        <v>0.92</v>
      </c>
      <c r="F28" s="1"/>
      <c r="G28" s="1" t="s">
        <v>13</v>
      </c>
      <c r="H28" s="1" t="n">
        <f aca="false">AVERAGE(E17:E30)</f>
        <v>0.813571428571429</v>
      </c>
      <c r="J28" s="0" t="s">
        <v>162</v>
      </c>
      <c r="K28" s="1" t="s">
        <v>134</v>
      </c>
      <c r="L28" s="6" t="n">
        <v>0.516994633273703</v>
      </c>
      <c r="N28" s="1" t="s">
        <v>13</v>
      </c>
      <c r="O28" s="6" t="n">
        <f aca="false">AVERAGE(L17:L30)</f>
        <v>0.638991822131357</v>
      </c>
    </row>
    <row r="29" customFormat="false" ht="14.65" hidden="false" customHeight="false" outlineLevel="0" collapsed="false">
      <c r="C29" s="1" t="s">
        <v>163</v>
      </c>
      <c r="D29" s="1" t="s">
        <v>134</v>
      </c>
      <c r="E29" s="1" t="n">
        <v>0.85</v>
      </c>
      <c r="F29" s="1"/>
      <c r="G29" s="1" t="s">
        <v>136</v>
      </c>
      <c r="H29" s="1"/>
      <c r="J29" s="0" t="s">
        <v>163</v>
      </c>
      <c r="K29" s="1" t="s">
        <v>134</v>
      </c>
      <c r="L29" s="6" t="n">
        <v>0.5</v>
      </c>
      <c r="N29" s="1" t="s">
        <v>136</v>
      </c>
      <c r="O29" s="8"/>
    </row>
    <row r="30" customFormat="false" ht="14.65" hidden="false" customHeight="false" outlineLevel="0" collapsed="false">
      <c r="C30" s="1" t="s">
        <v>164</v>
      </c>
      <c r="D30" s="1" t="s">
        <v>134</v>
      </c>
      <c r="E30" s="1" t="n">
        <v>0.82</v>
      </c>
      <c r="F30" s="1"/>
      <c r="G30" s="1" t="s">
        <v>21</v>
      </c>
      <c r="H30" s="1" t="n">
        <f aca="false">_xlfn.QUARTILE.EXC(E32:E34,1)</f>
        <v>1</v>
      </c>
      <c r="J30" s="0" t="s">
        <v>164</v>
      </c>
      <c r="K30" s="1" t="s">
        <v>134</v>
      </c>
      <c r="L30" s="6" t="n">
        <v>0.694543828264759</v>
      </c>
      <c r="N30" s="1" t="s">
        <v>21</v>
      </c>
      <c r="O30" s="6" t="n">
        <f aca="false">_xlfn.QUARTILE.EXC(L32:L34,1)</f>
        <v>0.814432989690721</v>
      </c>
    </row>
    <row r="31" customFormat="false" ht="14.65" hidden="false" customHeight="false" outlineLevel="0" collapsed="false">
      <c r="C31" s="1" t="s">
        <v>165</v>
      </c>
      <c r="D31" s="1" t="s">
        <v>136</v>
      </c>
      <c r="E31" s="1" t="n">
        <v>0.93</v>
      </c>
      <c r="F31" s="1"/>
      <c r="G31" s="1" t="s">
        <v>24</v>
      </c>
      <c r="H31" s="1" t="n">
        <f aca="false">_xlfn.QUARTILE.EXC(E32:E34,2)</f>
        <v>1</v>
      </c>
      <c r="J31" s="0" t="s">
        <v>165</v>
      </c>
      <c r="K31" s="1" t="s">
        <v>136</v>
      </c>
      <c r="L31" s="6" t="n">
        <v>0.873711340206186</v>
      </c>
      <c r="N31" s="1" t="s">
        <v>24</v>
      </c>
      <c r="O31" s="6" t="n">
        <f aca="false">_xlfn.QUARTILE.EXC(L32:L34,2)</f>
        <v>0.897959183673469</v>
      </c>
    </row>
    <row r="32" customFormat="false" ht="14.65" hidden="false" customHeight="false" outlineLevel="0" collapsed="false">
      <c r="C32" s="1" t="s">
        <v>166</v>
      </c>
      <c r="D32" s="1" t="s">
        <v>136</v>
      </c>
      <c r="E32" s="1" t="n">
        <v>1</v>
      </c>
      <c r="F32" s="1"/>
      <c r="G32" s="1" t="s">
        <v>27</v>
      </c>
      <c r="H32" s="1" t="n">
        <f aca="false">_xlfn.QUARTILE.EXC(E32:E34,3)</f>
        <v>1</v>
      </c>
      <c r="J32" s="0" t="s">
        <v>166</v>
      </c>
      <c r="K32" s="1" t="s">
        <v>136</v>
      </c>
      <c r="L32" s="6" t="n">
        <v>0.979381443298969</v>
      </c>
      <c r="N32" s="1" t="s">
        <v>27</v>
      </c>
      <c r="O32" s="6" t="n">
        <f aca="false">_xlfn.QUARTILE.EXC(L32:L34,3)</f>
        <v>0.979381443298969</v>
      </c>
    </row>
    <row r="33" customFormat="false" ht="14.65" hidden="false" customHeight="false" outlineLevel="0" collapsed="false">
      <c r="C33" s="1" t="s">
        <v>167</v>
      </c>
      <c r="D33" s="1" t="s">
        <v>136</v>
      </c>
      <c r="E33" s="1" t="n">
        <v>1</v>
      </c>
      <c r="F33" s="1"/>
      <c r="G33" s="1" t="s">
        <v>13</v>
      </c>
      <c r="H33" s="1" t="n">
        <f aca="false">AVERAGE(E32:E34)</f>
        <v>1</v>
      </c>
      <c r="J33" s="0" t="s">
        <v>167</v>
      </c>
      <c r="K33" s="1" t="s">
        <v>136</v>
      </c>
      <c r="L33" s="6" t="n">
        <v>0.814432989690721</v>
      </c>
      <c r="N33" s="1" t="s">
        <v>13</v>
      </c>
      <c r="O33" s="6" t="n">
        <f aca="false">AVERAGE(L32:L34)</f>
        <v>0.897257872221053</v>
      </c>
    </row>
    <row r="34" customFormat="false" ht="14.65" hidden="false" customHeight="false" outlineLevel="0" collapsed="false">
      <c r="C34" s="1" t="s">
        <v>168</v>
      </c>
      <c r="D34" s="1" t="s">
        <v>138</v>
      </c>
      <c r="E34" s="1" t="n">
        <v>1</v>
      </c>
      <c r="F34" s="1"/>
      <c r="G34" s="1" t="s">
        <v>138</v>
      </c>
      <c r="H34" s="1"/>
      <c r="J34" s="0" t="s">
        <v>168</v>
      </c>
      <c r="K34" s="1" t="s">
        <v>138</v>
      </c>
      <c r="L34" s="6" t="n">
        <v>0.897959183673469</v>
      </c>
      <c r="N34" s="1" t="s">
        <v>138</v>
      </c>
      <c r="O34" s="8"/>
    </row>
    <row r="35" customFormat="false" ht="14.65" hidden="false" customHeight="false" outlineLevel="0" collapsed="false">
      <c r="C35" s="1" t="s">
        <v>169</v>
      </c>
      <c r="D35" s="1" t="s">
        <v>138</v>
      </c>
      <c r="E35" s="1" t="n">
        <v>0.99</v>
      </c>
      <c r="F35" s="1"/>
      <c r="G35" s="1" t="s">
        <v>21</v>
      </c>
      <c r="H35" s="1" t="n">
        <f aca="false">_xlfn.QUARTILE.EXC(E34:E36,1)</f>
        <v>0.99</v>
      </c>
      <c r="J35" s="0" t="s">
        <v>169</v>
      </c>
      <c r="K35" s="1" t="s">
        <v>138</v>
      </c>
      <c r="L35" s="6" t="n">
        <v>1</v>
      </c>
      <c r="N35" s="1" t="s">
        <v>21</v>
      </c>
      <c r="O35" s="6" t="n">
        <f aca="false">_xlfn.QUARTILE.EXC(L34:L36,1)</f>
        <v>0.897959183673469</v>
      </c>
    </row>
    <row r="36" customFormat="false" ht="14.65" hidden="false" customHeight="false" outlineLevel="0" collapsed="false">
      <c r="C36" s="1" t="s">
        <v>170</v>
      </c>
      <c r="D36" s="1" t="s">
        <v>138</v>
      </c>
      <c r="E36" s="1" t="n">
        <v>1</v>
      </c>
      <c r="F36" s="1"/>
      <c r="G36" s="1" t="s">
        <v>24</v>
      </c>
      <c r="H36" s="1" t="n">
        <f aca="false">_xlfn.QUARTILE.EXC(E34:E36,2)</f>
        <v>1</v>
      </c>
      <c r="J36" s="0" t="s">
        <v>170</v>
      </c>
      <c r="K36" s="1" t="s">
        <v>138</v>
      </c>
      <c r="L36" s="6" t="n">
        <v>1</v>
      </c>
      <c r="N36" s="1" t="s">
        <v>24</v>
      </c>
      <c r="O36" s="6" t="n">
        <f aca="false">_xlfn.QUARTILE.EXC(L34:L36,2)</f>
        <v>1</v>
      </c>
    </row>
    <row r="37" customFormat="false" ht="14.65" hidden="false" customHeight="false" outlineLevel="0" collapsed="false">
      <c r="C37" s="1" t="s">
        <v>171</v>
      </c>
      <c r="D37" s="1" t="s">
        <v>140</v>
      </c>
      <c r="E37" s="1" t="n">
        <v>0.91</v>
      </c>
      <c r="F37" s="1"/>
      <c r="G37" s="1" t="s">
        <v>27</v>
      </c>
      <c r="H37" s="1" t="n">
        <f aca="false">_xlfn.QUARTILE.EXC(E34:E36,3)</f>
        <v>1</v>
      </c>
      <c r="J37" s="0" t="s">
        <v>171</v>
      </c>
      <c r="K37" s="1" t="s">
        <v>140</v>
      </c>
      <c r="L37" s="6" t="n">
        <v>0.850617283950617</v>
      </c>
      <c r="N37" s="1" t="s">
        <v>27</v>
      </c>
      <c r="O37" s="6" t="n">
        <f aca="false">_xlfn.QUARTILE.EXC(L34:L36,3)</f>
        <v>1</v>
      </c>
    </row>
    <row r="38" customFormat="false" ht="14.65" hidden="false" customHeight="false" outlineLevel="0" collapsed="false">
      <c r="C38" s="1" t="s">
        <v>172</v>
      </c>
      <c r="D38" s="1" t="s">
        <v>140</v>
      </c>
      <c r="E38" s="1" t="n">
        <v>0.96</v>
      </c>
      <c r="F38" s="1"/>
      <c r="G38" s="1" t="s">
        <v>13</v>
      </c>
      <c r="H38" s="1" t="n">
        <f aca="false">AVERAGE(E34:E36)</f>
        <v>0.996666666666667</v>
      </c>
      <c r="J38" s="0" t="s">
        <v>172</v>
      </c>
      <c r="K38" s="1" t="s">
        <v>140</v>
      </c>
      <c r="L38" s="6" t="n">
        <v>0.869135802469136</v>
      </c>
      <c r="N38" s="1" t="s">
        <v>13</v>
      </c>
      <c r="O38" s="6" t="n">
        <f aca="false">AVERAGE(L34:L36)</f>
        <v>0.965986394557823</v>
      </c>
    </row>
    <row r="39" customFormat="false" ht="14.65" hidden="false" customHeight="false" outlineLevel="0" collapsed="false">
      <c r="C39" s="1" t="s">
        <v>173</v>
      </c>
      <c r="D39" s="1" t="s">
        <v>140</v>
      </c>
      <c r="E39" s="1" t="n">
        <v>0.92</v>
      </c>
      <c r="F39" s="1"/>
      <c r="G39" s="1"/>
      <c r="H39" s="1"/>
      <c r="J39" s="0" t="s">
        <v>173</v>
      </c>
      <c r="K39" s="1" t="s">
        <v>140</v>
      </c>
      <c r="L39" s="6" t="n">
        <v>0.871604938271605</v>
      </c>
      <c r="N39" s="1"/>
      <c r="O39" s="8"/>
    </row>
    <row r="40" customFormat="false" ht="14.65" hidden="false" customHeight="false" outlineLevel="0" collapsed="false">
      <c r="C40" s="1" t="s">
        <v>174</v>
      </c>
      <c r="D40" s="1" t="s">
        <v>140</v>
      </c>
      <c r="E40" s="1" t="n">
        <v>0.91</v>
      </c>
      <c r="F40" s="1"/>
      <c r="G40" s="1"/>
      <c r="H40" s="1"/>
      <c r="J40" s="0" t="s">
        <v>174</v>
      </c>
      <c r="K40" s="1" t="s">
        <v>140</v>
      </c>
      <c r="L40" s="6" t="n">
        <v>0.774691358024691</v>
      </c>
      <c r="N40" s="1"/>
      <c r="O40" s="8"/>
    </row>
    <row r="41" customFormat="false" ht="14.65" hidden="false" customHeight="false" outlineLevel="0" collapsed="false">
      <c r="C41" s="1" t="s">
        <v>175</v>
      </c>
      <c r="D41" s="1" t="s">
        <v>140</v>
      </c>
      <c r="E41" s="1" t="n">
        <v>0.85</v>
      </c>
      <c r="F41" s="1"/>
      <c r="G41" s="1"/>
      <c r="H41" s="1"/>
      <c r="J41" s="0" t="s">
        <v>175</v>
      </c>
      <c r="K41" s="1" t="s">
        <v>140</v>
      </c>
      <c r="L41" s="6" t="n">
        <v>0.8875</v>
      </c>
      <c r="N41" s="1"/>
      <c r="O41" s="8"/>
    </row>
    <row r="42" customFormat="false" ht="14.65" hidden="false" customHeight="false" outlineLevel="0" collapsed="false">
      <c r="C42" s="1" t="s">
        <v>176</v>
      </c>
      <c r="D42" s="1" t="s">
        <v>140</v>
      </c>
      <c r="E42" s="1" t="n">
        <v>0.89</v>
      </c>
      <c r="F42" s="1"/>
      <c r="G42" s="1" t="s">
        <v>140</v>
      </c>
      <c r="H42" s="1"/>
      <c r="J42" s="0" t="s">
        <v>176</v>
      </c>
      <c r="K42" s="1" t="s">
        <v>140</v>
      </c>
      <c r="L42" s="6" t="n">
        <v>0.87037037037037</v>
      </c>
      <c r="N42" s="1" t="s">
        <v>140</v>
      </c>
      <c r="O42" s="8"/>
    </row>
    <row r="43" customFormat="false" ht="14.65" hidden="false" customHeight="false" outlineLevel="0" collapsed="false">
      <c r="C43" s="1" t="s">
        <v>177</v>
      </c>
      <c r="D43" s="1" t="s">
        <v>140</v>
      </c>
      <c r="E43" s="1" t="n">
        <v>0.66</v>
      </c>
      <c r="F43" s="1"/>
      <c r="G43" s="1" t="s">
        <v>21</v>
      </c>
      <c r="H43" s="1" t="n">
        <f aca="false">_xlfn.QUARTILE.EXC(E37:E46,1)</f>
        <v>0.83</v>
      </c>
      <c r="J43" s="0" t="s">
        <v>177</v>
      </c>
      <c r="K43" s="1" t="s">
        <v>140</v>
      </c>
      <c r="L43" s="6" t="n">
        <v>0.565432098765432</v>
      </c>
      <c r="N43" s="1" t="s">
        <v>21</v>
      </c>
      <c r="O43" s="6" t="n">
        <f aca="false">_xlfn.QUARTILE.EXC(L37:L46,1)</f>
        <v>0.75216049382716</v>
      </c>
    </row>
    <row r="44" customFormat="false" ht="14.65" hidden="false" customHeight="false" outlineLevel="0" collapsed="false">
      <c r="C44" s="1" t="s">
        <v>26</v>
      </c>
      <c r="D44" s="1" t="s">
        <v>140</v>
      </c>
      <c r="E44" s="1" t="n">
        <v>0.77</v>
      </c>
      <c r="F44" s="1"/>
      <c r="G44" s="1" t="s">
        <v>24</v>
      </c>
      <c r="H44" s="1" t="n">
        <f aca="false">_xlfn.QUARTILE.EXC(E37:E46,2)</f>
        <v>0.905</v>
      </c>
      <c r="J44" s="0" t="s">
        <v>26</v>
      </c>
      <c r="K44" s="1" t="s">
        <v>140</v>
      </c>
      <c r="L44" s="6" t="n">
        <v>0.684567901234568</v>
      </c>
      <c r="N44" s="1" t="s">
        <v>24</v>
      </c>
      <c r="O44" s="6" t="n">
        <f aca="false">_xlfn.QUARTILE.EXC(L37:L46,2)</f>
        <v>0.859876543209876</v>
      </c>
    </row>
    <row r="45" customFormat="false" ht="14.65" hidden="false" customHeight="false" outlineLevel="0" collapsed="false">
      <c r="C45" s="1" t="s">
        <v>178</v>
      </c>
      <c r="D45" s="1" t="s">
        <v>140</v>
      </c>
      <c r="E45" s="1" t="n">
        <v>0.9</v>
      </c>
      <c r="F45" s="1"/>
      <c r="G45" s="1" t="s">
        <v>27</v>
      </c>
      <c r="H45" s="1" t="n">
        <f aca="false">_xlfn.QUARTILE.EXC(E37:E46,3)</f>
        <v>0.9275</v>
      </c>
      <c r="J45" s="0" t="s">
        <v>178</v>
      </c>
      <c r="K45" s="1" t="s">
        <v>140</v>
      </c>
      <c r="L45" s="6" t="n">
        <v>0.830864197530864</v>
      </c>
      <c r="N45" s="1" t="s">
        <v>27</v>
      </c>
      <c r="O45" s="6" t="n">
        <f aca="false">_xlfn.QUARTILE.EXC(L37:L46,3)</f>
        <v>0.875578703703704</v>
      </c>
    </row>
    <row r="46" customFormat="false" ht="14.65" hidden="false" customHeight="false" outlineLevel="0" collapsed="false">
      <c r="C46" s="1" t="s">
        <v>179</v>
      </c>
      <c r="D46" s="1" t="s">
        <v>140</v>
      </c>
      <c r="E46" s="1" t="n">
        <v>0.95</v>
      </c>
      <c r="F46" s="1"/>
      <c r="G46" s="1" t="s">
        <v>13</v>
      </c>
      <c r="H46" s="1" t="n">
        <f aca="false">AVERAGE(E37:E46)</f>
        <v>0.872</v>
      </c>
      <c r="J46" s="0" t="s">
        <v>179</v>
      </c>
      <c r="K46" s="1" t="s">
        <v>140</v>
      </c>
      <c r="L46" s="6" t="n">
        <v>0.903703703703703</v>
      </c>
      <c r="N46" s="1" t="s">
        <v>13</v>
      </c>
      <c r="O46" s="6" t="n">
        <f aca="false">AVERAGE(L37:L46)</f>
        <v>0.810848765432099</v>
      </c>
    </row>
    <row r="47" customFormat="false" ht="14.65" hidden="false" customHeight="false" outlineLevel="0" collapsed="false">
      <c r="C47" s="1" t="s">
        <v>180</v>
      </c>
      <c r="D47" s="1" t="s">
        <v>142</v>
      </c>
      <c r="E47" s="1" t="n">
        <v>0.94</v>
      </c>
      <c r="F47" s="1"/>
      <c r="G47" s="1" t="s">
        <v>142</v>
      </c>
      <c r="H47" s="1"/>
      <c r="J47" s="0" t="s">
        <v>180</v>
      </c>
      <c r="K47" s="1" t="s">
        <v>142</v>
      </c>
      <c r="L47" s="6" t="n">
        <v>0.646808510638298</v>
      </c>
      <c r="N47" s="1" t="s">
        <v>142</v>
      </c>
      <c r="O47" s="8"/>
    </row>
    <row r="48" customFormat="false" ht="14.65" hidden="false" customHeight="false" outlineLevel="0" collapsed="false">
      <c r="C48" s="1" t="s">
        <v>181</v>
      </c>
      <c r="D48" s="1" t="s">
        <v>142</v>
      </c>
      <c r="E48" s="1" t="n">
        <v>0.81</v>
      </c>
      <c r="F48" s="1"/>
      <c r="G48" s="1" t="s">
        <v>21</v>
      </c>
      <c r="H48" s="1" t="n">
        <f aca="false">_xlfn.QUARTILE.EXC(E47:E52,1)</f>
        <v>0.795</v>
      </c>
      <c r="J48" s="0" t="s">
        <v>181</v>
      </c>
      <c r="K48" s="1" t="s">
        <v>142</v>
      </c>
      <c r="L48" s="6" t="n">
        <v>0.531914893617021</v>
      </c>
      <c r="N48" s="1" t="s">
        <v>21</v>
      </c>
      <c r="O48" s="6" t="n">
        <f aca="false">_xlfn.QUARTILE.EXC(L47:L52,1)</f>
        <v>0.582978723404255</v>
      </c>
    </row>
    <row r="49" customFormat="false" ht="14.65" hidden="false" customHeight="false" outlineLevel="0" collapsed="false">
      <c r="C49" s="1" t="s">
        <v>182</v>
      </c>
      <c r="D49" s="1" t="s">
        <v>142</v>
      </c>
      <c r="E49" s="1" t="n">
        <v>0.8</v>
      </c>
      <c r="F49" s="1"/>
      <c r="G49" s="1" t="s">
        <v>24</v>
      </c>
      <c r="H49" s="1" t="n">
        <f aca="false">_xlfn.QUARTILE.EXC(E47:E52,2)</f>
        <v>0.82</v>
      </c>
      <c r="J49" s="0" t="s">
        <v>182</v>
      </c>
      <c r="K49" s="1" t="s">
        <v>142</v>
      </c>
      <c r="L49" s="6" t="n">
        <v>0.612765957446809</v>
      </c>
      <c r="N49" s="1" t="s">
        <v>24</v>
      </c>
      <c r="O49" s="6" t="n">
        <f aca="false">_xlfn.QUARTILE.EXC(L47:L52,2)</f>
        <v>0.614893617021277</v>
      </c>
    </row>
    <row r="50" customFormat="false" ht="14.65" hidden="false" customHeight="false" outlineLevel="0" collapsed="false">
      <c r="C50" s="1" t="s">
        <v>183</v>
      </c>
      <c r="D50" s="1" t="s">
        <v>142</v>
      </c>
      <c r="E50" s="1" t="n">
        <v>0.91</v>
      </c>
      <c r="F50" s="1"/>
      <c r="G50" s="1" t="s">
        <v>27</v>
      </c>
      <c r="H50" s="1" t="n">
        <f aca="false">_xlfn.QUARTILE.EXC(E47:E52,3)</f>
        <v>0.9175</v>
      </c>
      <c r="J50" s="0" t="s">
        <v>183</v>
      </c>
      <c r="K50" s="1" t="s">
        <v>142</v>
      </c>
      <c r="L50" s="6" t="n">
        <v>0.6</v>
      </c>
      <c r="N50" s="1" t="s">
        <v>27</v>
      </c>
      <c r="O50" s="6" t="n">
        <f aca="false">_xlfn.QUARTILE.EXC(L47:L52,3)</f>
        <v>0.629255319148936</v>
      </c>
    </row>
    <row r="51" customFormat="false" ht="14.65" hidden="false" customHeight="false" outlineLevel="0" collapsed="false">
      <c r="C51" s="1" t="s">
        <v>184</v>
      </c>
      <c r="D51" s="1" t="s">
        <v>142</v>
      </c>
      <c r="E51" s="1" t="n">
        <v>0.83</v>
      </c>
      <c r="F51" s="1"/>
      <c r="G51" s="1" t="s">
        <v>13</v>
      </c>
      <c r="H51" s="1" t="n">
        <f aca="false">AVERAGE(E47:E52)</f>
        <v>0.845</v>
      </c>
      <c r="J51" s="0" t="s">
        <v>184</v>
      </c>
      <c r="K51" s="1" t="s">
        <v>142</v>
      </c>
      <c r="L51" s="6" t="n">
        <v>0.623404255319149</v>
      </c>
      <c r="N51" s="1" t="s">
        <v>13</v>
      </c>
      <c r="O51" s="6" t="n">
        <f aca="false">AVERAGE(L47:L52)</f>
        <v>0.60531914893617</v>
      </c>
    </row>
    <row r="52" customFormat="false" ht="14.65" hidden="false" customHeight="false" outlineLevel="0" collapsed="false">
      <c r="C52" s="1" t="s">
        <v>185</v>
      </c>
      <c r="D52" s="1" t="s">
        <v>142</v>
      </c>
      <c r="E52" s="1" t="n">
        <v>0.78</v>
      </c>
      <c r="F52" s="1"/>
      <c r="G52" s="1" t="s">
        <v>144</v>
      </c>
      <c r="H52" s="1"/>
      <c r="J52" s="0" t="s">
        <v>185</v>
      </c>
      <c r="K52" s="1" t="s">
        <v>142</v>
      </c>
      <c r="L52" s="6" t="n">
        <v>0.617021276595745</v>
      </c>
      <c r="N52" s="1" t="s">
        <v>144</v>
      </c>
      <c r="O52" s="8"/>
    </row>
    <row r="53" customFormat="false" ht="14.65" hidden="false" customHeight="false" outlineLevel="0" collapsed="false">
      <c r="C53" s="1" t="s">
        <v>186</v>
      </c>
      <c r="D53" s="1" t="s">
        <v>144</v>
      </c>
      <c r="E53" s="1" t="n">
        <v>1</v>
      </c>
      <c r="F53" s="1"/>
      <c r="G53" s="1" t="s">
        <v>21</v>
      </c>
      <c r="H53" s="1" t="e">
        <f aca="false">_xlfn.QUARTILE.EXC(E53:E54,1)</f>
        <v>#VALUE!</v>
      </c>
      <c r="J53" s="0" t="s">
        <v>186</v>
      </c>
      <c r="K53" s="1" t="s">
        <v>144</v>
      </c>
      <c r="L53" s="6" t="n">
        <v>0.994845360824742</v>
      </c>
      <c r="N53" s="1" t="s">
        <v>21</v>
      </c>
      <c r="O53" s="8" t="e">
        <f aca="false">_xlfn.QUARTILE.EXC(L53:L54,1)</f>
        <v>#VALUE!</v>
      </c>
    </row>
    <row r="54" customFormat="false" ht="14.65" hidden="false" customHeight="false" outlineLevel="0" collapsed="false">
      <c r="C54" s="1" t="s">
        <v>187</v>
      </c>
      <c r="D54" s="1" t="s">
        <v>144</v>
      </c>
      <c r="E54" s="1" t="n">
        <v>1</v>
      </c>
      <c r="F54" s="1"/>
      <c r="G54" s="1" t="s">
        <v>24</v>
      </c>
      <c r="H54" s="1" t="n">
        <f aca="false">_xlfn.QUARTILE.EXC(E53:E54,2)</f>
        <v>1</v>
      </c>
      <c r="J54" s="0" t="s">
        <v>187</v>
      </c>
      <c r="K54" s="1" t="s">
        <v>144</v>
      </c>
      <c r="L54" s="6" t="n">
        <v>0.948979591836735</v>
      </c>
      <c r="N54" s="1" t="s">
        <v>24</v>
      </c>
      <c r="O54" s="8" t="n">
        <f aca="false">_xlfn.QUARTILE.EXC(L53:L54,2)</f>
        <v>0.971912476330738</v>
      </c>
    </row>
    <row r="55" customFormat="false" ht="14.65" hidden="false" customHeight="false" outlineLevel="0" collapsed="false">
      <c r="C55" s="1" t="s">
        <v>188</v>
      </c>
      <c r="D55" s="1" t="s">
        <v>146</v>
      </c>
      <c r="E55" s="1" t="n">
        <v>0.96</v>
      </c>
      <c r="F55" s="1"/>
      <c r="G55" s="1" t="s">
        <v>27</v>
      </c>
      <c r="H55" s="1" t="e">
        <f aca="false">_xlfn.QUARTILE.EXC(E53:E54,3)</f>
        <v>#VALUE!</v>
      </c>
      <c r="J55" s="0" t="s">
        <v>188</v>
      </c>
      <c r="K55" s="1" t="s">
        <v>146</v>
      </c>
      <c r="L55" s="6" t="n">
        <v>0.972222222222222</v>
      </c>
      <c r="N55" s="1" t="s">
        <v>27</v>
      </c>
      <c r="O55" s="8" t="e">
        <f aca="false">_xlfn.QUARTILE.EXC(L53:L54,3)</f>
        <v>#VALUE!</v>
      </c>
    </row>
    <row r="56" customFormat="false" ht="14.65" hidden="false" customHeight="false" outlineLevel="0" collapsed="false">
      <c r="C56" s="1" t="s">
        <v>189</v>
      </c>
      <c r="D56" s="1" t="s">
        <v>146</v>
      </c>
      <c r="E56" s="1" t="n">
        <v>1</v>
      </c>
      <c r="F56" s="1"/>
      <c r="G56" s="1" t="s">
        <v>13</v>
      </c>
      <c r="H56" s="1" t="n">
        <f aca="false">AVERAGE(E53:E54)</f>
        <v>1</v>
      </c>
      <c r="J56" s="0" t="s">
        <v>189</v>
      </c>
      <c r="K56" s="1" t="s">
        <v>146</v>
      </c>
      <c r="L56" s="6" t="n">
        <v>0.98968253968254</v>
      </c>
      <c r="N56" s="1" t="s">
        <v>13</v>
      </c>
      <c r="O56" s="8" t="n">
        <f aca="false">AVERAGE(L53:L54)</f>
        <v>0.971912476330738</v>
      </c>
    </row>
    <row r="57" customFormat="false" ht="14.65" hidden="false" customHeight="false" outlineLevel="0" collapsed="false">
      <c r="C57" s="1" t="s">
        <v>190</v>
      </c>
      <c r="D57" s="1" t="s">
        <v>146</v>
      </c>
      <c r="E57" s="1" t="n">
        <v>1</v>
      </c>
      <c r="F57" s="1"/>
      <c r="G57" s="1"/>
      <c r="H57" s="1"/>
      <c r="J57" s="0" t="s">
        <v>190</v>
      </c>
      <c r="K57" s="1" t="s">
        <v>146</v>
      </c>
      <c r="L57" s="6" t="n">
        <v>0.987301587301587</v>
      </c>
      <c r="N57" s="1"/>
      <c r="O57" s="8"/>
    </row>
    <row r="58" customFormat="false" ht="14.65" hidden="false" customHeight="false" outlineLevel="0" collapsed="false">
      <c r="C58" s="1" t="s">
        <v>191</v>
      </c>
      <c r="D58" s="1" t="s">
        <v>146</v>
      </c>
      <c r="E58" s="1" t="n">
        <v>0.97</v>
      </c>
      <c r="F58" s="1"/>
      <c r="G58" s="1"/>
      <c r="H58" s="1"/>
      <c r="J58" s="0" t="s">
        <v>191</v>
      </c>
      <c r="K58" s="1" t="s">
        <v>146</v>
      </c>
      <c r="L58" s="6" t="n">
        <v>0.973015873015873</v>
      </c>
      <c r="N58" s="1"/>
      <c r="O58" s="8"/>
    </row>
    <row r="59" customFormat="false" ht="14.65" hidden="false" customHeight="false" outlineLevel="0" collapsed="false">
      <c r="C59" s="1" t="s">
        <v>192</v>
      </c>
      <c r="D59" s="1" t="s">
        <v>146</v>
      </c>
      <c r="E59" s="1" t="n">
        <v>1</v>
      </c>
      <c r="F59" s="1"/>
      <c r="G59" s="1"/>
      <c r="H59" s="1"/>
      <c r="J59" s="0" t="s">
        <v>192</v>
      </c>
      <c r="K59" s="1" t="s">
        <v>146</v>
      </c>
      <c r="L59" s="6" t="n">
        <v>0.992063492063492</v>
      </c>
      <c r="N59" s="1"/>
      <c r="O59" s="8"/>
    </row>
    <row r="60" customFormat="false" ht="14.65" hidden="false" customHeight="false" outlineLevel="0" collapsed="false">
      <c r="C60" s="1" t="s">
        <v>193</v>
      </c>
      <c r="D60" s="1" t="s">
        <v>146</v>
      </c>
      <c r="E60" s="1" t="n">
        <v>1</v>
      </c>
      <c r="F60" s="1"/>
      <c r="G60" s="1"/>
      <c r="H60" s="1"/>
      <c r="J60" s="0" t="s">
        <v>193</v>
      </c>
      <c r="K60" s="1" t="s">
        <v>146</v>
      </c>
      <c r="L60" s="6" t="n">
        <v>0.978571428571429</v>
      </c>
      <c r="N60" s="1"/>
      <c r="O60" s="8"/>
    </row>
    <row r="61" customFormat="false" ht="14.65" hidden="false" customHeight="false" outlineLevel="0" collapsed="false">
      <c r="C61" s="1" t="s">
        <v>194</v>
      </c>
      <c r="D61" s="1" t="s">
        <v>146</v>
      </c>
      <c r="E61" s="1" t="n">
        <v>0.99</v>
      </c>
      <c r="F61" s="1"/>
      <c r="G61" s="1"/>
      <c r="H61" s="1"/>
      <c r="J61" s="0" t="s">
        <v>194</v>
      </c>
      <c r="K61" s="1" t="s">
        <v>146</v>
      </c>
      <c r="L61" s="6" t="n">
        <v>0.96031746031746</v>
      </c>
      <c r="N61" s="1"/>
      <c r="O61" s="8"/>
    </row>
    <row r="62" customFormat="false" ht="14.65" hidden="false" customHeight="false" outlineLevel="0" collapsed="false">
      <c r="C62" s="1" t="s">
        <v>195</v>
      </c>
      <c r="D62" s="1" t="s">
        <v>146</v>
      </c>
      <c r="E62" s="1" t="n">
        <v>0.98</v>
      </c>
      <c r="F62" s="1"/>
      <c r="G62" s="1"/>
      <c r="H62" s="1"/>
      <c r="J62" s="0" t="s">
        <v>195</v>
      </c>
      <c r="K62" s="1" t="s">
        <v>146</v>
      </c>
      <c r="L62" s="6" t="n">
        <v>0.965079365079365</v>
      </c>
      <c r="N62" s="1"/>
      <c r="O62" s="8"/>
    </row>
    <row r="63" customFormat="false" ht="14.65" hidden="false" customHeight="false" outlineLevel="0" collapsed="false">
      <c r="C63" s="1" t="s">
        <v>196</v>
      </c>
      <c r="D63" s="1" t="s">
        <v>146</v>
      </c>
      <c r="E63" s="1" t="n">
        <v>1</v>
      </c>
      <c r="F63" s="1"/>
      <c r="G63" s="1"/>
      <c r="H63" s="1"/>
      <c r="J63" s="0" t="s">
        <v>196</v>
      </c>
      <c r="K63" s="1" t="s">
        <v>146</v>
      </c>
      <c r="L63" s="6" t="n">
        <v>0.988095238095238</v>
      </c>
      <c r="N63" s="1"/>
      <c r="O63" s="8"/>
    </row>
    <row r="64" customFormat="false" ht="14.65" hidden="false" customHeight="false" outlineLevel="0" collapsed="false">
      <c r="C64" s="1" t="s">
        <v>197</v>
      </c>
      <c r="D64" s="1" t="s">
        <v>146</v>
      </c>
      <c r="E64" s="1" t="n">
        <v>0.92</v>
      </c>
      <c r="F64" s="1"/>
      <c r="G64" s="1"/>
      <c r="H64" s="1"/>
      <c r="J64" s="0" t="s">
        <v>197</v>
      </c>
      <c r="K64" s="1" t="s">
        <v>146</v>
      </c>
      <c r="L64" s="6" t="n">
        <v>0.98015873015873</v>
      </c>
      <c r="N64" s="1"/>
      <c r="O64" s="8"/>
    </row>
    <row r="65" customFormat="false" ht="14.65" hidden="false" customHeight="false" outlineLevel="0" collapsed="false">
      <c r="C65" s="1" t="s">
        <v>198</v>
      </c>
      <c r="D65" s="1" t="s">
        <v>146</v>
      </c>
      <c r="E65" s="1" t="n">
        <v>1</v>
      </c>
      <c r="F65" s="1"/>
      <c r="G65" s="1"/>
      <c r="H65" s="1"/>
      <c r="J65" s="0" t="s">
        <v>198</v>
      </c>
      <c r="K65" s="1" t="s">
        <v>146</v>
      </c>
      <c r="L65" s="6" t="n">
        <v>0.987301587301587</v>
      </c>
      <c r="N65" s="1"/>
      <c r="O65" s="8"/>
    </row>
    <row r="66" customFormat="false" ht="14.65" hidden="false" customHeight="false" outlineLevel="0" collapsed="false">
      <c r="C66" s="1" t="s">
        <v>199</v>
      </c>
      <c r="D66" s="1" t="s">
        <v>146</v>
      </c>
      <c r="E66" s="1" t="n">
        <v>0.99</v>
      </c>
      <c r="F66" s="1"/>
      <c r="G66" s="1" t="s">
        <v>146</v>
      </c>
      <c r="H66" s="1"/>
      <c r="J66" s="0" t="s">
        <v>199</v>
      </c>
      <c r="K66" s="1" t="s">
        <v>146</v>
      </c>
      <c r="L66" s="6" t="n">
        <v>0.984920634920635</v>
      </c>
      <c r="N66" s="1" t="s">
        <v>146</v>
      </c>
      <c r="O66" s="8"/>
    </row>
    <row r="67" customFormat="false" ht="14.65" hidden="false" customHeight="false" outlineLevel="0" collapsed="false">
      <c r="C67" s="1" t="s">
        <v>200</v>
      </c>
      <c r="D67" s="1" t="s">
        <v>146</v>
      </c>
      <c r="E67" s="1" t="n">
        <v>0.99</v>
      </c>
      <c r="F67" s="1"/>
      <c r="G67" s="1" t="s">
        <v>21</v>
      </c>
      <c r="H67" s="1" t="n">
        <f aca="false">_xlfn.QUARTILE.EXC(E55:E70,1)</f>
        <v>0.9825</v>
      </c>
      <c r="J67" s="0" t="s">
        <v>200</v>
      </c>
      <c r="K67" s="1" t="s">
        <v>146</v>
      </c>
      <c r="L67" s="6" t="n">
        <v>0.984126984126984</v>
      </c>
      <c r="N67" s="1" t="s">
        <v>21</v>
      </c>
      <c r="O67" s="6" t="n">
        <f aca="false">_xlfn.QUARTILE.EXC(L55:L70,1)</f>
        <v>0.974404761904762</v>
      </c>
    </row>
    <row r="68" customFormat="false" ht="14.65" hidden="false" customHeight="false" outlineLevel="0" collapsed="false">
      <c r="C68" s="1" t="s">
        <v>201</v>
      </c>
      <c r="D68" s="1" t="s">
        <v>146</v>
      </c>
      <c r="E68" s="1" t="n">
        <v>1</v>
      </c>
      <c r="F68" s="1"/>
      <c r="G68" s="1" t="s">
        <v>24</v>
      </c>
      <c r="H68" s="1" t="n">
        <f aca="false">_xlfn.QUARTILE.EXC(E55:E70,2)</f>
        <v>0.995</v>
      </c>
      <c r="J68" s="0" t="s">
        <v>201</v>
      </c>
      <c r="K68" s="1" t="s">
        <v>146</v>
      </c>
      <c r="L68" s="6" t="n">
        <v>0.991269841269841</v>
      </c>
      <c r="N68" s="1" t="s">
        <v>24</v>
      </c>
      <c r="O68" s="6" t="n">
        <f aca="false">_xlfn.QUARTILE.EXC(L55:L70,2)</f>
        <v>0.986111111111111</v>
      </c>
    </row>
    <row r="69" customFormat="false" ht="14.65" hidden="false" customHeight="false" outlineLevel="0" collapsed="false">
      <c r="C69" s="1" t="s">
        <v>202</v>
      </c>
      <c r="D69" s="1" t="s">
        <v>146</v>
      </c>
      <c r="E69" s="1" t="n">
        <v>1</v>
      </c>
      <c r="F69" s="1"/>
      <c r="G69" s="1" t="s">
        <v>27</v>
      </c>
      <c r="H69" s="1" t="n">
        <f aca="false">_xlfn.QUARTILE.EXC(E55:E70,3)</f>
        <v>1</v>
      </c>
      <c r="J69" s="0" t="s">
        <v>202</v>
      </c>
      <c r="K69" s="1" t="s">
        <v>146</v>
      </c>
      <c r="L69" s="6" t="n">
        <v>0.992857142857143</v>
      </c>
      <c r="N69" s="1" t="s">
        <v>27</v>
      </c>
      <c r="O69" s="6" t="n">
        <f aca="false">_xlfn.QUARTILE.EXC(L55:L70,3)</f>
        <v>0.990873015873016</v>
      </c>
    </row>
    <row r="70" customFormat="false" ht="14.65" hidden="false" customHeight="false" outlineLevel="0" collapsed="false">
      <c r="C70" s="1" t="s">
        <v>203</v>
      </c>
      <c r="D70" s="1" t="s">
        <v>146</v>
      </c>
      <c r="E70" s="1" t="n">
        <v>0.99</v>
      </c>
      <c r="F70" s="1"/>
      <c r="G70" s="1" t="s">
        <v>13</v>
      </c>
      <c r="H70" s="1" t="n">
        <f aca="false">AVERAGE(E55:E70)</f>
        <v>0.986875</v>
      </c>
      <c r="J70" s="0" t="s">
        <v>203</v>
      </c>
      <c r="K70" s="1" t="s">
        <v>146</v>
      </c>
      <c r="L70" s="6" t="n">
        <v>0.995238095238095</v>
      </c>
      <c r="N70" s="1" t="s">
        <v>13</v>
      </c>
      <c r="O70" s="6" t="n">
        <f aca="false">AVERAGE(L55:L70)</f>
        <v>0.982638888888889</v>
      </c>
    </row>
    <row r="71" customFormat="false" ht="14.65" hidden="false" customHeight="false" outlineLevel="0" collapsed="false">
      <c r="C71" s="1" t="s">
        <v>204</v>
      </c>
      <c r="D71" s="1" t="s">
        <v>148</v>
      </c>
      <c r="E71" s="1" t="n">
        <v>0.91</v>
      </c>
      <c r="F71" s="1"/>
      <c r="G71" s="1"/>
      <c r="H71" s="1"/>
      <c r="J71" s="0" t="s">
        <v>204</v>
      </c>
      <c r="K71" s="1" t="s">
        <v>148</v>
      </c>
      <c r="L71" s="6" t="n">
        <v>0.755042016806723</v>
      </c>
      <c r="N71" s="1"/>
      <c r="O71" s="8"/>
    </row>
    <row r="72" customFormat="false" ht="14.65" hidden="false" customHeight="false" outlineLevel="0" collapsed="false">
      <c r="C72" s="1" t="s">
        <v>205</v>
      </c>
      <c r="D72" s="1" t="s">
        <v>148</v>
      </c>
      <c r="E72" s="1" t="n">
        <v>0.76</v>
      </c>
      <c r="F72" s="1"/>
      <c r="G72" s="1"/>
      <c r="H72" s="1"/>
      <c r="J72" s="0" t="s">
        <v>205</v>
      </c>
      <c r="K72" s="1" t="s">
        <v>148</v>
      </c>
      <c r="L72" s="6" t="n">
        <v>0.5</v>
      </c>
      <c r="N72" s="1"/>
      <c r="O72" s="8"/>
    </row>
    <row r="73" customFormat="false" ht="14.65" hidden="false" customHeight="false" outlineLevel="0" collapsed="false">
      <c r="C73" s="1" t="s">
        <v>206</v>
      </c>
      <c r="D73" s="1" t="s">
        <v>148</v>
      </c>
      <c r="E73" s="1" t="n">
        <v>0.59</v>
      </c>
      <c r="F73" s="1"/>
      <c r="G73" s="1"/>
      <c r="H73" s="1"/>
      <c r="J73" s="0" t="s">
        <v>206</v>
      </c>
      <c r="K73" s="1" t="s">
        <v>148</v>
      </c>
      <c r="L73" s="6" t="n">
        <v>0.562605042016807</v>
      </c>
      <c r="N73" s="1"/>
      <c r="O73" s="8"/>
    </row>
    <row r="74" customFormat="false" ht="14.65" hidden="false" customHeight="false" outlineLevel="0" collapsed="false">
      <c r="C74" s="1" t="s">
        <v>207</v>
      </c>
      <c r="D74" s="1" t="s">
        <v>148</v>
      </c>
      <c r="E74" s="1" t="n">
        <v>0.89</v>
      </c>
      <c r="F74" s="1"/>
      <c r="G74" s="1"/>
      <c r="H74" s="1"/>
      <c r="J74" s="0" t="s">
        <v>207</v>
      </c>
      <c r="K74" s="1" t="s">
        <v>148</v>
      </c>
      <c r="L74" s="6" t="n">
        <v>0.719327731092437</v>
      </c>
      <c r="N74" s="1"/>
      <c r="O74" s="8"/>
    </row>
    <row r="75" customFormat="false" ht="14.65" hidden="false" customHeight="false" outlineLevel="0" collapsed="false">
      <c r="C75" s="1" t="s">
        <v>208</v>
      </c>
      <c r="D75" s="1" t="s">
        <v>148</v>
      </c>
      <c r="E75" s="1" t="n">
        <v>0.8</v>
      </c>
      <c r="F75" s="1"/>
      <c r="G75" s="1"/>
      <c r="H75" s="1"/>
      <c r="J75" s="0" t="s">
        <v>208</v>
      </c>
      <c r="K75" s="1" t="s">
        <v>148</v>
      </c>
      <c r="L75" s="6" t="n">
        <v>0.704201680672269</v>
      </c>
      <c r="N75" s="1"/>
      <c r="O75" s="8"/>
    </row>
    <row r="76" customFormat="false" ht="14.65" hidden="false" customHeight="false" outlineLevel="0" collapsed="false">
      <c r="C76" s="1" t="s">
        <v>209</v>
      </c>
      <c r="D76" s="1" t="s">
        <v>148</v>
      </c>
      <c r="E76" s="1" t="n">
        <v>0.86</v>
      </c>
      <c r="F76" s="1"/>
      <c r="G76" s="1"/>
      <c r="H76" s="1"/>
      <c r="J76" s="0" t="s">
        <v>209</v>
      </c>
      <c r="K76" s="1" t="s">
        <v>148</v>
      </c>
      <c r="L76" s="6" t="n">
        <v>0.683613445378151</v>
      </c>
      <c r="N76" s="1"/>
      <c r="O76" s="8"/>
    </row>
    <row r="77" customFormat="false" ht="14.65" hidden="false" customHeight="false" outlineLevel="0" collapsed="false">
      <c r="C77" s="1" t="s">
        <v>210</v>
      </c>
      <c r="D77" s="1" t="s">
        <v>148</v>
      </c>
      <c r="E77" s="1" t="n">
        <v>0.81</v>
      </c>
      <c r="F77" s="1"/>
      <c r="G77" s="1"/>
      <c r="H77" s="1"/>
      <c r="J77" s="0" t="s">
        <v>210</v>
      </c>
      <c r="K77" s="1" t="s">
        <v>148</v>
      </c>
      <c r="L77" s="6" t="n">
        <v>0.629411764705882</v>
      </c>
      <c r="N77" s="1"/>
      <c r="O77" s="8"/>
    </row>
    <row r="78" customFormat="false" ht="14.65" hidden="false" customHeight="false" outlineLevel="0" collapsed="false">
      <c r="C78" s="1" t="s">
        <v>211</v>
      </c>
      <c r="D78" s="1" t="s">
        <v>148</v>
      </c>
      <c r="E78" s="1" t="n">
        <v>0.73</v>
      </c>
      <c r="F78" s="1"/>
      <c r="G78" s="1"/>
      <c r="H78" s="1"/>
      <c r="J78" s="0" t="s">
        <v>211</v>
      </c>
      <c r="K78" s="1" t="s">
        <v>148</v>
      </c>
      <c r="L78" s="6" t="n">
        <v>0.597478991596639</v>
      </c>
      <c r="N78" s="1"/>
      <c r="O78" s="8"/>
    </row>
    <row r="79" customFormat="false" ht="14.65" hidden="false" customHeight="false" outlineLevel="0" collapsed="false">
      <c r="C79" s="1" t="s">
        <v>212</v>
      </c>
      <c r="D79" s="1" t="s">
        <v>148</v>
      </c>
      <c r="E79" s="1" t="n">
        <v>0.89</v>
      </c>
      <c r="F79" s="1"/>
      <c r="G79" s="1"/>
      <c r="H79" s="1"/>
      <c r="J79" s="0" t="s">
        <v>212</v>
      </c>
      <c r="K79" s="1" t="s">
        <v>148</v>
      </c>
      <c r="L79" s="6" t="n">
        <v>0.649159663865546</v>
      </c>
      <c r="N79" s="1"/>
      <c r="O79" s="8"/>
    </row>
    <row r="80" customFormat="false" ht="14.65" hidden="false" customHeight="false" outlineLevel="0" collapsed="false">
      <c r="C80" s="1" t="s">
        <v>213</v>
      </c>
      <c r="D80" s="1" t="s">
        <v>148</v>
      </c>
      <c r="E80" s="1" t="n">
        <v>0.79</v>
      </c>
      <c r="F80" s="1"/>
      <c r="G80" s="1"/>
      <c r="H80" s="1"/>
      <c r="J80" s="0" t="s">
        <v>213</v>
      </c>
      <c r="K80" s="1" t="s">
        <v>148</v>
      </c>
      <c r="L80" s="6" t="n">
        <v>0.180252100840336</v>
      </c>
      <c r="N80" s="1"/>
      <c r="O80" s="8"/>
    </row>
    <row r="81" customFormat="false" ht="14.65" hidden="false" customHeight="false" outlineLevel="0" collapsed="false">
      <c r="C81" s="1" t="s">
        <v>17</v>
      </c>
      <c r="D81" s="1" t="s">
        <v>148</v>
      </c>
      <c r="E81" s="1" t="n">
        <v>0.78</v>
      </c>
      <c r="F81" s="1"/>
      <c r="G81" s="1" t="s">
        <v>148</v>
      </c>
      <c r="H81" s="1"/>
      <c r="J81" s="0" t="s">
        <v>17</v>
      </c>
      <c r="K81" s="1" t="s">
        <v>148</v>
      </c>
      <c r="L81" s="6" t="n">
        <v>0.596638655462185</v>
      </c>
      <c r="N81" s="1" t="s">
        <v>148</v>
      </c>
      <c r="O81" s="8"/>
    </row>
    <row r="82" customFormat="false" ht="14.65" hidden="false" customHeight="false" outlineLevel="0" collapsed="false">
      <c r="C82" s="1" t="s">
        <v>214</v>
      </c>
      <c r="D82" s="1" t="s">
        <v>148</v>
      </c>
      <c r="E82" s="1" t="n">
        <v>0.83</v>
      </c>
      <c r="F82" s="1"/>
      <c r="G82" s="1" t="s">
        <v>21</v>
      </c>
      <c r="H82" s="1" t="n">
        <f aca="false">_xlfn.QUARTILE.EXC(E71:E85,1)</f>
        <v>0.75</v>
      </c>
      <c r="J82" s="0" t="s">
        <v>214</v>
      </c>
      <c r="K82" s="1" t="s">
        <v>148</v>
      </c>
      <c r="L82" s="6" t="n">
        <v>0.664705882352941</v>
      </c>
      <c r="N82" s="1" t="s">
        <v>21</v>
      </c>
      <c r="O82" s="6" t="n">
        <f aca="false">_xlfn.QUARTILE.EXC(L71:L85,1)</f>
        <v>0.562605042016807</v>
      </c>
    </row>
    <row r="83" customFormat="false" ht="14.65" hidden="false" customHeight="false" outlineLevel="0" collapsed="false">
      <c r="C83" s="1" t="s">
        <v>215</v>
      </c>
      <c r="D83" s="1" t="s">
        <v>148</v>
      </c>
      <c r="E83" s="1" t="n">
        <v>0.57</v>
      </c>
      <c r="F83" s="1"/>
      <c r="G83" s="1" t="s">
        <v>24</v>
      </c>
      <c r="H83" s="1" t="n">
        <f aca="false">_xlfn.QUARTILE.EXC(E71:E85,2)</f>
        <v>0.8</v>
      </c>
      <c r="J83" s="0" t="s">
        <v>215</v>
      </c>
      <c r="K83" s="1" t="s">
        <v>148</v>
      </c>
      <c r="L83" s="6" t="n">
        <v>0.549579831932773</v>
      </c>
      <c r="N83" s="1" t="s">
        <v>24</v>
      </c>
      <c r="O83" s="6" t="n">
        <f aca="false">_xlfn.QUARTILE.EXC(L71:L85,2)</f>
        <v>0.629411764705882</v>
      </c>
    </row>
    <row r="84" customFormat="false" ht="14.65" hidden="false" customHeight="false" outlineLevel="0" collapsed="false">
      <c r="C84" s="1" t="s">
        <v>216</v>
      </c>
      <c r="D84" s="1" t="s">
        <v>148</v>
      </c>
      <c r="E84" s="1" t="n">
        <v>0.75</v>
      </c>
      <c r="F84" s="1"/>
      <c r="G84" s="1" t="s">
        <v>27</v>
      </c>
      <c r="H84" s="1" t="n">
        <f aca="false">_xlfn.QUARTILE.EXC(E71:E85,3)</f>
        <v>0.89</v>
      </c>
      <c r="J84" s="0" t="s">
        <v>216</v>
      </c>
      <c r="K84" s="1" t="s">
        <v>148</v>
      </c>
      <c r="L84" s="6" t="n">
        <v>0.594957983193277</v>
      </c>
      <c r="N84" s="1" t="s">
        <v>27</v>
      </c>
      <c r="O84" s="6" t="n">
        <f aca="false">_xlfn.QUARTILE.EXC(L71:L85,3)</f>
        <v>0.690336134453782</v>
      </c>
    </row>
    <row r="85" customFormat="false" ht="14.65" hidden="false" customHeight="false" outlineLevel="0" collapsed="false">
      <c r="C85" s="1" t="s">
        <v>217</v>
      </c>
      <c r="D85" s="1" t="s">
        <v>148</v>
      </c>
      <c r="E85" s="1" t="n">
        <v>0.9</v>
      </c>
      <c r="F85" s="1"/>
      <c r="G85" s="1" t="s">
        <v>13</v>
      </c>
      <c r="H85" s="1" t="n">
        <f aca="false">AVERAGE(E71:E85)</f>
        <v>0.790666666666667</v>
      </c>
      <c r="J85" s="0" t="s">
        <v>217</v>
      </c>
      <c r="K85" s="1" t="s">
        <v>148</v>
      </c>
      <c r="L85" s="6" t="n">
        <v>0.690336134453782</v>
      </c>
      <c r="N85" s="1" t="s">
        <v>13</v>
      </c>
      <c r="O85" s="6" t="n">
        <f aca="false">AVERAGE(L71:L85)</f>
        <v>0.60515406162465</v>
      </c>
    </row>
    <row r="86" customFormat="false" ht="14.65" hidden="false" customHeight="false" outlineLevel="0" collapsed="false">
      <c r="C86" s="1" t="s">
        <v>218</v>
      </c>
      <c r="D86" s="1" t="s">
        <v>150</v>
      </c>
      <c r="E86" s="1" t="n">
        <v>0.51</v>
      </c>
      <c r="F86" s="1"/>
      <c r="G86" s="1"/>
      <c r="H86" s="1"/>
      <c r="J86" s="0" t="s">
        <v>218</v>
      </c>
      <c r="K86" s="1" t="s">
        <v>150</v>
      </c>
      <c r="L86" s="6" t="n">
        <v>0.856907894736842</v>
      </c>
      <c r="N86" s="1"/>
      <c r="O86" s="8"/>
    </row>
    <row r="87" customFormat="false" ht="14.65" hidden="false" customHeight="false" outlineLevel="0" collapsed="false">
      <c r="C87" s="1" t="s">
        <v>219</v>
      </c>
      <c r="D87" s="1" t="s">
        <v>150</v>
      </c>
      <c r="E87" s="1" t="n">
        <v>0.53</v>
      </c>
      <c r="F87" s="1"/>
      <c r="G87" s="1"/>
      <c r="H87" s="1"/>
      <c r="J87" s="0" t="s">
        <v>219</v>
      </c>
      <c r="K87" s="1" t="s">
        <v>150</v>
      </c>
      <c r="L87" s="6" t="n">
        <v>0.887828947368421</v>
      </c>
      <c r="N87" s="1"/>
      <c r="O87" s="8"/>
    </row>
    <row r="88" customFormat="false" ht="14.65" hidden="false" customHeight="false" outlineLevel="0" collapsed="false">
      <c r="C88" s="1" t="s">
        <v>220</v>
      </c>
      <c r="D88" s="1" t="s">
        <v>150</v>
      </c>
      <c r="E88" s="1" t="n">
        <v>0.52</v>
      </c>
      <c r="F88" s="1"/>
      <c r="G88" s="1"/>
      <c r="H88" s="1"/>
      <c r="J88" s="0" t="s">
        <v>220</v>
      </c>
      <c r="K88" s="1" t="s">
        <v>150</v>
      </c>
      <c r="L88" s="6" t="n">
        <v>0.886184210526316</v>
      </c>
      <c r="N88" s="1"/>
      <c r="O88" s="8"/>
    </row>
    <row r="89" customFormat="false" ht="14.65" hidden="false" customHeight="false" outlineLevel="0" collapsed="false">
      <c r="C89" s="1" t="s">
        <v>221</v>
      </c>
      <c r="D89" s="1" t="s">
        <v>150</v>
      </c>
      <c r="E89" s="1" t="n">
        <v>0.51</v>
      </c>
      <c r="F89" s="1"/>
      <c r="G89" s="1"/>
      <c r="H89" s="1"/>
      <c r="J89" s="0" t="s">
        <v>221</v>
      </c>
      <c r="K89" s="1" t="s">
        <v>150</v>
      </c>
      <c r="L89" s="6" t="n">
        <v>0.889473684210526</v>
      </c>
      <c r="N89" s="1"/>
      <c r="O89" s="8"/>
    </row>
    <row r="90" customFormat="false" ht="14.65" hidden="false" customHeight="false" outlineLevel="0" collapsed="false">
      <c r="C90" s="1" t="s">
        <v>222</v>
      </c>
      <c r="D90" s="1" t="s">
        <v>150</v>
      </c>
      <c r="E90" s="1" t="n">
        <v>0.49</v>
      </c>
      <c r="F90" s="1"/>
      <c r="G90" s="1"/>
      <c r="H90" s="1"/>
      <c r="J90" s="0" t="s">
        <v>222</v>
      </c>
      <c r="K90" s="1" t="s">
        <v>150</v>
      </c>
      <c r="L90" s="6" t="n">
        <v>0.88125</v>
      </c>
      <c r="N90" s="1"/>
      <c r="O90" s="8"/>
    </row>
    <row r="91" customFormat="false" ht="14.65" hidden="false" customHeight="false" outlineLevel="0" collapsed="false">
      <c r="C91" s="1" t="s">
        <v>223</v>
      </c>
      <c r="D91" s="1" t="s">
        <v>150</v>
      </c>
      <c r="E91" s="1" t="n">
        <v>0.51</v>
      </c>
      <c r="F91" s="1"/>
      <c r="G91" s="1"/>
      <c r="H91" s="1"/>
      <c r="J91" s="0" t="s">
        <v>223</v>
      </c>
      <c r="K91" s="1" t="s">
        <v>150</v>
      </c>
      <c r="L91" s="6" t="n">
        <v>0.846710526315789</v>
      </c>
      <c r="N91" s="1"/>
      <c r="O91" s="8"/>
    </row>
    <row r="92" customFormat="false" ht="14.65" hidden="false" customHeight="false" outlineLevel="0" collapsed="false">
      <c r="C92" s="1" t="s">
        <v>224</v>
      </c>
      <c r="D92" s="1" t="s">
        <v>150</v>
      </c>
      <c r="E92" s="1" t="n">
        <v>0.49</v>
      </c>
      <c r="F92" s="1"/>
      <c r="G92" s="1"/>
      <c r="H92" s="1"/>
      <c r="J92" s="0" t="s">
        <v>224</v>
      </c>
      <c r="K92" s="1" t="s">
        <v>150</v>
      </c>
      <c r="L92" s="6" t="n">
        <v>0.5</v>
      </c>
      <c r="N92" s="1"/>
      <c r="O92" s="8"/>
    </row>
    <row r="93" customFormat="false" ht="14.65" hidden="false" customHeight="false" outlineLevel="0" collapsed="false">
      <c r="C93" s="1" t="s">
        <v>225</v>
      </c>
      <c r="D93" s="1" t="s">
        <v>150</v>
      </c>
      <c r="E93" s="1" t="n">
        <v>0.49</v>
      </c>
      <c r="F93" s="1"/>
      <c r="G93" s="1"/>
      <c r="H93" s="1"/>
      <c r="J93" s="0" t="s">
        <v>225</v>
      </c>
      <c r="K93" s="1" t="s">
        <v>150</v>
      </c>
      <c r="L93" s="6" t="n">
        <v>0.5</v>
      </c>
      <c r="N93" s="1"/>
      <c r="O93" s="8"/>
    </row>
    <row r="94" customFormat="false" ht="14.65" hidden="false" customHeight="false" outlineLevel="0" collapsed="false">
      <c r="C94" s="1" t="s">
        <v>226</v>
      </c>
      <c r="D94" s="1" t="s">
        <v>150</v>
      </c>
      <c r="E94" s="1" t="n">
        <v>0.53</v>
      </c>
      <c r="F94" s="1"/>
      <c r="G94" s="1"/>
      <c r="H94" s="1"/>
      <c r="J94" s="0" t="s">
        <v>226</v>
      </c>
      <c r="K94" s="1" t="s">
        <v>150</v>
      </c>
      <c r="L94" s="6" t="n">
        <v>0.885855263157895</v>
      </c>
      <c r="N94" s="1"/>
      <c r="O94" s="8"/>
    </row>
    <row r="95" customFormat="false" ht="14.65" hidden="false" customHeight="false" outlineLevel="0" collapsed="false">
      <c r="C95" s="1" t="s">
        <v>227</v>
      </c>
      <c r="D95" s="1" t="s">
        <v>150</v>
      </c>
      <c r="E95" s="1" t="n">
        <v>0.5</v>
      </c>
      <c r="F95" s="1"/>
      <c r="G95" s="1"/>
      <c r="H95" s="1"/>
      <c r="J95" s="0" t="s">
        <v>227</v>
      </c>
      <c r="K95" s="1" t="s">
        <v>150</v>
      </c>
      <c r="L95" s="6" t="n">
        <v>0.886184210526316</v>
      </c>
      <c r="N95" s="1"/>
      <c r="O95" s="8"/>
    </row>
    <row r="96" customFormat="false" ht="14.65" hidden="false" customHeight="false" outlineLevel="0" collapsed="false">
      <c r="C96" s="1" t="s">
        <v>228</v>
      </c>
      <c r="D96" s="1" t="s">
        <v>150</v>
      </c>
      <c r="E96" s="1" t="n">
        <v>0.5</v>
      </c>
      <c r="F96" s="1"/>
      <c r="G96" s="1"/>
      <c r="H96" s="1"/>
      <c r="J96" s="0" t="s">
        <v>228</v>
      </c>
      <c r="K96" s="1" t="s">
        <v>150</v>
      </c>
      <c r="L96" s="6" t="n">
        <v>0.8875</v>
      </c>
      <c r="N96" s="1"/>
      <c r="O96" s="8"/>
    </row>
    <row r="97" customFormat="false" ht="14.65" hidden="false" customHeight="false" outlineLevel="0" collapsed="false">
      <c r="C97" s="1" t="s">
        <v>229</v>
      </c>
      <c r="D97" s="1" t="s">
        <v>150</v>
      </c>
      <c r="E97" s="1" t="n">
        <v>0.53</v>
      </c>
      <c r="F97" s="1"/>
      <c r="G97" s="1"/>
      <c r="H97" s="1"/>
      <c r="J97" s="0" t="s">
        <v>229</v>
      </c>
      <c r="K97" s="1" t="s">
        <v>150</v>
      </c>
      <c r="L97" s="6" t="n">
        <v>0.882236842105263</v>
      </c>
      <c r="N97" s="1"/>
      <c r="O97" s="8"/>
    </row>
    <row r="98" customFormat="false" ht="14.65" hidden="false" customHeight="false" outlineLevel="0" collapsed="false">
      <c r="C98" s="1" t="s">
        <v>230</v>
      </c>
      <c r="D98" s="1" t="s">
        <v>150</v>
      </c>
      <c r="E98" s="1" t="n">
        <v>0.51</v>
      </c>
      <c r="F98" s="1"/>
      <c r="G98" s="1"/>
      <c r="H98" s="1"/>
      <c r="J98" s="0" t="s">
        <v>230</v>
      </c>
      <c r="K98" s="1" t="s">
        <v>150</v>
      </c>
      <c r="L98" s="6" t="n">
        <v>0.873684210526316</v>
      </c>
      <c r="N98" s="1"/>
      <c r="O98" s="8"/>
    </row>
    <row r="99" customFormat="false" ht="14.65" hidden="false" customHeight="false" outlineLevel="0" collapsed="false">
      <c r="C99" s="1" t="s">
        <v>231</v>
      </c>
      <c r="D99" s="1" t="s">
        <v>150</v>
      </c>
      <c r="E99" s="1" t="n">
        <v>0.53</v>
      </c>
      <c r="F99" s="1"/>
      <c r="G99" s="1"/>
      <c r="H99" s="1"/>
      <c r="J99" s="0" t="s">
        <v>231</v>
      </c>
      <c r="K99" s="1" t="s">
        <v>150</v>
      </c>
      <c r="L99" s="6" t="n">
        <v>0.874013157894737</v>
      </c>
      <c r="N99" s="1"/>
      <c r="O99" s="8"/>
    </row>
    <row r="100" customFormat="false" ht="14.65" hidden="false" customHeight="false" outlineLevel="0" collapsed="false">
      <c r="C100" s="1" t="s">
        <v>232</v>
      </c>
      <c r="D100" s="1" t="s">
        <v>150</v>
      </c>
      <c r="E100" s="1" t="n">
        <v>0.53</v>
      </c>
      <c r="F100" s="1"/>
      <c r="G100" s="1"/>
      <c r="H100" s="1"/>
      <c r="J100" s="0" t="s">
        <v>232</v>
      </c>
      <c r="K100" s="1" t="s">
        <v>150</v>
      </c>
      <c r="L100" s="6" t="n">
        <v>0.875328947368421</v>
      </c>
      <c r="N100" s="1"/>
      <c r="O100" s="8"/>
    </row>
    <row r="101" customFormat="false" ht="14.65" hidden="false" customHeight="false" outlineLevel="0" collapsed="false">
      <c r="C101" s="1" t="s">
        <v>233</v>
      </c>
      <c r="D101" s="1" t="s">
        <v>150</v>
      </c>
      <c r="E101" s="1" t="n">
        <v>0.53</v>
      </c>
      <c r="F101" s="1"/>
      <c r="G101" s="1" t="s">
        <v>150</v>
      </c>
      <c r="H101" s="1"/>
      <c r="J101" s="0" t="s">
        <v>233</v>
      </c>
      <c r="K101" s="1" t="s">
        <v>150</v>
      </c>
      <c r="L101" s="6" t="n">
        <v>0.882894736842105</v>
      </c>
      <c r="N101" s="1" t="s">
        <v>150</v>
      </c>
      <c r="O101" s="8"/>
    </row>
    <row r="102" customFormat="false" ht="14.65" hidden="false" customHeight="false" outlineLevel="0" collapsed="false">
      <c r="C102" s="1" t="s">
        <v>234</v>
      </c>
      <c r="D102" s="1" t="s">
        <v>150</v>
      </c>
      <c r="E102" s="1" t="n">
        <v>0.53</v>
      </c>
      <c r="F102" s="1"/>
      <c r="G102" s="1" t="s">
        <v>21</v>
      </c>
      <c r="H102" s="1" t="n">
        <f aca="false">_xlfn.QUARTILE.EXC(E86:E105,1)</f>
        <v>0.5</v>
      </c>
      <c r="J102" s="0" t="s">
        <v>234</v>
      </c>
      <c r="K102" s="1" t="s">
        <v>150</v>
      </c>
      <c r="L102" s="6" t="n">
        <v>0.87828947368421</v>
      </c>
      <c r="N102" s="1" t="s">
        <v>21</v>
      </c>
      <c r="O102" s="6" t="n">
        <f aca="false">_xlfn.QUARTILE.EXC(L86:L105,1)</f>
        <v>0.868421052631579</v>
      </c>
    </row>
    <row r="103" customFormat="false" ht="14.65" hidden="false" customHeight="false" outlineLevel="0" collapsed="false">
      <c r="C103" s="1" t="s">
        <v>235</v>
      </c>
      <c r="D103" s="1" t="s">
        <v>150</v>
      </c>
      <c r="E103" s="1" t="n">
        <v>0.53</v>
      </c>
      <c r="F103" s="1"/>
      <c r="G103" s="1" t="s">
        <v>24</v>
      </c>
      <c r="H103" s="1" t="n">
        <f aca="false">_xlfn.QUARTILE.EXC(E86:E105,2)</f>
        <v>0.51</v>
      </c>
      <c r="J103" s="0" t="s">
        <v>235</v>
      </c>
      <c r="K103" s="1" t="s">
        <v>150</v>
      </c>
      <c r="L103" s="6" t="n">
        <v>0.88453947368421</v>
      </c>
      <c r="N103" s="1" t="s">
        <v>24</v>
      </c>
      <c r="O103" s="6" t="n">
        <f aca="false">_xlfn.QUARTILE.EXC(L86:L105,2)</f>
        <v>0.879769736842105</v>
      </c>
    </row>
    <row r="104" customFormat="false" ht="14.65" hidden="false" customHeight="false" outlineLevel="0" collapsed="false">
      <c r="C104" s="1" t="s">
        <v>236</v>
      </c>
      <c r="D104" s="1" t="s">
        <v>150</v>
      </c>
      <c r="E104" s="1" t="n">
        <v>0.5</v>
      </c>
      <c r="F104" s="1"/>
      <c r="G104" s="1" t="s">
        <v>27</v>
      </c>
      <c r="H104" s="1" t="n">
        <f aca="false">_xlfn.QUARTILE.EXC(E86:E105,3)</f>
        <v>0.53</v>
      </c>
      <c r="J104" s="0" t="s">
        <v>236</v>
      </c>
      <c r="K104" s="1" t="s">
        <v>150</v>
      </c>
      <c r="L104" s="6" t="n">
        <v>0.877302631578947</v>
      </c>
      <c r="N104" s="1" t="s">
        <v>27</v>
      </c>
      <c r="O104" s="6" t="n">
        <f aca="false">_xlfn.QUARTILE.EXC(L86:L105,3)</f>
        <v>0.88610197368421</v>
      </c>
    </row>
    <row r="105" customFormat="false" ht="14.65" hidden="false" customHeight="false" outlineLevel="0" collapsed="false">
      <c r="C105" s="1" t="s">
        <v>237</v>
      </c>
      <c r="D105" s="1" t="s">
        <v>150</v>
      </c>
      <c r="E105" s="1" t="n">
        <v>0.51</v>
      </c>
      <c r="F105" s="1"/>
      <c r="G105" s="1" t="s">
        <v>13</v>
      </c>
      <c r="H105" s="1" t="n">
        <f aca="false">AVERAGE(E86:E105)</f>
        <v>0.514</v>
      </c>
      <c r="J105" s="0" t="s">
        <v>237</v>
      </c>
      <c r="K105" s="1" t="s">
        <v>150</v>
      </c>
      <c r="L105" s="6" t="n">
        <v>0.866666666666667</v>
      </c>
      <c r="N105" s="1" t="s">
        <v>13</v>
      </c>
      <c r="O105" s="6" t="n">
        <f aca="false">AVERAGE(L86:L105)</f>
        <v>0.840142543859649</v>
      </c>
    </row>
    <row r="106" customFormat="false" ht="14.65" hidden="false" customHeight="false" outlineLevel="0" collapsed="false">
      <c r="C106" s="1" t="s">
        <v>127</v>
      </c>
      <c r="D106" s="1"/>
      <c r="E106" s="1" t="n">
        <f aca="false">AVERAGE(E6:E105)</f>
        <v>0.8103</v>
      </c>
      <c r="F106" s="1"/>
      <c r="G106" s="1"/>
      <c r="H106" s="1"/>
      <c r="J106" s="0" t="s">
        <v>127</v>
      </c>
      <c r="K106" s="1"/>
      <c r="L106" s="6" t="n">
        <v>0.780800659785339</v>
      </c>
    </row>
  </sheetData>
  <mergeCells count="2">
    <mergeCell ref="S4:T4"/>
    <mergeCell ref="U4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V85"/>
  <sheetViews>
    <sheetView windowProtection="false" showFormulas="false" showGridLines="tru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2" min="1" style="0" width="11.3418367346939"/>
    <col collapsed="false" hidden="false" max="3" min="3" style="0" width="6.61224489795918"/>
    <col collapsed="false" hidden="false" max="4" min="4" style="0" width="6.75"/>
    <col collapsed="false" hidden="false" max="5" min="5" style="0" width="7.02040816326531"/>
    <col collapsed="false" hidden="false" max="6" min="6" style="0" width="4.32142857142857"/>
    <col collapsed="false" hidden="false" max="7" min="7" style="0" width="8.77551020408163"/>
    <col collapsed="false" hidden="false" max="8" min="8" style="0" width="6.52551020408163"/>
    <col collapsed="false" hidden="false" max="9" min="9" style="0" width="11.3418367346939"/>
    <col collapsed="false" hidden="false" max="10" min="10" style="0" width="6.38775510204082"/>
    <col collapsed="false" hidden="false" max="11" min="11" style="0" width="6.75"/>
    <col collapsed="false" hidden="false" max="12" min="12" style="0" width="6.24489795918367"/>
    <col collapsed="false" hidden="false" max="13" min="13" style="0" width="3.74489795918367"/>
    <col collapsed="false" hidden="false" max="1025" min="14" style="0" width="11.3418367346939"/>
  </cols>
  <sheetData>
    <row r="2" customFormat="false" ht="12.8" hidden="false" customHeight="false" outlineLevel="0" collapsed="false">
      <c r="C2" s="1" t="s">
        <v>0</v>
      </c>
      <c r="D2" s="1"/>
      <c r="E2" s="1"/>
      <c r="F2" s="1"/>
      <c r="G2" s="1"/>
      <c r="H2" s="1"/>
      <c r="J2" s="0" t="s">
        <v>1</v>
      </c>
      <c r="K2" s="1"/>
    </row>
    <row r="3" customFormat="false" ht="12.8" hidden="false" customHeight="false" outlineLevel="0" collapsed="false">
      <c r="C3" s="1"/>
      <c r="D3" s="1"/>
      <c r="E3" s="1"/>
      <c r="F3" s="1"/>
      <c r="G3" s="1"/>
      <c r="H3" s="1"/>
      <c r="K3" s="1"/>
    </row>
    <row r="4" customFormat="false" ht="15.8" hidden="false" customHeight="false" outlineLevel="0" collapsed="false">
      <c r="C4" s="1" t="s">
        <v>2</v>
      </c>
      <c r="D4" s="1" t="s">
        <v>3</v>
      </c>
      <c r="E4" s="1" t="s">
        <v>4</v>
      </c>
      <c r="F4" s="1"/>
      <c r="G4" s="1"/>
      <c r="H4" s="1"/>
      <c r="J4" s="1" t="s">
        <v>2</v>
      </c>
      <c r="K4" s="1" t="s">
        <v>3</v>
      </c>
      <c r="L4" s="1" t="s">
        <v>4</v>
      </c>
      <c r="R4" s="3" t="s">
        <v>7</v>
      </c>
    </row>
    <row r="5" customFormat="false" ht="15.8" hidden="false" customHeight="false" outlineLevel="0" collapsed="false">
      <c r="C5" s="1" t="s">
        <v>129</v>
      </c>
      <c r="D5" s="1" t="s">
        <v>130</v>
      </c>
      <c r="E5" s="1" t="n">
        <v>0.87</v>
      </c>
      <c r="F5" s="1"/>
      <c r="G5" s="1" t="s">
        <v>130</v>
      </c>
      <c r="H5" s="1"/>
      <c r="J5" s="0" t="s">
        <v>129</v>
      </c>
      <c r="K5" s="1" t="s">
        <v>130</v>
      </c>
      <c r="L5" s="6" t="n">
        <v>0.89612676056338</v>
      </c>
      <c r="N5" s="1" t="s">
        <v>130</v>
      </c>
      <c r="O5" s="1"/>
      <c r="S5" s="9" t="s">
        <v>9</v>
      </c>
      <c r="T5" s="9"/>
      <c r="U5" s="4" t="s">
        <v>10</v>
      </c>
      <c r="V5" s="4"/>
    </row>
    <row r="6" customFormat="false" ht="15.8" hidden="false" customHeight="false" outlineLevel="0" collapsed="false">
      <c r="C6" s="1" t="s">
        <v>131</v>
      </c>
      <c r="D6" s="1" t="s">
        <v>130</v>
      </c>
      <c r="E6" s="1" t="n">
        <v>0.9</v>
      </c>
      <c r="F6" s="1"/>
      <c r="G6" s="1" t="s">
        <v>21</v>
      </c>
      <c r="H6" s="1" t="n">
        <f aca="false">_xlfn.QUARTILE.EXC(E5:E13,1)</f>
        <v>0.85</v>
      </c>
      <c r="J6" s="0" t="s">
        <v>131</v>
      </c>
      <c r="K6" s="1" t="s">
        <v>130</v>
      </c>
      <c r="L6" s="6" t="n">
        <v>0.876760563380282</v>
      </c>
      <c r="N6" s="1" t="s">
        <v>21</v>
      </c>
      <c r="O6" s="8" t="n">
        <f aca="false">_xlfn.QUARTILE.EXC(L5:L13,1)</f>
        <v>0.798069498069498</v>
      </c>
      <c r="R6" s="3" t="s">
        <v>3</v>
      </c>
      <c r="S6" s="3" t="s">
        <v>12</v>
      </c>
      <c r="T6" s="3" t="s">
        <v>13</v>
      </c>
      <c r="U6" s="3" t="s">
        <v>12</v>
      </c>
      <c r="V6" s="3" t="s">
        <v>13</v>
      </c>
    </row>
    <row r="7" customFormat="false" ht="15.8" hidden="false" customHeight="false" outlineLevel="0" collapsed="false">
      <c r="C7" s="1" t="s">
        <v>133</v>
      </c>
      <c r="D7" s="1" t="s">
        <v>130</v>
      </c>
      <c r="E7" s="1" t="n">
        <v>0.74</v>
      </c>
      <c r="F7" s="1"/>
      <c r="G7" s="1" t="s">
        <v>24</v>
      </c>
      <c r="H7" s="1" t="n">
        <f aca="false">_xlfn.QUARTILE.EXC(E5:E13,2)</f>
        <v>0.87</v>
      </c>
      <c r="J7" s="0" t="s">
        <v>133</v>
      </c>
      <c r="K7" s="1" t="s">
        <v>130</v>
      </c>
      <c r="L7" s="6" t="n">
        <v>0.854753521126761</v>
      </c>
      <c r="N7" s="1" t="s">
        <v>24</v>
      </c>
      <c r="O7" s="8" t="n">
        <f aca="false">_xlfn.QUARTILE.EXC(L5:L13,2)</f>
        <v>0.854753521126761</v>
      </c>
      <c r="R7" s="3" t="s">
        <v>130</v>
      </c>
      <c r="S7" s="0" t="n">
        <v>0.87</v>
      </c>
      <c r="T7" s="0" t="n">
        <v>0.86</v>
      </c>
      <c r="U7" s="0" t="n">
        <v>0.85</v>
      </c>
      <c r="V7" s="0" t="n">
        <v>0.84</v>
      </c>
    </row>
    <row r="8" customFormat="false" ht="15.8" hidden="false" customHeight="false" outlineLevel="0" collapsed="false">
      <c r="C8" s="1" t="s">
        <v>135</v>
      </c>
      <c r="D8" s="1" t="s">
        <v>130</v>
      </c>
      <c r="E8" s="1" t="n">
        <v>0.84</v>
      </c>
      <c r="F8" s="1"/>
      <c r="G8" s="1" t="s">
        <v>27</v>
      </c>
      <c r="H8" s="1" t="n">
        <f aca="false">_xlfn.QUARTILE.EXC(E5:E13,3)</f>
        <v>0.89</v>
      </c>
      <c r="J8" s="0" t="s">
        <v>135</v>
      </c>
      <c r="K8" s="1" t="s">
        <v>130</v>
      </c>
      <c r="L8" s="6" t="n">
        <v>0.963541666666667</v>
      </c>
      <c r="N8" s="1" t="s">
        <v>27</v>
      </c>
      <c r="O8" s="8" t="n">
        <f aca="false">_xlfn.QUARTILE.EXC(L5:L13,3)</f>
        <v>0.929834213615023</v>
      </c>
      <c r="R8" s="3" t="s">
        <v>132</v>
      </c>
      <c r="S8" s="0" t="n">
        <v>0.975</v>
      </c>
      <c r="T8" s="0" t="n">
        <v>0.975</v>
      </c>
      <c r="U8" s="0" t="n">
        <v>0.79</v>
      </c>
      <c r="V8" s="0" t="n">
        <v>0.79</v>
      </c>
    </row>
    <row r="9" customFormat="false" ht="15.8" hidden="false" customHeight="false" outlineLevel="0" collapsed="false">
      <c r="C9" s="1" t="s">
        <v>137</v>
      </c>
      <c r="D9" s="1" t="s">
        <v>130</v>
      </c>
      <c r="E9" s="1" t="n">
        <v>0.86</v>
      </c>
      <c r="F9" s="1"/>
      <c r="G9" s="1" t="s">
        <v>13</v>
      </c>
      <c r="H9" s="1" t="n">
        <f aca="false">AVERAGE(E5:E13)</f>
        <v>0.862222222222222</v>
      </c>
      <c r="J9" s="0" t="s">
        <v>137</v>
      </c>
      <c r="K9" s="1" t="s">
        <v>130</v>
      </c>
      <c r="L9" s="6" t="n">
        <v>0.594444444444444</v>
      </c>
      <c r="N9" s="1" t="s">
        <v>13</v>
      </c>
      <c r="O9" s="8" t="n">
        <f aca="false">AVERAGE(L5:L13)</f>
        <v>0.844793880063833</v>
      </c>
      <c r="R9" s="3" t="s">
        <v>134</v>
      </c>
      <c r="S9" s="0" t="n">
        <v>0.745</v>
      </c>
      <c r="T9" s="0" t="n">
        <v>0.75</v>
      </c>
      <c r="U9" s="0" t="n">
        <v>0.78</v>
      </c>
      <c r="V9" s="0" t="n">
        <v>0.76</v>
      </c>
    </row>
    <row r="10" customFormat="false" ht="15.8" hidden="false" customHeight="false" outlineLevel="0" collapsed="false">
      <c r="C10" s="1" t="s">
        <v>139</v>
      </c>
      <c r="D10" s="1" t="s">
        <v>130</v>
      </c>
      <c r="E10" s="1" t="n">
        <v>0.88</v>
      </c>
      <c r="F10" s="1"/>
      <c r="G10" s="1"/>
      <c r="H10" s="1"/>
      <c r="J10" s="0" t="s">
        <v>139</v>
      </c>
      <c r="K10" s="1" t="s">
        <v>130</v>
      </c>
      <c r="L10" s="6" t="n">
        <v>0.986458333333333</v>
      </c>
      <c r="N10" s="1"/>
      <c r="O10" s="8"/>
      <c r="R10" s="3" t="s">
        <v>136</v>
      </c>
      <c r="S10" s="0" t="n">
        <v>1</v>
      </c>
      <c r="T10" s="0" t="n">
        <v>0.973</v>
      </c>
      <c r="U10" s="0" t="n">
        <v>0.64</v>
      </c>
      <c r="V10" s="0" t="n">
        <v>0.58</v>
      </c>
    </row>
    <row r="11" customFormat="false" ht="15.8" hidden="false" customHeight="false" outlineLevel="0" collapsed="false">
      <c r="C11" s="1" t="s">
        <v>141</v>
      </c>
      <c r="D11" s="1" t="s">
        <v>130</v>
      </c>
      <c r="E11" s="1" t="n">
        <v>0.92</v>
      </c>
      <c r="F11" s="1"/>
      <c r="G11" s="1" t="s">
        <v>132</v>
      </c>
      <c r="H11" s="1"/>
      <c r="J11" s="0" t="s">
        <v>141</v>
      </c>
      <c r="K11" s="1" t="s">
        <v>130</v>
      </c>
      <c r="L11" s="6" t="n">
        <v>0.834920634920635</v>
      </c>
      <c r="N11" s="1" t="s">
        <v>132</v>
      </c>
      <c r="O11" s="8"/>
      <c r="R11" s="3" t="s">
        <v>138</v>
      </c>
      <c r="S11" s="0" t="n">
        <v>1</v>
      </c>
      <c r="T11" s="0" t="n">
        <v>0.996</v>
      </c>
      <c r="U11" s="0" t="n">
        <v>0.87</v>
      </c>
      <c r="V11" s="0" t="n">
        <v>0.9</v>
      </c>
    </row>
    <row r="12" customFormat="false" ht="15.8" hidden="false" customHeight="false" outlineLevel="0" collapsed="false">
      <c r="C12" s="1" t="s">
        <v>143</v>
      </c>
      <c r="D12" s="1" t="s">
        <v>130</v>
      </c>
      <c r="E12" s="1" t="n">
        <v>0.87</v>
      </c>
      <c r="F12" s="1"/>
      <c r="G12" s="1" t="s">
        <v>21</v>
      </c>
      <c r="H12" s="1" t="e">
        <f aca="false">_xlfn.QUARTILE.EXC(E14:E15,1)</f>
        <v>#VALUE!</v>
      </c>
      <c r="J12" s="0" t="s">
        <v>143</v>
      </c>
      <c r="K12" s="1" t="s">
        <v>130</v>
      </c>
      <c r="L12" s="6" t="n">
        <v>0.828571428571429</v>
      </c>
      <c r="N12" s="1" t="s">
        <v>21</v>
      </c>
      <c r="O12" s="8" t="e">
        <f aca="false">_xlfn.QUARTILE.EXC(L14:L15,1)</f>
        <v>#VALUE!</v>
      </c>
      <c r="R12" s="3" t="s">
        <v>140</v>
      </c>
      <c r="S12" s="0" t="n">
        <v>0.885</v>
      </c>
      <c r="T12" s="0" t="n">
        <v>0.839</v>
      </c>
      <c r="U12" s="0" t="n">
        <v>0.6</v>
      </c>
      <c r="V12" s="0" t="n">
        <v>0.64</v>
      </c>
    </row>
    <row r="13" customFormat="false" ht="15.8" hidden="false" customHeight="false" outlineLevel="0" collapsed="false">
      <c r="C13" s="1" t="s">
        <v>145</v>
      </c>
      <c r="D13" s="1" t="s">
        <v>130</v>
      </c>
      <c r="E13" s="1" t="n">
        <v>0.88</v>
      </c>
      <c r="F13" s="1"/>
      <c r="G13" s="1" t="s">
        <v>24</v>
      </c>
      <c r="H13" s="1" t="n">
        <f aca="false">_xlfn.QUARTILE.EXC(E14:E15,2)</f>
        <v>0.975</v>
      </c>
      <c r="J13" s="0" t="s">
        <v>145</v>
      </c>
      <c r="K13" s="1" t="s">
        <v>130</v>
      </c>
      <c r="L13" s="6" t="n">
        <v>0.767567567567568</v>
      </c>
      <c r="N13" s="1" t="s">
        <v>24</v>
      </c>
      <c r="O13" s="8" t="n">
        <f aca="false">_xlfn.QUARTILE.EXC(L14:L15,2)</f>
        <v>0.799297057109557</v>
      </c>
      <c r="R13" s="3" t="s">
        <v>142</v>
      </c>
      <c r="S13" s="0" t="n">
        <v>0.755</v>
      </c>
      <c r="T13" s="0" t="n">
        <v>0.798</v>
      </c>
      <c r="U13" s="0" t="n">
        <v>0.58</v>
      </c>
      <c r="V13" s="0" t="n">
        <v>0.62</v>
      </c>
    </row>
    <row r="14" customFormat="false" ht="15.8" hidden="false" customHeight="false" outlineLevel="0" collapsed="false">
      <c r="C14" s="1" t="s">
        <v>147</v>
      </c>
      <c r="D14" s="1" t="s">
        <v>132</v>
      </c>
      <c r="E14" s="1" t="n">
        <v>0.95</v>
      </c>
      <c r="F14" s="1"/>
      <c r="G14" s="1" t="s">
        <v>27</v>
      </c>
      <c r="H14" s="1" t="e">
        <f aca="false">_xlfn.QUARTILE.EXC(E14:E15,3)</f>
        <v>#VALUE!</v>
      </c>
      <c r="J14" s="0" t="s">
        <v>147</v>
      </c>
      <c r="K14" s="1" t="s">
        <v>132</v>
      </c>
      <c r="L14" s="6" t="n">
        <v>0.984375</v>
      </c>
      <c r="N14" s="1" t="s">
        <v>27</v>
      </c>
      <c r="O14" s="8" t="e">
        <f aca="false">_xlfn.QUARTILE.EXC(L14:L15,3)</f>
        <v>#VALUE!</v>
      </c>
      <c r="R14" s="3" t="s">
        <v>144</v>
      </c>
      <c r="S14" s="0" t="n">
        <v>0.995</v>
      </c>
      <c r="T14" s="0" t="n">
        <v>0.995</v>
      </c>
      <c r="U14" s="0" t="n">
        <v>0.84</v>
      </c>
      <c r="V14" s="0" t="n">
        <v>0.84</v>
      </c>
    </row>
    <row r="15" customFormat="false" ht="15.8" hidden="false" customHeight="false" outlineLevel="0" collapsed="false">
      <c r="C15" s="1" t="s">
        <v>149</v>
      </c>
      <c r="D15" s="1" t="s">
        <v>132</v>
      </c>
      <c r="E15" s="1" t="n">
        <v>1</v>
      </c>
      <c r="F15" s="1"/>
      <c r="G15" s="1" t="s">
        <v>13</v>
      </c>
      <c r="H15" s="1" t="n">
        <f aca="false">AVERAGE(E14:E15)</f>
        <v>0.975</v>
      </c>
      <c r="J15" s="0" t="s">
        <v>149</v>
      </c>
      <c r="K15" s="1" t="s">
        <v>132</v>
      </c>
      <c r="L15" s="6" t="n">
        <v>0.614219114219114</v>
      </c>
      <c r="N15" s="1" t="s">
        <v>13</v>
      </c>
      <c r="O15" s="8" t="n">
        <f aca="false">AVERAGE(L14:L15)</f>
        <v>0.799297057109557</v>
      </c>
      <c r="R15" s="3" t="s">
        <v>146</v>
      </c>
      <c r="S15" s="0" t="n">
        <v>0.99</v>
      </c>
      <c r="T15" s="0" t="n">
        <v>0.983</v>
      </c>
      <c r="U15" s="0" t="n">
        <v>0.73</v>
      </c>
      <c r="V15" s="0" t="n">
        <v>0.71</v>
      </c>
    </row>
    <row r="16" customFormat="false" ht="15.8" hidden="false" customHeight="false" outlineLevel="0" collapsed="false">
      <c r="C16" s="1" t="s">
        <v>151</v>
      </c>
      <c r="D16" s="1" t="s">
        <v>134</v>
      </c>
      <c r="E16" s="1" t="n">
        <v>0.76</v>
      </c>
      <c r="F16" s="1"/>
      <c r="G16" s="1"/>
      <c r="H16" s="1"/>
      <c r="J16" s="0" t="s">
        <v>151</v>
      </c>
      <c r="K16" s="1" t="s">
        <v>134</v>
      </c>
      <c r="L16" s="6" t="n">
        <v>0.86443661971831</v>
      </c>
      <c r="N16" s="1"/>
      <c r="O16" s="8"/>
      <c r="R16" s="3" t="s">
        <v>148</v>
      </c>
      <c r="S16" s="0" t="n">
        <v>0.72</v>
      </c>
      <c r="T16" s="0" t="n">
        <v>0.718</v>
      </c>
      <c r="U16" s="0" t="n">
        <v>0.78</v>
      </c>
      <c r="V16" s="0" t="n">
        <v>0.77</v>
      </c>
    </row>
    <row r="17" customFormat="false" ht="14.65" hidden="false" customHeight="false" outlineLevel="0" collapsed="false">
      <c r="C17" s="1" t="s">
        <v>152</v>
      </c>
      <c r="D17" s="1" t="s">
        <v>134</v>
      </c>
      <c r="E17" s="1" t="n">
        <v>0.74</v>
      </c>
      <c r="F17" s="1"/>
      <c r="G17" s="1"/>
      <c r="H17" s="1"/>
      <c r="J17" s="0" t="s">
        <v>152</v>
      </c>
      <c r="K17" s="1" t="s">
        <v>134</v>
      </c>
      <c r="L17" s="6" t="n">
        <v>0.973958333333333</v>
      </c>
      <c r="N17" s="1"/>
      <c r="O17" s="8"/>
    </row>
    <row r="18" customFormat="false" ht="15.8" hidden="false" customHeight="false" outlineLevel="0" collapsed="false">
      <c r="C18" s="1" t="s">
        <v>153</v>
      </c>
      <c r="D18" s="1" t="s">
        <v>134</v>
      </c>
      <c r="E18" s="1" t="n">
        <v>0.66</v>
      </c>
      <c r="F18" s="1"/>
      <c r="G18" s="1"/>
      <c r="H18" s="1"/>
      <c r="J18" s="0" t="s">
        <v>153</v>
      </c>
      <c r="K18" s="1" t="s">
        <v>134</v>
      </c>
      <c r="L18" s="6" t="n">
        <v>0.961038961038961</v>
      </c>
      <c r="N18" s="1"/>
      <c r="O18" s="8"/>
      <c r="R18" s="3" t="s">
        <v>13</v>
      </c>
      <c r="S18" s="0" t="n">
        <f aca="false">AVERAGE(S7:S16)</f>
        <v>0.8935</v>
      </c>
      <c r="T18" s="0" t="n">
        <f aca="false">AVERAGE(T7:T16)</f>
        <v>0.8887</v>
      </c>
      <c r="U18" s="0" t="n">
        <f aca="false">AVERAGE(U7:U16)</f>
        <v>0.746</v>
      </c>
      <c r="V18" s="0" t="n">
        <f aca="false">AVERAGE(V7:V16)</f>
        <v>0.745</v>
      </c>
    </row>
    <row r="19" customFormat="false" ht="14.65" hidden="false" customHeight="false" outlineLevel="0" collapsed="false">
      <c r="C19" s="1" t="s">
        <v>154</v>
      </c>
      <c r="D19" s="1" t="s">
        <v>134</v>
      </c>
      <c r="E19" s="1" t="n">
        <v>0.8</v>
      </c>
      <c r="F19" s="1"/>
      <c r="G19" s="1"/>
      <c r="H19" s="1"/>
      <c r="J19" s="0" t="s">
        <v>154</v>
      </c>
      <c r="K19" s="1" t="s">
        <v>134</v>
      </c>
      <c r="L19" s="6" t="n">
        <v>0.987179487179487</v>
      </c>
      <c r="N19" s="1"/>
      <c r="O19" s="8"/>
    </row>
    <row r="20" customFormat="false" ht="15.8" hidden="false" customHeight="false" outlineLevel="0" collapsed="false">
      <c r="C20" s="1" t="s">
        <v>155</v>
      </c>
      <c r="D20" s="1" t="s">
        <v>134</v>
      </c>
      <c r="E20" s="1" t="n">
        <v>0.71</v>
      </c>
      <c r="F20" s="1"/>
      <c r="G20" s="1"/>
      <c r="H20" s="1"/>
      <c r="J20" s="0" t="s">
        <v>155</v>
      </c>
      <c r="K20" s="1" t="s">
        <v>134</v>
      </c>
      <c r="L20" s="6" t="n">
        <v>0.63986013986014</v>
      </c>
      <c r="N20" s="1"/>
      <c r="O20" s="8"/>
      <c r="R20" s="3" t="s">
        <v>42</v>
      </c>
      <c r="V20" s="0" t="n">
        <f aca="false">CORREL(S7:S17,U7:U17)</f>
        <v>0.22176146085242</v>
      </c>
    </row>
    <row r="21" customFormat="false" ht="15.8" hidden="false" customHeight="false" outlineLevel="0" collapsed="false">
      <c r="C21" s="1" t="s">
        <v>156</v>
      </c>
      <c r="D21" s="1" t="s">
        <v>134</v>
      </c>
      <c r="E21" s="1" t="n">
        <v>0.77</v>
      </c>
      <c r="F21" s="1"/>
      <c r="G21" s="1" t="s">
        <v>134</v>
      </c>
      <c r="H21" s="1"/>
      <c r="J21" s="0" t="s">
        <v>156</v>
      </c>
      <c r="K21" s="1" t="s">
        <v>134</v>
      </c>
      <c r="L21" s="6" t="n">
        <v>0.5</v>
      </c>
      <c r="N21" s="1" t="s">
        <v>134</v>
      </c>
      <c r="O21" s="8"/>
      <c r="R21" s="3" t="s">
        <v>44</v>
      </c>
      <c r="V21" s="0" t="n">
        <f aca="false">CORREL(T7:T16,V7:V16)</f>
        <v>0.202653195241764</v>
      </c>
    </row>
    <row r="22" customFormat="false" ht="12.8" hidden="false" customHeight="false" outlineLevel="0" collapsed="false">
      <c r="C22" s="1" t="s">
        <v>157</v>
      </c>
      <c r="D22" s="1" t="s">
        <v>134</v>
      </c>
      <c r="E22" s="1" t="n">
        <v>0.67</v>
      </c>
      <c r="F22" s="1"/>
      <c r="G22" s="1" t="s">
        <v>21</v>
      </c>
      <c r="H22" s="1" t="n">
        <f aca="false">_xlfn.QUARTILE.EXC(E16:E29,1)</f>
        <v>0.6925</v>
      </c>
      <c r="J22" s="0" t="s">
        <v>157</v>
      </c>
      <c r="K22" s="1" t="s">
        <v>134</v>
      </c>
      <c r="L22" s="6" t="n">
        <v>0.71031746031746</v>
      </c>
      <c r="N22" s="1" t="s">
        <v>21</v>
      </c>
      <c r="O22" s="8" t="n">
        <f aca="false">_xlfn.QUARTILE.EXC(L16:L29,1)</f>
        <v>0.556303831303831</v>
      </c>
    </row>
    <row r="23" customFormat="false" ht="12.8" hidden="false" customHeight="false" outlineLevel="0" collapsed="false">
      <c r="C23" s="1" t="s">
        <v>158</v>
      </c>
      <c r="D23" s="1" t="s">
        <v>134</v>
      </c>
      <c r="E23" s="1" t="n">
        <v>0.72</v>
      </c>
      <c r="F23" s="1"/>
      <c r="G23" s="1" t="s">
        <v>24</v>
      </c>
      <c r="H23" s="1" t="n">
        <f aca="false">_xlfn.QUARTILE.EXC(E16:E29,2)</f>
        <v>0.745</v>
      </c>
      <c r="J23" s="0" t="s">
        <v>158</v>
      </c>
      <c r="K23" s="1" t="s">
        <v>134</v>
      </c>
      <c r="L23" s="6" t="n">
        <v>0.964583333333333</v>
      </c>
      <c r="N23" s="1" t="s">
        <v>24</v>
      </c>
      <c r="O23" s="8" t="n">
        <f aca="false">_xlfn.QUARTILE.EXC(L16:L29,2)</f>
        <v>0.787377040017885</v>
      </c>
    </row>
    <row r="24" customFormat="false" ht="12.8" hidden="false" customHeight="false" outlineLevel="0" collapsed="false">
      <c r="C24" s="1" t="s">
        <v>159</v>
      </c>
      <c r="D24" s="1" t="s">
        <v>134</v>
      </c>
      <c r="E24" s="1" t="n">
        <v>0.62</v>
      </c>
      <c r="F24" s="1"/>
      <c r="G24" s="1" t="s">
        <v>27</v>
      </c>
      <c r="H24" s="1" t="n">
        <f aca="false">_xlfn.QUARTILE.EXC(E16:E29,3)</f>
        <v>0.8</v>
      </c>
      <c r="J24" s="0" t="s">
        <v>159</v>
      </c>
      <c r="K24" s="1" t="s">
        <v>134</v>
      </c>
      <c r="L24" s="6" t="n">
        <v>0.553030303030303</v>
      </c>
      <c r="N24" s="1" t="s">
        <v>27</v>
      </c>
      <c r="O24" s="8" t="n">
        <f aca="false">_xlfn.QUARTILE.EXC(L16:L29,3)</f>
        <v>0.966927083333333</v>
      </c>
    </row>
    <row r="25" customFormat="false" ht="12.8" hidden="false" customHeight="false" outlineLevel="0" collapsed="false">
      <c r="C25" s="1" t="s">
        <v>160</v>
      </c>
      <c r="D25" s="1" t="s">
        <v>134</v>
      </c>
      <c r="E25" s="1" t="n">
        <v>0.7</v>
      </c>
      <c r="F25" s="1"/>
      <c r="G25" s="1" t="s">
        <v>13</v>
      </c>
      <c r="H25" s="1" t="n">
        <f aca="false">AVERAGE(E16:E29)</f>
        <v>0.75</v>
      </c>
      <c r="J25" s="0" t="s">
        <v>160</v>
      </c>
      <c r="K25" s="1" t="s">
        <v>134</v>
      </c>
      <c r="L25" s="6" t="n">
        <v>0.556756756756757</v>
      </c>
      <c r="N25" s="1" t="s">
        <v>13</v>
      </c>
      <c r="O25" s="8" t="n">
        <f aca="false">AVERAGE(L16:L29)</f>
        <v>0.768932529800865</v>
      </c>
    </row>
    <row r="26" customFormat="false" ht="12.8" hidden="false" customHeight="false" outlineLevel="0" collapsed="false">
      <c r="C26" s="1" t="s">
        <v>161</v>
      </c>
      <c r="D26" s="1" t="s">
        <v>134</v>
      </c>
      <c r="E26" s="1" t="n">
        <v>0.88</v>
      </c>
      <c r="F26" s="1"/>
      <c r="G26" s="1"/>
      <c r="H26" s="1"/>
      <c r="J26" s="0" t="s">
        <v>161</v>
      </c>
      <c r="K26" s="1" t="s">
        <v>134</v>
      </c>
      <c r="L26" s="6" t="n">
        <v>0.947916666666667</v>
      </c>
      <c r="N26" s="1"/>
      <c r="O26" s="8"/>
    </row>
    <row r="27" customFormat="false" ht="12.8" hidden="false" customHeight="false" outlineLevel="0" collapsed="false">
      <c r="C27" s="1" t="s">
        <v>162</v>
      </c>
      <c r="D27" s="1" t="s">
        <v>134</v>
      </c>
      <c r="E27" s="1" t="n">
        <v>0.92</v>
      </c>
      <c r="F27" s="1"/>
      <c r="G27" s="1"/>
      <c r="H27" s="1"/>
      <c r="J27" s="0" t="s">
        <v>162</v>
      </c>
      <c r="K27" s="1" t="s">
        <v>134</v>
      </c>
      <c r="L27" s="6" t="n">
        <v>0.57051282051282</v>
      </c>
      <c r="N27" s="1"/>
      <c r="O27" s="8"/>
    </row>
    <row r="28" customFormat="false" ht="12.8" hidden="false" customHeight="false" outlineLevel="0" collapsed="false">
      <c r="C28" s="1" t="s">
        <v>163</v>
      </c>
      <c r="D28" s="1" t="s">
        <v>134</v>
      </c>
      <c r="E28" s="1" t="n">
        <v>0.8</v>
      </c>
      <c r="F28" s="1"/>
      <c r="G28" s="1" t="s">
        <v>136</v>
      </c>
      <c r="H28" s="1"/>
      <c r="J28" s="0" t="s">
        <v>163</v>
      </c>
      <c r="K28" s="1" t="s">
        <v>134</v>
      </c>
      <c r="L28" s="6" t="n">
        <v>0.98051948051948</v>
      </c>
      <c r="N28" s="1" t="s">
        <v>136</v>
      </c>
      <c r="O28" s="8"/>
    </row>
    <row r="29" customFormat="false" ht="12.8" hidden="false" customHeight="false" outlineLevel="0" collapsed="false">
      <c r="C29" s="1" t="s">
        <v>164</v>
      </c>
      <c r="D29" s="1" t="s">
        <v>134</v>
      </c>
      <c r="E29" s="1" t="n">
        <v>0.75</v>
      </c>
      <c r="F29" s="1"/>
      <c r="G29" s="1" t="s">
        <v>21</v>
      </c>
      <c r="H29" s="1" t="n">
        <f aca="false">_xlfn.QUARTILE.EXC(E30:E32,1)</f>
        <v>0.93</v>
      </c>
      <c r="J29" s="0" t="s">
        <v>164</v>
      </c>
      <c r="K29" s="1" t="s">
        <v>134</v>
      </c>
      <c r="L29" s="6" t="n">
        <v>0.554945054945055</v>
      </c>
      <c r="N29" s="1" t="s">
        <v>21</v>
      </c>
      <c r="O29" s="8" t="n">
        <f aca="false">_xlfn.QUARTILE.EXC(L30:L32,1)</f>
        <v>0.452747252747253</v>
      </c>
    </row>
    <row r="30" customFormat="false" ht="12.8" hidden="false" customHeight="false" outlineLevel="0" collapsed="false">
      <c r="C30" s="1" t="s">
        <v>165</v>
      </c>
      <c r="D30" s="1" t="s">
        <v>136</v>
      </c>
      <c r="E30" s="1" t="n">
        <v>0.93</v>
      </c>
      <c r="F30" s="1"/>
      <c r="G30" s="1" t="s">
        <v>24</v>
      </c>
      <c r="H30" s="1" t="n">
        <f aca="false">_xlfn.QUARTILE.EXC(E30:E32,2)</f>
        <v>0.99</v>
      </c>
      <c r="J30" s="0" t="s">
        <v>165</v>
      </c>
      <c r="K30" s="1" t="s">
        <v>136</v>
      </c>
      <c r="L30" s="6" t="n">
        <v>0.643356643356643</v>
      </c>
      <c r="N30" s="1" t="s">
        <v>24</v>
      </c>
      <c r="O30" s="8" t="n">
        <f aca="false">_xlfn.QUARTILE.EXC(L30:L32,2)</f>
        <v>0.643356643356643</v>
      </c>
    </row>
    <row r="31" customFormat="false" ht="12.8" hidden="false" customHeight="false" outlineLevel="0" collapsed="false">
      <c r="C31" s="1" t="s">
        <v>166</v>
      </c>
      <c r="D31" s="1" t="s">
        <v>136</v>
      </c>
      <c r="E31" s="1" t="n">
        <v>0.99</v>
      </c>
      <c r="F31" s="1"/>
      <c r="G31" s="1" t="s">
        <v>27</v>
      </c>
      <c r="H31" s="1" t="n">
        <f aca="false">_xlfn.QUARTILE.EXC(E30:E32,3)</f>
        <v>1</v>
      </c>
      <c r="J31" s="0" t="s">
        <v>166</v>
      </c>
      <c r="K31" s="1" t="s">
        <v>136</v>
      </c>
      <c r="L31" s="6" t="n">
        <v>0.667832167832168</v>
      </c>
      <c r="N31" s="1" t="s">
        <v>27</v>
      </c>
      <c r="O31" s="8" t="n">
        <f aca="false">_xlfn.QUARTILE.EXC(L30:L32,3)</f>
        <v>0.667832167832168</v>
      </c>
    </row>
    <row r="32" customFormat="false" ht="12.8" hidden="false" customHeight="false" outlineLevel="0" collapsed="false">
      <c r="C32" s="1" t="s">
        <v>167</v>
      </c>
      <c r="D32" s="1" t="s">
        <v>136</v>
      </c>
      <c r="E32" s="1" t="n">
        <v>1</v>
      </c>
      <c r="F32" s="1"/>
      <c r="G32" s="1" t="s">
        <v>13</v>
      </c>
      <c r="H32" s="1" t="n">
        <f aca="false">AVERAGE(E30:E32)</f>
        <v>0.973333333333333</v>
      </c>
      <c r="J32" s="0" t="s">
        <v>167</v>
      </c>
      <c r="K32" s="1" t="s">
        <v>136</v>
      </c>
      <c r="L32" s="6" t="n">
        <v>0.452747252747253</v>
      </c>
      <c r="N32" s="1" t="s">
        <v>13</v>
      </c>
      <c r="O32" s="8" t="n">
        <f aca="false">AVERAGE(L30:L32)</f>
        <v>0.587978687978688</v>
      </c>
    </row>
    <row r="33" customFormat="false" ht="12.8" hidden="false" customHeight="false" outlineLevel="0" collapsed="false">
      <c r="C33" s="1" t="s">
        <v>168</v>
      </c>
      <c r="D33" s="1" t="s">
        <v>138</v>
      </c>
      <c r="E33" s="1" t="n">
        <v>1</v>
      </c>
      <c r="F33" s="1"/>
      <c r="G33" s="1" t="s">
        <v>138</v>
      </c>
      <c r="H33" s="1"/>
      <c r="J33" s="0" t="s">
        <v>168</v>
      </c>
      <c r="K33" s="1" t="s">
        <v>138</v>
      </c>
      <c r="L33" s="6" t="n">
        <v>0.856514084507042</v>
      </c>
      <c r="N33" s="1" t="s">
        <v>138</v>
      </c>
      <c r="O33" s="8"/>
    </row>
    <row r="34" customFormat="false" ht="12.8" hidden="false" customHeight="false" outlineLevel="0" collapsed="false">
      <c r="C34" s="1" t="s">
        <v>169</v>
      </c>
      <c r="D34" s="1" t="s">
        <v>138</v>
      </c>
      <c r="E34" s="1" t="n">
        <v>0.99</v>
      </c>
      <c r="F34" s="1"/>
      <c r="G34" s="1" t="s">
        <v>21</v>
      </c>
      <c r="H34" s="1" t="n">
        <f aca="false">_xlfn.QUARTILE.EXC(E33:E35,1)</f>
        <v>0.99</v>
      </c>
      <c r="J34" s="0" t="s">
        <v>169</v>
      </c>
      <c r="K34" s="1" t="s">
        <v>138</v>
      </c>
      <c r="L34" s="6" t="n">
        <v>0.870598591549296</v>
      </c>
      <c r="N34" s="1" t="s">
        <v>21</v>
      </c>
      <c r="O34" s="8" t="n">
        <f aca="false">_xlfn.QUARTILE.EXC(L33:L35,1)</f>
        <v>0.856514084507042</v>
      </c>
    </row>
    <row r="35" customFormat="false" ht="12.8" hidden="false" customHeight="false" outlineLevel="0" collapsed="false">
      <c r="C35" s="1" t="s">
        <v>170</v>
      </c>
      <c r="D35" s="1" t="s">
        <v>138</v>
      </c>
      <c r="E35" s="1" t="n">
        <v>1</v>
      </c>
      <c r="F35" s="1"/>
      <c r="G35" s="1" t="s">
        <v>24</v>
      </c>
      <c r="H35" s="1" t="n">
        <f aca="false">_xlfn.QUARTILE.EXC(E33:E35,2)</f>
        <v>1</v>
      </c>
      <c r="J35" s="0" t="s">
        <v>170</v>
      </c>
      <c r="K35" s="1" t="s">
        <v>138</v>
      </c>
      <c r="L35" s="6" t="n">
        <v>0.990625</v>
      </c>
      <c r="N35" s="1" t="s">
        <v>24</v>
      </c>
      <c r="O35" s="8" t="n">
        <f aca="false">_xlfn.QUARTILE.EXC(L33:L35,2)</f>
        <v>0.870598591549296</v>
      </c>
    </row>
    <row r="36" customFormat="false" ht="12.8" hidden="false" customHeight="false" outlineLevel="0" collapsed="false">
      <c r="C36" s="1" t="s">
        <v>171</v>
      </c>
      <c r="D36" s="1" t="s">
        <v>140</v>
      </c>
      <c r="E36" s="1" t="n">
        <v>0.88</v>
      </c>
      <c r="F36" s="1"/>
      <c r="G36" s="1" t="s">
        <v>27</v>
      </c>
      <c r="H36" s="1" t="n">
        <f aca="false">_xlfn.QUARTILE.EXC(E33:E35,3)</f>
        <v>1</v>
      </c>
      <c r="J36" s="0" t="s">
        <v>171</v>
      </c>
      <c r="K36" s="1" t="s">
        <v>140</v>
      </c>
      <c r="L36" s="6" t="n">
        <v>0.833333333333333</v>
      </c>
      <c r="N36" s="1" t="s">
        <v>27</v>
      </c>
      <c r="O36" s="8" t="n">
        <f aca="false">_xlfn.QUARTILE.EXC(L33:L35,3)</f>
        <v>0.990625</v>
      </c>
    </row>
    <row r="37" customFormat="false" ht="12.8" hidden="false" customHeight="false" outlineLevel="0" collapsed="false">
      <c r="C37" s="1" t="s">
        <v>172</v>
      </c>
      <c r="D37" s="1" t="s">
        <v>140</v>
      </c>
      <c r="E37" s="1" t="n">
        <v>0.94</v>
      </c>
      <c r="F37" s="1"/>
      <c r="G37" s="1" t="s">
        <v>13</v>
      </c>
      <c r="H37" s="1" t="n">
        <f aca="false">AVERAGE(E33:E35)</f>
        <v>0.996666666666667</v>
      </c>
      <c r="J37" s="0" t="s">
        <v>172</v>
      </c>
      <c r="K37" s="1" t="s">
        <v>140</v>
      </c>
      <c r="L37" s="6" t="n">
        <v>0.206043956043956</v>
      </c>
      <c r="N37" s="1" t="s">
        <v>13</v>
      </c>
      <c r="O37" s="8" t="n">
        <f aca="false">AVERAGE(L33:L35)</f>
        <v>0.905912558685446</v>
      </c>
    </row>
    <row r="38" customFormat="false" ht="12.8" hidden="false" customHeight="false" outlineLevel="0" collapsed="false">
      <c r="C38" s="1" t="s">
        <v>173</v>
      </c>
      <c r="D38" s="1" t="s">
        <v>140</v>
      </c>
      <c r="E38" s="1" t="n">
        <v>0.91</v>
      </c>
      <c r="F38" s="1"/>
      <c r="G38" s="1"/>
      <c r="H38" s="1"/>
      <c r="J38" s="0" t="s">
        <v>173</v>
      </c>
      <c r="K38" s="1" t="s">
        <v>140</v>
      </c>
      <c r="L38" s="6" t="n">
        <v>0.510989010989011</v>
      </c>
      <c r="N38" s="1"/>
      <c r="O38" s="8"/>
    </row>
    <row r="39" customFormat="false" ht="12.8" hidden="false" customHeight="false" outlineLevel="0" collapsed="false">
      <c r="C39" s="1" t="s">
        <v>174</v>
      </c>
      <c r="D39" s="1" t="s">
        <v>140</v>
      </c>
      <c r="E39" s="1" t="n">
        <v>0.9</v>
      </c>
      <c r="F39" s="1"/>
      <c r="G39" s="1"/>
      <c r="H39" s="1"/>
      <c r="J39" s="0" t="s">
        <v>174</v>
      </c>
      <c r="K39" s="1" t="s">
        <v>140</v>
      </c>
      <c r="L39" s="6" t="n">
        <v>0.482432432432432</v>
      </c>
      <c r="N39" s="1"/>
      <c r="O39" s="8"/>
    </row>
    <row r="40" customFormat="false" ht="12.8" hidden="false" customHeight="false" outlineLevel="0" collapsed="false">
      <c r="C40" s="1" t="s">
        <v>175</v>
      </c>
      <c r="D40" s="1" t="s">
        <v>140</v>
      </c>
      <c r="E40" s="1" t="n">
        <v>0.83</v>
      </c>
      <c r="F40" s="1"/>
      <c r="G40" s="1"/>
      <c r="H40" s="1"/>
      <c r="J40" s="0" t="s">
        <v>175</v>
      </c>
      <c r="K40" s="1" t="s">
        <v>140</v>
      </c>
      <c r="L40" s="6" t="n">
        <v>0.454545454545455</v>
      </c>
      <c r="N40" s="1"/>
      <c r="O40" s="8"/>
    </row>
    <row r="41" customFormat="false" ht="12.8" hidden="false" customHeight="false" outlineLevel="0" collapsed="false">
      <c r="C41" s="1" t="s">
        <v>176</v>
      </c>
      <c r="D41" s="1" t="s">
        <v>140</v>
      </c>
      <c r="E41" s="1" t="n">
        <v>0.85</v>
      </c>
      <c r="F41" s="1"/>
      <c r="G41" s="1" t="s">
        <v>140</v>
      </c>
      <c r="H41" s="1"/>
      <c r="J41" s="0" t="s">
        <v>176</v>
      </c>
      <c r="K41" s="1" t="s">
        <v>140</v>
      </c>
      <c r="L41" s="6" t="n">
        <v>0.99375</v>
      </c>
      <c r="N41" s="1" t="s">
        <v>140</v>
      </c>
      <c r="O41" s="8"/>
    </row>
    <row r="42" customFormat="false" ht="12.8" hidden="false" customHeight="false" outlineLevel="0" collapsed="false">
      <c r="C42" s="1" t="s">
        <v>177</v>
      </c>
      <c r="D42" s="1" t="s">
        <v>140</v>
      </c>
      <c r="E42" s="1" t="n">
        <v>0.54</v>
      </c>
      <c r="F42" s="1"/>
      <c r="G42" s="1" t="s">
        <v>21</v>
      </c>
      <c r="H42" s="1" t="n">
        <f aca="false">_xlfn.QUARTILE.EXC(E36:E45,1)</f>
        <v>0.8</v>
      </c>
      <c r="J42" s="0" t="s">
        <v>177</v>
      </c>
      <c r="K42" s="1" t="s">
        <v>140</v>
      </c>
      <c r="L42" s="6" t="n">
        <v>1</v>
      </c>
      <c r="N42" s="1" t="s">
        <v>21</v>
      </c>
      <c r="O42" s="8" t="n">
        <f aca="false">_xlfn.QUARTILE.EXC(L36:L45,1)</f>
        <v>0.475460687960688</v>
      </c>
    </row>
    <row r="43" customFormat="false" ht="12.8" hidden="false" customHeight="false" outlineLevel="0" collapsed="false">
      <c r="C43" s="1" t="s">
        <v>26</v>
      </c>
      <c r="D43" s="1" t="s">
        <v>140</v>
      </c>
      <c r="E43" s="1" t="n">
        <v>0.71</v>
      </c>
      <c r="F43" s="1"/>
      <c r="G43" s="1" t="s">
        <v>24</v>
      </c>
      <c r="H43" s="1" t="n">
        <f aca="false">_xlfn.QUARTILE.EXC(E36:E45,2)</f>
        <v>0.885</v>
      </c>
      <c r="J43" s="0" t="s">
        <v>26</v>
      </c>
      <c r="K43" s="1" t="s">
        <v>140</v>
      </c>
      <c r="L43" s="6" t="n">
        <v>0.728438228438229</v>
      </c>
      <c r="N43" s="1" t="s">
        <v>24</v>
      </c>
      <c r="O43" s="8" t="n">
        <f aca="false">_xlfn.QUARTILE.EXC(L36:L45,2)</f>
        <v>0.6034243925089</v>
      </c>
    </row>
    <row r="44" customFormat="false" ht="12.8" hidden="false" customHeight="false" outlineLevel="0" collapsed="false">
      <c r="C44" s="1" t="s">
        <v>178</v>
      </c>
      <c r="D44" s="1" t="s">
        <v>140</v>
      </c>
      <c r="E44" s="1" t="n">
        <v>0.89</v>
      </c>
      <c r="F44" s="1"/>
      <c r="G44" s="1" t="s">
        <v>27</v>
      </c>
      <c r="H44" s="1" t="n">
        <f aca="false">_xlfn.QUARTILE.EXC(E36:E45,3)</f>
        <v>0.9175</v>
      </c>
      <c r="J44" s="0" t="s">
        <v>178</v>
      </c>
      <c r="K44" s="1" t="s">
        <v>140</v>
      </c>
      <c r="L44" s="6" t="n">
        <v>0.513186813186813</v>
      </c>
      <c r="N44" s="1" t="s">
        <v>27</v>
      </c>
      <c r="O44" s="8" t="n">
        <f aca="false">_xlfn.QUARTILE.EXC(L36:L45,3)</f>
        <v>0.8734375</v>
      </c>
    </row>
    <row r="45" customFormat="false" ht="12.8" hidden="false" customHeight="false" outlineLevel="0" collapsed="false">
      <c r="C45" s="1" t="s">
        <v>179</v>
      </c>
      <c r="D45" s="1" t="s">
        <v>140</v>
      </c>
      <c r="E45" s="1" t="n">
        <v>0.94</v>
      </c>
      <c r="F45" s="1"/>
      <c r="G45" s="1" t="s">
        <v>13</v>
      </c>
      <c r="H45" s="1" t="n">
        <f aca="false">AVERAGE(E36:E45)</f>
        <v>0.839</v>
      </c>
      <c r="J45" s="0" t="s">
        <v>179</v>
      </c>
      <c r="K45" s="1" t="s">
        <v>140</v>
      </c>
      <c r="L45" s="6" t="n">
        <v>0.693661971830986</v>
      </c>
      <c r="N45" s="1" t="s">
        <v>13</v>
      </c>
      <c r="O45" s="8" t="n">
        <f aca="false">AVERAGE(L36:L45)</f>
        <v>0.641638120080022</v>
      </c>
    </row>
    <row r="46" customFormat="false" ht="12.8" hidden="false" customHeight="false" outlineLevel="0" collapsed="false">
      <c r="C46" s="1" t="s">
        <v>180</v>
      </c>
      <c r="D46" s="1" t="s">
        <v>142</v>
      </c>
      <c r="E46" s="1" t="n">
        <v>0.92</v>
      </c>
      <c r="F46" s="1"/>
      <c r="G46" s="1"/>
      <c r="H46" s="1"/>
      <c r="J46" s="0" t="s">
        <v>180</v>
      </c>
      <c r="K46" s="1" t="s">
        <v>142</v>
      </c>
      <c r="L46" s="6" t="n">
        <v>0.607226107226107</v>
      </c>
      <c r="N46" s="1"/>
      <c r="O46" s="8"/>
    </row>
    <row r="47" customFormat="false" ht="12.8" hidden="false" customHeight="false" outlineLevel="0" collapsed="false">
      <c r="C47" s="1" t="s">
        <v>181</v>
      </c>
      <c r="D47" s="1" t="s">
        <v>142</v>
      </c>
      <c r="E47" s="1" t="n">
        <v>0.73</v>
      </c>
      <c r="F47" s="1"/>
      <c r="G47" s="1" t="s">
        <v>142</v>
      </c>
      <c r="H47" s="1"/>
      <c r="J47" s="0" t="s">
        <v>181</v>
      </c>
      <c r="K47" s="1" t="s">
        <v>142</v>
      </c>
      <c r="L47" s="6" t="n">
        <v>0.468681318681319</v>
      </c>
      <c r="N47" s="1" t="s">
        <v>142</v>
      </c>
      <c r="O47" s="8"/>
    </row>
    <row r="48" customFormat="false" ht="12.8" hidden="false" customHeight="false" outlineLevel="0" collapsed="false">
      <c r="C48" s="1" t="s">
        <v>182</v>
      </c>
      <c r="D48" s="1" t="s">
        <v>142</v>
      </c>
      <c r="E48" s="1" t="n">
        <v>0.75</v>
      </c>
      <c r="F48" s="1"/>
      <c r="G48" s="1" t="s">
        <v>21</v>
      </c>
      <c r="H48" s="1" t="n">
        <f aca="false">_xlfn.QUARTILE.EXC(E46:E51,1)</f>
        <v>0.7375</v>
      </c>
      <c r="J48" s="0" t="s">
        <v>182</v>
      </c>
      <c r="K48" s="1" t="s">
        <v>142</v>
      </c>
      <c r="L48" s="6" t="n">
        <v>0.629120879120879</v>
      </c>
      <c r="N48" s="1" t="s">
        <v>21</v>
      </c>
      <c r="O48" s="8" t="n">
        <f aca="false">_xlfn.QUARTILE.EXC(L46:L51,1)</f>
        <v>0.502884615384615</v>
      </c>
    </row>
    <row r="49" customFormat="false" ht="12.8" hidden="false" customHeight="false" outlineLevel="0" collapsed="false">
      <c r="C49" s="1" t="s">
        <v>183</v>
      </c>
      <c r="D49" s="1" t="s">
        <v>142</v>
      </c>
      <c r="E49" s="1" t="n">
        <v>0.89</v>
      </c>
      <c r="F49" s="1"/>
      <c r="G49" s="1" t="s">
        <v>24</v>
      </c>
      <c r="H49" s="1" t="n">
        <f aca="false">_xlfn.QUARTILE.EXC(E46:E51,2)</f>
        <v>0.755</v>
      </c>
      <c r="J49" s="0" t="s">
        <v>183</v>
      </c>
      <c r="K49" s="1" t="s">
        <v>142</v>
      </c>
      <c r="L49" s="6" t="n">
        <v>0.514285714285714</v>
      </c>
      <c r="N49" s="1" t="s">
        <v>24</v>
      </c>
      <c r="O49" s="8" t="n">
        <f aca="false">_xlfn.QUARTILE.EXC(L46:L51,2)</f>
        <v>0.584694134694135</v>
      </c>
    </row>
    <row r="50" customFormat="false" ht="12.8" hidden="false" customHeight="false" outlineLevel="0" collapsed="false">
      <c r="C50" s="1" t="s">
        <v>184</v>
      </c>
      <c r="D50" s="1" t="s">
        <v>142</v>
      </c>
      <c r="E50" s="1" t="n">
        <v>0.76</v>
      </c>
      <c r="F50" s="1"/>
      <c r="G50" s="1" t="s">
        <v>27</v>
      </c>
      <c r="H50" s="1" t="n">
        <f aca="false">_xlfn.QUARTILE.EXC(E46:E51,3)</f>
        <v>0.8975</v>
      </c>
      <c r="J50" s="0" t="s">
        <v>184</v>
      </c>
      <c r="K50" s="1" t="s">
        <v>142</v>
      </c>
      <c r="L50" s="6" t="n">
        <v>0.988541666666667</v>
      </c>
      <c r="N50" s="1" t="s">
        <v>27</v>
      </c>
      <c r="O50" s="8" t="n">
        <f aca="false">_xlfn.QUARTILE.EXC(L46:L51,3)</f>
        <v>0.718976076007326</v>
      </c>
    </row>
    <row r="51" customFormat="false" ht="12.8" hidden="false" customHeight="false" outlineLevel="0" collapsed="false">
      <c r="C51" s="1" t="s">
        <v>185</v>
      </c>
      <c r="D51" s="1" t="s">
        <v>142</v>
      </c>
      <c r="E51" s="1" t="n">
        <v>0.74</v>
      </c>
      <c r="F51" s="1"/>
      <c r="G51" s="1" t="s">
        <v>13</v>
      </c>
      <c r="H51" s="1" t="n">
        <f aca="false">AVERAGE(E46:E51)</f>
        <v>0.798333333333333</v>
      </c>
      <c r="J51" s="0" t="s">
        <v>185</v>
      </c>
      <c r="K51" s="1" t="s">
        <v>142</v>
      </c>
      <c r="L51" s="6" t="n">
        <v>0.562162162162162</v>
      </c>
      <c r="N51" s="1" t="s">
        <v>13</v>
      </c>
      <c r="O51" s="8" t="n">
        <f aca="false">AVERAGE(L46:L51)</f>
        <v>0.628336308023808</v>
      </c>
    </row>
    <row r="52" customFormat="false" ht="12.8" hidden="false" customHeight="false" outlineLevel="0" collapsed="false">
      <c r="C52" s="1" t="s">
        <v>186</v>
      </c>
      <c r="D52" s="1" t="s">
        <v>144</v>
      </c>
      <c r="E52" s="1" t="n">
        <v>0.99</v>
      </c>
      <c r="F52" s="1"/>
      <c r="G52" s="1" t="s">
        <v>144</v>
      </c>
      <c r="H52" s="1"/>
      <c r="J52" s="0" t="s">
        <v>186</v>
      </c>
      <c r="K52" s="1" t="s">
        <v>144</v>
      </c>
      <c r="L52" s="6" t="n">
        <v>0.717032967032967</v>
      </c>
      <c r="N52" s="1" t="s">
        <v>144</v>
      </c>
      <c r="O52" s="8"/>
    </row>
    <row r="53" customFormat="false" ht="12.8" hidden="false" customHeight="false" outlineLevel="0" collapsed="false">
      <c r="C53" s="1" t="s">
        <v>187</v>
      </c>
      <c r="D53" s="1" t="s">
        <v>144</v>
      </c>
      <c r="E53" s="1" t="n">
        <v>1</v>
      </c>
      <c r="F53" s="1"/>
      <c r="G53" s="1" t="s">
        <v>21</v>
      </c>
      <c r="H53" s="1" t="e">
        <f aca="false">_xlfn.QUARTILE.EXC(E52:E53,1)</f>
        <v>#VALUE!</v>
      </c>
      <c r="J53" s="0" t="s">
        <v>187</v>
      </c>
      <c r="K53" s="1" t="s">
        <v>144</v>
      </c>
      <c r="L53" s="6" t="n">
        <v>0.974358974358974</v>
      </c>
      <c r="N53" s="1" t="s">
        <v>21</v>
      </c>
      <c r="O53" s="8" t="e">
        <f aca="false">_xlfn.QUARTILE.EXC(L52:L53,1)</f>
        <v>#VALUE!</v>
      </c>
    </row>
    <row r="54" customFormat="false" ht="12.8" hidden="false" customHeight="false" outlineLevel="0" collapsed="false">
      <c r="C54" s="1" t="s">
        <v>188</v>
      </c>
      <c r="D54" s="1" t="s">
        <v>146</v>
      </c>
      <c r="E54" s="1" t="n">
        <v>0.96</v>
      </c>
      <c r="F54" s="1"/>
      <c r="G54" s="1" t="s">
        <v>24</v>
      </c>
      <c r="H54" s="1" t="n">
        <f aca="false">_xlfn.QUARTILE.EXC(E52:E53,2)</f>
        <v>0.995</v>
      </c>
      <c r="J54" s="0" t="s">
        <v>188</v>
      </c>
      <c r="K54" s="1" t="s">
        <v>146</v>
      </c>
      <c r="L54" s="6" t="n">
        <v>0.5</v>
      </c>
      <c r="N54" s="1" t="s">
        <v>24</v>
      </c>
      <c r="O54" s="8" t="n">
        <f aca="false">_xlfn.QUARTILE.EXC(L52:L53,2)</f>
        <v>0.84569597069597</v>
      </c>
    </row>
    <row r="55" customFormat="false" ht="12.8" hidden="false" customHeight="false" outlineLevel="0" collapsed="false">
      <c r="C55" s="1" t="s">
        <v>189</v>
      </c>
      <c r="D55" s="1" t="s">
        <v>146</v>
      </c>
      <c r="E55" s="1" t="n">
        <v>1</v>
      </c>
      <c r="F55" s="1"/>
      <c r="G55" s="1" t="s">
        <v>27</v>
      </c>
      <c r="H55" s="1" t="e">
        <f aca="false">_xlfn.QUARTILE.EXC(E52:E53,3)</f>
        <v>#VALUE!</v>
      </c>
      <c r="J55" s="0" t="s">
        <v>189</v>
      </c>
      <c r="K55" s="1" t="s">
        <v>146</v>
      </c>
      <c r="L55" s="6" t="n">
        <v>0.983333333333333</v>
      </c>
      <c r="N55" s="1" t="s">
        <v>27</v>
      </c>
      <c r="O55" s="8" t="e">
        <f aca="false">_xlfn.QUARTILE.EXC(L52:L53,3)</f>
        <v>#VALUE!</v>
      </c>
    </row>
    <row r="56" customFormat="false" ht="12.8" hidden="false" customHeight="false" outlineLevel="0" collapsed="false">
      <c r="C56" s="1" t="s">
        <v>190</v>
      </c>
      <c r="D56" s="1" t="s">
        <v>146</v>
      </c>
      <c r="E56" s="1" t="n">
        <v>0.99</v>
      </c>
      <c r="F56" s="1"/>
      <c r="G56" s="1" t="s">
        <v>13</v>
      </c>
      <c r="H56" s="1" t="n">
        <f aca="false">AVERAGE(E52:E53)</f>
        <v>0.995</v>
      </c>
      <c r="J56" s="0" t="s">
        <v>190</v>
      </c>
      <c r="K56" s="1" t="s">
        <v>146</v>
      </c>
      <c r="L56" s="6" t="n">
        <v>0.574009324009324</v>
      </c>
      <c r="N56" s="1" t="s">
        <v>13</v>
      </c>
      <c r="O56" s="8" t="n">
        <f aca="false">AVERAGE(L52:L53)</f>
        <v>0.84569597069597</v>
      </c>
    </row>
    <row r="57" customFormat="false" ht="12.8" hidden="false" customHeight="false" outlineLevel="0" collapsed="false">
      <c r="C57" s="1" t="s">
        <v>191</v>
      </c>
      <c r="D57" s="1" t="s">
        <v>146</v>
      </c>
      <c r="E57" s="1" t="n">
        <v>0.97</v>
      </c>
      <c r="F57" s="1"/>
      <c r="G57" s="1"/>
      <c r="H57" s="1"/>
      <c r="J57" s="0" t="s">
        <v>191</v>
      </c>
      <c r="K57" s="1" t="s">
        <v>146</v>
      </c>
      <c r="L57" s="6" t="n">
        <v>0.971875</v>
      </c>
      <c r="N57" s="1"/>
      <c r="O57" s="8"/>
    </row>
    <row r="58" customFormat="false" ht="12.8" hidden="false" customHeight="false" outlineLevel="0" collapsed="false">
      <c r="C58" s="1" t="s">
        <v>192</v>
      </c>
      <c r="D58" s="1" t="s">
        <v>146</v>
      </c>
      <c r="E58" s="1" t="n">
        <v>0.99</v>
      </c>
      <c r="F58" s="1"/>
      <c r="G58" s="1"/>
      <c r="H58" s="1"/>
      <c r="J58" s="0" t="s">
        <v>192</v>
      </c>
      <c r="K58" s="1" t="s">
        <v>146</v>
      </c>
      <c r="L58" s="6" t="n">
        <v>0.989583333333333</v>
      </c>
      <c r="N58" s="1"/>
      <c r="O58" s="8"/>
    </row>
    <row r="59" customFormat="false" ht="12.8" hidden="false" customHeight="false" outlineLevel="0" collapsed="false">
      <c r="C59" s="1" t="s">
        <v>193</v>
      </c>
      <c r="D59" s="1" t="s">
        <v>146</v>
      </c>
      <c r="E59" s="1" t="n">
        <v>0.99</v>
      </c>
      <c r="F59" s="1"/>
      <c r="G59" s="1"/>
      <c r="H59" s="1"/>
      <c r="J59" s="0" t="s">
        <v>193</v>
      </c>
      <c r="K59" s="1" t="s">
        <v>146</v>
      </c>
      <c r="L59" s="6" t="n">
        <v>0.0128205128205128</v>
      </c>
      <c r="N59" s="1"/>
      <c r="O59" s="8"/>
    </row>
    <row r="60" customFormat="false" ht="12.8" hidden="false" customHeight="false" outlineLevel="0" collapsed="false">
      <c r="C60" s="1" t="s">
        <v>194</v>
      </c>
      <c r="D60" s="1" t="s">
        <v>146</v>
      </c>
      <c r="E60" s="1" t="n">
        <v>0.99</v>
      </c>
      <c r="F60" s="1"/>
      <c r="G60" s="1"/>
      <c r="H60" s="1"/>
      <c r="J60" s="0" t="s">
        <v>194</v>
      </c>
      <c r="K60" s="1" t="s">
        <v>146</v>
      </c>
      <c r="L60" s="6" t="n">
        <v>0.954166666666667</v>
      </c>
      <c r="N60" s="1"/>
      <c r="O60" s="8"/>
    </row>
    <row r="61" customFormat="false" ht="12.8" hidden="false" customHeight="false" outlineLevel="0" collapsed="false">
      <c r="C61" s="1" t="s">
        <v>195</v>
      </c>
      <c r="D61" s="1" t="s">
        <v>146</v>
      </c>
      <c r="E61" s="1" t="n">
        <v>0.98</v>
      </c>
      <c r="F61" s="1"/>
      <c r="G61" s="1"/>
      <c r="H61" s="1"/>
      <c r="J61" s="0" t="s">
        <v>195</v>
      </c>
      <c r="K61" s="1" t="s">
        <v>146</v>
      </c>
      <c r="L61" s="6" t="n">
        <v>0.983333333333333</v>
      </c>
      <c r="N61" s="1"/>
      <c r="O61" s="8"/>
    </row>
    <row r="62" customFormat="false" ht="12.8" hidden="false" customHeight="false" outlineLevel="0" collapsed="false">
      <c r="C62" s="1" t="s">
        <v>196</v>
      </c>
      <c r="D62" s="1" t="s">
        <v>146</v>
      </c>
      <c r="E62" s="1" t="n">
        <v>1</v>
      </c>
      <c r="F62" s="1"/>
      <c r="G62" s="1"/>
      <c r="H62" s="1"/>
      <c r="J62" s="0" t="s">
        <v>196</v>
      </c>
      <c r="K62" s="1" t="s">
        <v>146</v>
      </c>
      <c r="L62" s="6" t="n">
        <v>0.831746031746032</v>
      </c>
      <c r="N62" s="1"/>
      <c r="O62" s="8"/>
    </row>
    <row r="63" customFormat="false" ht="12.8" hidden="false" customHeight="false" outlineLevel="0" collapsed="false">
      <c r="C63" s="1" t="s">
        <v>197</v>
      </c>
      <c r="D63" s="1" t="s">
        <v>146</v>
      </c>
      <c r="E63" s="1" t="n">
        <v>0.9</v>
      </c>
      <c r="F63" s="1"/>
      <c r="G63" s="1"/>
      <c r="H63" s="1"/>
      <c r="J63" s="0" t="s">
        <v>197</v>
      </c>
      <c r="K63" s="1" t="s">
        <v>146</v>
      </c>
      <c r="L63" s="6" t="n">
        <v>0.632417582417582</v>
      </c>
      <c r="N63" s="1"/>
      <c r="O63" s="8"/>
    </row>
    <row r="64" customFormat="false" ht="12.8" hidden="false" customHeight="false" outlineLevel="0" collapsed="false">
      <c r="C64" s="1" t="s">
        <v>198</v>
      </c>
      <c r="D64" s="1" t="s">
        <v>146</v>
      </c>
      <c r="E64" s="1" t="n">
        <v>1</v>
      </c>
      <c r="F64" s="1"/>
      <c r="G64" s="1"/>
      <c r="H64" s="1"/>
      <c r="J64" s="0" t="s">
        <v>198</v>
      </c>
      <c r="K64" s="1" t="s">
        <v>146</v>
      </c>
      <c r="L64" s="6" t="n">
        <v>0.807936507936508</v>
      </c>
      <c r="N64" s="1"/>
      <c r="O64" s="8"/>
    </row>
    <row r="65" customFormat="false" ht="12.8" hidden="false" customHeight="false" outlineLevel="0" collapsed="false">
      <c r="C65" s="1" t="s">
        <v>199</v>
      </c>
      <c r="D65" s="1" t="s">
        <v>146</v>
      </c>
      <c r="E65" s="1" t="n">
        <v>0.99</v>
      </c>
      <c r="F65" s="1"/>
      <c r="G65" s="1" t="s">
        <v>146</v>
      </c>
      <c r="H65" s="1"/>
      <c r="J65" s="0" t="s">
        <v>199</v>
      </c>
      <c r="K65" s="1" t="s">
        <v>146</v>
      </c>
      <c r="L65" s="6" t="n">
        <v>0.441269841269841</v>
      </c>
      <c r="N65" s="1" t="s">
        <v>146</v>
      </c>
      <c r="O65" s="8"/>
    </row>
    <row r="66" customFormat="false" ht="12.8" hidden="false" customHeight="false" outlineLevel="0" collapsed="false">
      <c r="C66" s="1" t="s">
        <v>200</v>
      </c>
      <c r="D66" s="1" t="s">
        <v>146</v>
      </c>
      <c r="E66" s="1" t="n">
        <v>0.99</v>
      </c>
      <c r="F66" s="1"/>
      <c r="G66" s="1" t="s">
        <v>21</v>
      </c>
      <c r="H66" s="1" t="n">
        <f aca="false">_xlfn.QUARTILE.EXC(E54:E69,1)</f>
        <v>0.9825</v>
      </c>
      <c r="J66" s="0" t="s">
        <v>200</v>
      </c>
      <c r="K66" s="1" t="s">
        <v>146</v>
      </c>
      <c r="L66" s="6" t="n">
        <v>0.593243243243243</v>
      </c>
      <c r="N66" s="1" t="s">
        <v>21</v>
      </c>
      <c r="O66" s="8" t="n">
        <f aca="false">_xlfn.QUARTILE.EXC(L54:L69,1)</f>
        <v>0.574875124875125</v>
      </c>
    </row>
    <row r="67" customFormat="false" ht="12.8" hidden="false" customHeight="false" outlineLevel="0" collapsed="false">
      <c r="C67" s="1" t="s">
        <v>201</v>
      </c>
      <c r="D67" s="1" t="s">
        <v>146</v>
      </c>
      <c r="E67" s="1" t="n">
        <v>1</v>
      </c>
      <c r="F67" s="1"/>
      <c r="G67" s="1" t="s">
        <v>24</v>
      </c>
      <c r="H67" s="1" t="n">
        <f aca="false">_xlfn.QUARTILE.EXC(E54:E69,2)</f>
        <v>0.99</v>
      </c>
      <c r="J67" s="0" t="s">
        <v>201</v>
      </c>
      <c r="K67" s="1" t="s">
        <v>146</v>
      </c>
      <c r="L67" s="6" t="n">
        <v>0.577472527472527</v>
      </c>
      <c r="N67" s="1" t="s">
        <v>24</v>
      </c>
      <c r="O67" s="8" t="n">
        <f aca="false">_xlfn.QUARTILE.EXC(L54:L69,2)</f>
        <v>0.736385836385836</v>
      </c>
    </row>
    <row r="68" customFormat="false" ht="12.8" hidden="false" customHeight="false" outlineLevel="0" collapsed="false">
      <c r="C68" s="1" t="s">
        <v>202</v>
      </c>
      <c r="D68" s="1" t="s">
        <v>146</v>
      </c>
      <c r="E68" s="1" t="n">
        <v>1</v>
      </c>
      <c r="F68" s="1"/>
      <c r="G68" s="1" t="s">
        <v>27</v>
      </c>
      <c r="H68" s="1" t="n">
        <f aca="false">_xlfn.QUARTILE.EXC(E54:E69,3)</f>
        <v>1</v>
      </c>
      <c r="J68" s="0" t="s">
        <v>202</v>
      </c>
      <c r="K68" s="1" t="s">
        <v>146</v>
      </c>
      <c r="L68" s="6" t="n">
        <v>0.869718309859155</v>
      </c>
      <c r="N68" s="1" t="s">
        <v>27</v>
      </c>
      <c r="O68" s="8" t="n">
        <f aca="false">_xlfn.QUARTILE.EXC(L54:L69,3)</f>
        <v>0.967447916666667</v>
      </c>
    </row>
    <row r="69" customFormat="false" ht="12.8" hidden="false" customHeight="false" outlineLevel="0" collapsed="false">
      <c r="C69" s="1" t="s">
        <v>203</v>
      </c>
      <c r="D69" s="1" t="s">
        <v>146</v>
      </c>
      <c r="E69" s="1" t="n">
        <v>0.99</v>
      </c>
      <c r="F69" s="1"/>
      <c r="G69" s="1" t="s">
        <v>13</v>
      </c>
      <c r="H69" s="1" t="n">
        <f aca="false">AVERAGE(E54:E69)</f>
        <v>0.98375</v>
      </c>
      <c r="J69" s="0" t="s">
        <v>203</v>
      </c>
      <c r="K69" s="1" t="s">
        <v>146</v>
      </c>
      <c r="L69" s="6" t="n">
        <v>0.664835164835165</v>
      </c>
      <c r="N69" s="1" t="s">
        <v>13</v>
      </c>
      <c r="O69" s="8" t="n">
        <f aca="false">AVERAGE(L54:L69)</f>
        <v>0.711735044517285</v>
      </c>
    </row>
    <row r="70" customFormat="false" ht="12.8" hidden="false" customHeight="false" outlineLevel="0" collapsed="false">
      <c r="C70" s="1" t="s">
        <v>204</v>
      </c>
      <c r="D70" s="1" t="s">
        <v>148</v>
      </c>
      <c r="E70" s="1" t="n">
        <v>0.89</v>
      </c>
      <c r="F70" s="1"/>
      <c r="G70" s="1"/>
      <c r="H70" s="1"/>
      <c r="J70" s="0" t="s">
        <v>204</v>
      </c>
      <c r="K70" s="1" t="s">
        <v>148</v>
      </c>
      <c r="L70" s="6" t="n">
        <v>0.598901098901099</v>
      </c>
      <c r="N70" s="1"/>
      <c r="O70" s="8"/>
    </row>
    <row r="71" customFormat="false" ht="12.8" hidden="false" customHeight="false" outlineLevel="0" collapsed="false">
      <c r="C71" s="1" t="s">
        <v>205</v>
      </c>
      <c r="D71" s="1" t="s">
        <v>148</v>
      </c>
      <c r="E71" s="1" t="n">
        <v>0.7</v>
      </c>
      <c r="F71" s="1"/>
      <c r="G71" s="1"/>
      <c r="H71" s="1"/>
      <c r="J71" s="0" t="s">
        <v>205</v>
      </c>
      <c r="K71" s="1" t="s">
        <v>148</v>
      </c>
      <c r="L71" s="6" t="n">
        <v>0.993506493506493</v>
      </c>
      <c r="N71" s="1"/>
      <c r="O71" s="8"/>
    </row>
    <row r="72" customFormat="false" ht="12.8" hidden="false" customHeight="false" outlineLevel="0" collapsed="false">
      <c r="C72" s="1" t="s">
        <v>206</v>
      </c>
      <c r="D72" s="1" t="s">
        <v>148</v>
      </c>
      <c r="E72" s="1" t="n">
        <v>0.46</v>
      </c>
      <c r="F72" s="1"/>
      <c r="G72" s="1"/>
      <c r="H72" s="1"/>
      <c r="J72" s="0" t="s">
        <v>206</v>
      </c>
      <c r="K72" s="1" t="s">
        <v>148</v>
      </c>
      <c r="L72" s="6" t="n">
        <v>0.527389277389277</v>
      </c>
      <c r="N72" s="1"/>
      <c r="O72" s="8"/>
    </row>
    <row r="73" customFormat="false" ht="12.8" hidden="false" customHeight="false" outlineLevel="0" collapsed="false">
      <c r="C73" s="1" t="s">
        <v>207</v>
      </c>
      <c r="D73" s="1" t="s">
        <v>148</v>
      </c>
      <c r="E73" s="1" t="n">
        <v>0.86</v>
      </c>
      <c r="F73" s="1"/>
      <c r="G73" s="1"/>
      <c r="H73" s="1"/>
      <c r="J73" s="0" t="s">
        <v>207</v>
      </c>
      <c r="K73" s="1" t="s">
        <v>148</v>
      </c>
      <c r="L73" s="6" t="n">
        <v>0.671428571428571</v>
      </c>
      <c r="N73" s="1"/>
      <c r="O73" s="8"/>
    </row>
    <row r="74" customFormat="false" ht="12.8" hidden="false" customHeight="false" outlineLevel="0" collapsed="false">
      <c r="C74" s="1" t="s">
        <v>208</v>
      </c>
      <c r="D74" s="1" t="s">
        <v>148</v>
      </c>
      <c r="E74" s="1" t="n">
        <v>0.69</v>
      </c>
      <c r="F74" s="1"/>
      <c r="G74" s="1"/>
      <c r="H74" s="1"/>
      <c r="J74" s="0" t="s">
        <v>208</v>
      </c>
      <c r="K74" s="1" t="s">
        <v>148</v>
      </c>
      <c r="L74" s="6" t="n">
        <v>0.876190476190476</v>
      </c>
      <c r="N74" s="1"/>
      <c r="O74" s="8"/>
    </row>
    <row r="75" customFormat="false" ht="12.8" hidden="false" customHeight="false" outlineLevel="0" collapsed="false">
      <c r="C75" s="1" t="s">
        <v>209</v>
      </c>
      <c r="D75" s="1" t="s">
        <v>148</v>
      </c>
      <c r="E75" s="1" t="n">
        <v>0.82</v>
      </c>
      <c r="F75" s="1"/>
      <c r="G75" s="1"/>
      <c r="H75" s="1"/>
      <c r="J75" s="0" t="s">
        <v>209</v>
      </c>
      <c r="K75" s="1" t="s">
        <v>148</v>
      </c>
      <c r="L75" s="6" t="n">
        <v>0.892857142857143</v>
      </c>
      <c r="N75" s="1"/>
      <c r="O75" s="8"/>
    </row>
    <row r="76" customFormat="false" ht="12.8" hidden="false" customHeight="false" outlineLevel="0" collapsed="false">
      <c r="C76" s="1" t="s">
        <v>210</v>
      </c>
      <c r="D76" s="1" t="s">
        <v>148</v>
      </c>
      <c r="E76" s="1" t="n">
        <v>0.77</v>
      </c>
      <c r="F76" s="1"/>
      <c r="G76" s="1"/>
      <c r="H76" s="1"/>
      <c r="J76" s="0" t="s">
        <v>210</v>
      </c>
      <c r="K76" s="1" t="s">
        <v>148</v>
      </c>
      <c r="L76" s="6" t="n">
        <v>0.674825174825175</v>
      </c>
      <c r="N76" s="1"/>
      <c r="O76" s="8"/>
    </row>
    <row r="77" customFormat="false" ht="12.8" hidden="false" customHeight="false" outlineLevel="0" collapsed="false">
      <c r="C77" s="1" t="s">
        <v>211</v>
      </c>
      <c r="D77" s="1" t="s">
        <v>148</v>
      </c>
      <c r="E77" s="1" t="n">
        <v>0.65</v>
      </c>
      <c r="F77" s="1"/>
      <c r="G77" s="1"/>
      <c r="H77" s="1"/>
      <c r="J77" s="0" t="s">
        <v>211</v>
      </c>
      <c r="K77" s="1" t="s">
        <v>148</v>
      </c>
      <c r="L77" s="6" t="n">
        <v>0.5</v>
      </c>
      <c r="N77" s="1"/>
      <c r="O77" s="8"/>
    </row>
    <row r="78" customFormat="false" ht="12.8" hidden="false" customHeight="false" outlineLevel="0" collapsed="false">
      <c r="C78" s="1" t="s">
        <v>212</v>
      </c>
      <c r="D78" s="1" t="s">
        <v>148</v>
      </c>
      <c r="E78" s="1" t="n">
        <v>0.85</v>
      </c>
      <c r="F78" s="1"/>
      <c r="G78" s="1"/>
      <c r="H78" s="1"/>
      <c r="J78" s="0" t="s">
        <v>212</v>
      </c>
      <c r="K78" s="1" t="s">
        <v>148</v>
      </c>
      <c r="L78" s="6" t="n">
        <v>0.980208333333333</v>
      </c>
      <c r="N78" s="1"/>
      <c r="O78" s="8"/>
    </row>
    <row r="79" customFormat="false" ht="12.8" hidden="false" customHeight="false" outlineLevel="0" collapsed="false">
      <c r="C79" s="1" t="s">
        <v>213</v>
      </c>
      <c r="D79" s="1" t="s">
        <v>148</v>
      </c>
      <c r="E79" s="1" t="n">
        <v>0.72</v>
      </c>
      <c r="F79" s="1"/>
      <c r="G79" s="1"/>
      <c r="H79" s="1"/>
      <c r="J79" s="0" t="s">
        <v>213</v>
      </c>
      <c r="K79" s="1" t="s">
        <v>148</v>
      </c>
      <c r="L79" s="6" t="n">
        <v>0.666666666666667</v>
      </c>
      <c r="N79" s="1"/>
      <c r="O79" s="8"/>
    </row>
    <row r="80" customFormat="false" ht="12.8" hidden="false" customHeight="false" outlineLevel="0" collapsed="false">
      <c r="C80" s="1" t="s">
        <v>17</v>
      </c>
      <c r="D80" s="1" t="s">
        <v>148</v>
      </c>
      <c r="E80" s="1" t="n">
        <v>0.68</v>
      </c>
      <c r="F80" s="1"/>
      <c r="G80" s="1" t="s">
        <v>148</v>
      </c>
      <c r="H80" s="1"/>
      <c r="J80" s="0" t="s">
        <v>17</v>
      </c>
      <c r="K80" s="1" t="s">
        <v>148</v>
      </c>
      <c r="L80" s="6" t="n">
        <v>0.581081081081081</v>
      </c>
      <c r="N80" s="1" t="s">
        <v>148</v>
      </c>
      <c r="O80" s="8"/>
    </row>
    <row r="81" customFormat="false" ht="12.8" hidden="false" customHeight="false" outlineLevel="0" collapsed="false">
      <c r="C81" s="1" t="s">
        <v>214</v>
      </c>
      <c r="D81" s="1" t="s">
        <v>148</v>
      </c>
      <c r="E81" s="1" t="n">
        <v>0.75</v>
      </c>
      <c r="F81" s="1"/>
      <c r="G81" s="1" t="s">
        <v>21</v>
      </c>
      <c r="H81" s="1" t="n">
        <f aca="false">_xlfn.QUARTILE.EXC(E7:E70,1)</f>
        <v>0.7625</v>
      </c>
      <c r="J81" s="0" t="s">
        <v>214</v>
      </c>
      <c r="K81" s="1" t="s">
        <v>148</v>
      </c>
      <c r="L81" s="6" t="n">
        <v>0.866197183098592</v>
      </c>
      <c r="N81" s="1" t="s">
        <v>21</v>
      </c>
      <c r="O81" s="8" t="n">
        <f aca="false">_xlfn.QUARTILE.EXC(L7:L70,1)</f>
        <v>0.564249826749827</v>
      </c>
    </row>
    <row r="82" customFormat="false" ht="12.8" hidden="false" customHeight="false" outlineLevel="0" collapsed="false">
      <c r="C82" s="1" t="s">
        <v>215</v>
      </c>
      <c r="D82" s="1" t="s">
        <v>148</v>
      </c>
      <c r="E82" s="1" t="n">
        <v>0.42</v>
      </c>
      <c r="F82" s="1"/>
      <c r="G82" s="1" t="s">
        <v>24</v>
      </c>
      <c r="H82" s="1" t="n">
        <f aca="false">_xlfn.QUARTILE.EXC(E70:E84,2)</f>
        <v>0.72</v>
      </c>
      <c r="J82" s="0" t="s">
        <v>215</v>
      </c>
      <c r="K82" s="1" t="s">
        <v>148</v>
      </c>
      <c r="L82" s="6" t="n">
        <v>0.979166666666667</v>
      </c>
      <c r="N82" s="1" t="s">
        <v>24</v>
      </c>
      <c r="O82" s="8" t="n">
        <f aca="false">_xlfn.QUARTILE.EXC(L70:L84,2)</f>
        <v>0.782539682539683</v>
      </c>
    </row>
    <row r="83" customFormat="false" ht="12.8" hidden="false" customHeight="false" outlineLevel="0" collapsed="false">
      <c r="C83" s="1" t="s">
        <v>216</v>
      </c>
      <c r="D83" s="1" t="s">
        <v>148</v>
      </c>
      <c r="E83" s="1" t="n">
        <v>0.67</v>
      </c>
      <c r="F83" s="1"/>
      <c r="G83" s="1" t="s">
        <v>27</v>
      </c>
      <c r="H83" s="1" t="n">
        <f aca="false">_xlfn.QUARTILE.EXC(E70:E84,3)</f>
        <v>0.85</v>
      </c>
      <c r="J83" s="0" t="s">
        <v>216</v>
      </c>
      <c r="K83" s="1" t="s">
        <v>148</v>
      </c>
      <c r="L83" s="6" t="n">
        <v>1</v>
      </c>
      <c r="N83" s="1" t="s">
        <v>27</v>
      </c>
      <c r="O83" s="8" t="n">
        <f aca="false">_xlfn.QUARTILE.EXC(L70:L84,3)</f>
        <v>0.979166666666667</v>
      </c>
    </row>
    <row r="84" customFormat="false" ht="12.8" hidden="false" customHeight="false" outlineLevel="0" collapsed="false">
      <c r="C84" s="1" t="s">
        <v>217</v>
      </c>
      <c r="D84" s="1" t="s">
        <v>148</v>
      </c>
      <c r="E84" s="1" t="n">
        <v>0.85</v>
      </c>
      <c r="F84" s="1"/>
      <c r="G84" s="1" t="s">
        <v>13</v>
      </c>
      <c r="H84" s="1" t="n">
        <f aca="false">AVERAGE(E70:E84)</f>
        <v>0.718666666666667</v>
      </c>
      <c r="J84" s="0" t="s">
        <v>217</v>
      </c>
      <c r="K84" s="1" t="s">
        <v>148</v>
      </c>
      <c r="L84" s="6" t="n">
        <v>0.782539682539683</v>
      </c>
      <c r="N84" s="1" t="s">
        <v>13</v>
      </c>
      <c r="O84" s="8" t="n">
        <f aca="false">AVERAGE(L70:L84)</f>
        <v>0.772730523232284</v>
      </c>
    </row>
    <row r="85" customFormat="false" ht="12.8" hidden="false" customHeight="false" outlineLevel="0" collapsed="false">
      <c r="J85" s="0" t="s">
        <v>127</v>
      </c>
      <c r="L85" s="6" t="n">
        <v>0.741312221788674</v>
      </c>
    </row>
  </sheetData>
  <mergeCells count="2">
    <mergeCell ref="S5:T5"/>
    <mergeCell ref="U5:V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2019-01-12T21:29:32Z</dcterms:created>
  <dc:creator/>
  <dc:description/>
  <dc:language>en-US</dc:language>
  <cp:lastModifiedBy/>
  <dcterms:modified xsi:type="dcterms:W3CDTF">2019-01-14T11:09:47Z</dcterms:modified>
  <cp:revision>5</cp:revision>
  <dc:subject/>
  <dc:title/>
</cp:coreProperties>
</file>