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Programmazione\FLDm\"/>
    </mc:Choice>
  </mc:AlternateContent>
  <bookViews>
    <workbookView xWindow="0" yWindow="0" windowWidth="28800" windowHeight="12435"/>
  </bookViews>
  <sheets>
    <sheet name="Foglio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4" i="3"/>
  <c r="O7" i="3"/>
  <c r="P7" i="3"/>
  <c r="L7" i="3"/>
  <c r="J12" i="3"/>
  <c r="L8" i="3" l="1"/>
  <c r="O8" i="3" s="1"/>
  <c r="L2" i="3"/>
  <c r="M2" i="3" s="1"/>
  <c r="Q12" i="3"/>
  <c r="Q24" i="3" s="1"/>
  <c r="Q14" i="3" s="1"/>
  <c r="Q13" i="3" s="1"/>
  <c r="P12" i="3"/>
  <c r="P24" i="3" s="1"/>
  <c r="P14" i="3" s="1"/>
  <c r="P13" i="3" s="1"/>
  <c r="O12" i="3"/>
  <c r="O24" i="3" s="1"/>
  <c r="O14" i="3" s="1"/>
  <c r="O13" i="3" s="1"/>
  <c r="N12" i="3"/>
  <c r="N24" i="3" s="1"/>
  <c r="N14" i="3" s="1"/>
  <c r="N13" i="3" s="1"/>
  <c r="M12" i="3"/>
  <c r="M24" i="3" s="1"/>
  <c r="M14" i="3" s="1"/>
  <c r="M13" i="3" s="1"/>
  <c r="L12" i="3"/>
  <c r="L24" i="3" s="1"/>
  <c r="L14" i="3" s="1"/>
  <c r="L13" i="3" s="1"/>
  <c r="K12" i="3"/>
  <c r="K24" i="3" s="1"/>
  <c r="K14" i="3" s="1"/>
  <c r="K13" i="3" s="1"/>
  <c r="J24" i="3"/>
  <c r="J14" i="3" s="1"/>
  <c r="J13" i="3" s="1"/>
  <c r="I12" i="3"/>
  <c r="I24" i="3" s="1"/>
  <c r="I14" i="3" s="1"/>
  <c r="I13" i="3" s="1"/>
  <c r="H12" i="3"/>
  <c r="H24" i="3" s="1"/>
  <c r="H14" i="3" s="1"/>
  <c r="H13" i="3" s="1"/>
  <c r="G12" i="3"/>
  <c r="G24" i="3" s="1"/>
  <c r="G14" i="3" s="1"/>
  <c r="G13" i="3" s="1"/>
  <c r="F12" i="3"/>
  <c r="F24" i="3" s="1"/>
  <c r="F14" i="3" s="1"/>
  <c r="F13" i="3" s="1"/>
  <c r="I8" i="3"/>
  <c r="I7" i="3"/>
  <c r="H10" i="3"/>
  <c r="I10" i="3" s="1"/>
  <c r="H9" i="3"/>
  <c r="I9" i="3" s="1"/>
  <c r="H8" i="3"/>
  <c r="H7" i="3"/>
  <c r="C135" i="3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M30" i="3" l="1"/>
  <c r="H121" i="3"/>
  <c r="P30" i="3"/>
  <c r="I56" i="3"/>
  <c r="J100" i="3"/>
  <c r="K68" i="3"/>
  <c r="L9" i="3"/>
  <c r="N8" i="3"/>
  <c r="M8" i="3"/>
  <c r="M7" i="3"/>
  <c r="L3" i="3"/>
  <c r="M92" i="3"/>
  <c r="E135" i="3"/>
  <c r="M135" i="3" s="1"/>
  <c r="E128" i="3"/>
  <c r="M68" i="3"/>
  <c r="M60" i="3"/>
  <c r="M52" i="3"/>
  <c r="M62" i="3"/>
  <c r="P33" i="3"/>
  <c r="M28" i="3"/>
  <c r="M36" i="3"/>
  <c r="M46" i="3"/>
  <c r="M32" i="3"/>
  <c r="M122" i="3"/>
  <c r="M25" i="3"/>
  <c r="M114" i="3"/>
  <c r="M125" i="3"/>
  <c r="M16" i="3" s="1"/>
  <c r="M18" i="3" s="1"/>
  <c r="M47" i="3"/>
  <c r="M103" i="3"/>
  <c r="M129" i="3"/>
  <c r="L129" i="3"/>
  <c r="M106" i="3"/>
  <c r="M43" i="3"/>
  <c r="M59" i="3"/>
  <c r="O67" i="3"/>
  <c r="M91" i="3"/>
  <c r="M99" i="3"/>
  <c r="Q107" i="3"/>
  <c r="M115" i="3"/>
  <c r="M123" i="3"/>
  <c r="M131" i="3"/>
  <c r="M84" i="3"/>
  <c r="M134" i="3"/>
  <c r="M102" i="3"/>
  <c r="M39" i="3"/>
  <c r="O71" i="3"/>
  <c r="M111" i="3"/>
  <c r="P78" i="3"/>
  <c r="K78" i="3"/>
  <c r="M78" i="3"/>
  <c r="M41" i="3"/>
  <c r="M81" i="3"/>
  <c r="M105" i="3"/>
  <c r="M80" i="3"/>
  <c r="O132" i="3"/>
  <c r="P94" i="3"/>
  <c r="J35" i="3"/>
  <c r="M35" i="3"/>
  <c r="O51" i="3"/>
  <c r="M110" i="3"/>
  <c r="M124" i="3"/>
  <c r="M34" i="3"/>
  <c r="M58" i="3"/>
  <c r="O73" i="3"/>
  <c r="M55" i="3"/>
  <c r="M87" i="3"/>
  <c r="O87" i="3"/>
  <c r="M90" i="3"/>
  <c r="M65" i="3"/>
  <c r="M113" i="3"/>
  <c r="K113" i="3"/>
  <c r="M108" i="3"/>
  <c r="M37" i="3"/>
  <c r="M53" i="3"/>
  <c r="M72" i="3"/>
  <c r="M86" i="3"/>
  <c r="M112" i="3"/>
  <c r="M130" i="3"/>
  <c r="M63" i="3"/>
  <c r="M95" i="3"/>
  <c r="M127" i="3"/>
  <c r="M116" i="3"/>
  <c r="M93" i="3"/>
  <c r="O116" i="3"/>
  <c r="M133" i="3"/>
  <c r="M29" i="3"/>
  <c r="M76" i="3"/>
  <c r="L34" i="3"/>
  <c r="M26" i="3"/>
  <c r="Q45" i="3"/>
  <c r="Q19" i="3" s="1"/>
  <c r="Q21" i="3" s="1"/>
  <c r="J74" i="3"/>
  <c r="O92" i="3"/>
  <c r="I32" i="3"/>
  <c r="K46" i="3"/>
  <c r="D132" i="3"/>
  <c r="D130" i="3"/>
  <c r="D124" i="3"/>
  <c r="D116" i="3"/>
  <c r="D114" i="3"/>
  <c r="D108" i="3"/>
  <c r="D106" i="3"/>
  <c r="D100" i="3"/>
  <c r="D92" i="3"/>
  <c r="D90" i="3"/>
  <c r="D84" i="3"/>
  <c r="D82" i="3"/>
  <c r="D80" i="3"/>
  <c r="D76" i="3"/>
  <c r="D72" i="3"/>
  <c r="D62" i="3"/>
  <c r="D60" i="3"/>
  <c r="D59" i="3"/>
  <c r="D55" i="3"/>
  <c r="D54" i="3"/>
  <c r="D52" i="3"/>
  <c r="D51" i="3"/>
  <c r="D49" i="3"/>
  <c r="D47" i="3"/>
  <c r="D46" i="3"/>
  <c r="D43" i="3"/>
  <c r="D41" i="3"/>
  <c r="D39" i="3"/>
  <c r="D38" i="3"/>
  <c r="D37" i="3"/>
  <c r="D33" i="3"/>
  <c r="D32" i="3"/>
  <c r="D31" i="3"/>
  <c r="D27" i="3"/>
  <c r="D25" i="3"/>
  <c r="C5" i="3"/>
  <c r="D5" i="3" s="1"/>
  <c r="C4" i="3"/>
  <c r="B7" i="3" s="1"/>
  <c r="C7" i="3" s="1"/>
  <c r="F72" i="3" l="1"/>
  <c r="F74" i="3"/>
  <c r="F124" i="3"/>
  <c r="F71" i="3"/>
  <c r="Q10" i="3"/>
  <c r="O3" i="3"/>
  <c r="P8" i="3" s="1"/>
  <c r="H92" i="3"/>
  <c r="P73" i="3"/>
  <c r="P76" i="3"/>
  <c r="P96" i="3"/>
  <c r="P66" i="3"/>
  <c r="I108" i="3"/>
  <c r="P67" i="3"/>
  <c r="I54" i="3"/>
  <c r="P116" i="3"/>
  <c r="P51" i="3"/>
  <c r="P63" i="3"/>
  <c r="J122" i="3"/>
  <c r="M48" i="3"/>
  <c r="M70" i="3"/>
  <c r="P124" i="3"/>
  <c r="M94" i="3"/>
  <c r="P65" i="3"/>
  <c r="P120" i="3"/>
  <c r="P114" i="3"/>
  <c r="P44" i="3"/>
  <c r="P83" i="3"/>
  <c r="P32" i="3"/>
  <c r="P60" i="3"/>
  <c r="N78" i="3"/>
  <c r="N48" i="3"/>
  <c r="N46" i="3"/>
  <c r="N50" i="3"/>
  <c r="N114" i="3"/>
  <c r="N106" i="3"/>
  <c r="N91" i="3"/>
  <c r="N107" i="3"/>
  <c r="N134" i="3"/>
  <c r="N89" i="3"/>
  <c r="N130" i="3"/>
  <c r="N119" i="3"/>
  <c r="N84" i="3"/>
  <c r="N95" i="3"/>
  <c r="N121" i="3"/>
  <c r="N35" i="3"/>
  <c r="N74" i="3"/>
  <c r="N120" i="3"/>
  <c r="N42" i="3"/>
  <c r="N108" i="3"/>
  <c r="N41" i="3"/>
  <c r="N33" i="3"/>
  <c r="N79" i="3"/>
  <c r="N59" i="3"/>
  <c r="N38" i="3"/>
  <c r="N81" i="3"/>
  <c r="N53" i="3"/>
  <c r="N82" i="3"/>
  <c r="N63" i="3"/>
  <c r="N45" i="3"/>
  <c r="N19" i="3" s="1"/>
  <c r="N21" i="3" s="1"/>
  <c r="N100" i="3"/>
  <c r="N47" i="3"/>
  <c r="N126" i="3"/>
  <c r="N57" i="3"/>
  <c r="N72" i="3"/>
  <c r="N83" i="3"/>
  <c r="N96" i="3"/>
  <c r="N111" i="3"/>
  <c r="N75" i="3"/>
  <c r="N27" i="3"/>
  <c r="N55" i="3"/>
  <c r="N127" i="3"/>
  <c r="N92" i="3"/>
  <c r="N68" i="3"/>
  <c r="N44" i="3"/>
  <c r="N76" i="3"/>
  <c r="N104" i="3"/>
  <c r="N56" i="3"/>
  <c r="N113" i="3"/>
  <c r="N43" i="3"/>
  <c r="N67" i="3"/>
  <c r="N54" i="3"/>
  <c r="N110" i="3"/>
  <c r="N98" i="3"/>
  <c r="N71" i="3"/>
  <c r="N131" i="3"/>
  <c r="N73" i="3"/>
  <c r="N34" i="3"/>
  <c r="N118" i="3"/>
  <c r="N61" i="3"/>
  <c r="N60" i="3"/>
  <c r="N36" i="3"/>
  <c r="N85" i="3"/>
  <c r="N115" i="3"/>
  <c r="N116" i="3"/>
  <c r="N93" i="3"/>
  <c r="N122" i="3"/>
  <c r="N125" i="3"/>
  <c r="N16" i="3" s="1"/>
  <c r="N18" i="3" s="1"/>
  <c r="N66" i="3"/>
  <c r="N103" i="3"/>
  <c r="N77" i="3"/>
  <c r="N88" i="3"/>
  <c r="N29" i="3"/>
  <c r="N32" i="3"/>
  <c r="N25" i="3"/>
  <c r="N109" i="3"/>
  <c r="N26" i="3"/>
  <c r="N87" i="3"/>
  <c r="N105" i="3"/>
  <c r="N94" i="3"/>
  <c r="N90" i="3"/>
  <c r="N58" i="3"/>
  <c r="N65" i="3"/>
  <c r="N62" i="3"/>
  <c r="N80" i="3"/>
  <c r="N52" i="3"/>
  <c r="N37" i="3"/>
  <c r="N28" i="3"/>
  <c r="N97" i="3"/>
  <c r="N40" i="3"/>
  <c r="N31" i="3"/>
  <c r="N51" i="3"/>
  <c r="N102" i="3"/>
  <c r="N69" i="3"/>
  <c r="N64" i="3"/>
  <c r="N49" i="3"/>
  <c r="N30" i="3"/>
  <c r="N129" i="3"/>
  <c r="N123" i="3"/>
  <c r="N112" i="3"/>
  <c r="N132" i="3"/>
  <c r="N39" i="3"/>
  <c r="N70" i="3"/>
  <c r="N101" i="3"/>
  <c r="N99" i="3"/>
  <c r="N124" i="3"/>
  <c r="N86" i="3"/>
  <c r="Q65" i="3"/>
  <c r="Q122" i="3"/>
  <c r="Q98" i="3"/>
  <c r="Q66" i="3"/>
  <c r="Q116" i="3"/>
  <c r="Q123" i="3"/>
  <c r="Q40" i="3"/>
  <c r="Q81" i="3"/>
  <c r="Q49" i="3"/>
  <c r="Q35" i="3"/>
  <c r="Q117" i="3"/>
  <c r="Q51" i="3"/>
  <c r="Q32" i="3"/>
  <c r="Q46" i="3"/>
  <c r="Q56" i="3"/>
  <c r="Q29" i="3"/>
  <c r="Q93" i="3"/>
  <c r="Q69" i="3"/>
  <c r="Q50" i="3"/>
  <c r="Q129" i="3"/>
  <c r="Q115" i="3"/>
  <c r="Q84" i="3"/>
  <c r="Q91" i="3"/>
  <c r="Q111" i="3"/>
  <c r="Q130" i="3"/>
  <c r="Q80" i="3"/>
  <c r="Q55" i="3"/>
  <c r="Q124" i="3"/>
  <c r="Q41" i="3"/>
  <c r="Q67" i="3"/>
  <c r="Q86" i="3"/>
  <c r="Q97" i="3"/>
  <c r="Q92" i="3"/>
  <c r="Q58" i="3"/>
  <c r="Q53" i="3"/>
  <c r="Q106" i="3"/>
  <c r="Q95" i="3"/>
  <c r="Q73" i="3"/>
  <c r="Q99" i="3"/>
  <c r="Q71" i="3"/>
  <c r="Q118" i="3"/>
  <c r="Q42" i="3"/>
  <c r="Q77" i="3"/>
  <c r="Q89" i="3"/>
  <c r="Q36" i="3"/>
  <c r="Q48" i="3"/>
  <c r="Q60" i="3"/>
  <c r="Q70" i="3"/>
  <c r="Q114" i="3"/>
  <c r="Q109" i="3"/>
  <c r="Q102" i="3"/>
  <c r="Q131" i="3"/>
  <c r="Q119" i="3"/>
  <c r="Q108" i="3"/>
  <c r="Q54" i="3"/>
  <c r="Q57" i="3"/>
  <c r="Q52" i="3"/>
  <c r="Q61" i="3"/>
  <c r="Q125" i="3"/>
  <c r="Q16" i="3" s="1"/>
  <c r="Q18" i="3" s="1"/>
  <c r="Q43" i="3"/>
  <c r="Q25" i="3"/>
  <c r="Q85" i="3"/>
  <c r="Q83" i="3"/>
  <c r="Q75" i="3"/>
  <c r="Q79" i="3"/>
  <c r="Q39" i="3"/>
  <c r="Q88" i="3"/>
  <c r="Q38" i="3"/>
  <c r="Q126" i="3"/>
  <c r="Q120" i="3"/>
  <c r="Q94" i="3"/>
  <c r="Q63" i="3"/>
  <c r="Q121" i="3"/>
  <c r="Q30" i="3"/>
  <c r="Q87" i="3"/>
  <c r="Q103" i="3"/>
  <c r="Q34" i="3"/>
  <c r="Q31" i="3"/>
  <c r="Q47" i="3"/>
  <c r="Q112" i="3"/>
  <c r="Q33" i="3"/>
  <c r="Q104" i="3"/>
  <c r="Q26" i="3"/>
  <c r="Q134" i="3"/>
  <c r="Q90" i="3"/>
  <c r="Q74" i="3"/>
  <c r="Q27" i="3"/>
  <c r="Q44" i="3"/>
  <c r="Q62" i="3"/>
  <c r="Q37" i="3"/>
  <c r="Q110" i="3"/>
  <c r="Q113" i="3"/>
  <c r="Q28" i="3"/>
  <c r="Q78" i="3"/>
  <c r="Q59" i="3"/>
  <c r="Q76" i="3"/>
  <c r="Q64" i="3"/>
  <c r="Q96" i="3"/>
  <c r="Q132" i="3"/>
  <c r="Q133" i="3"/>
  <c r="Q82" i="3"/>
  <c r="Q101" i="3"/>
  <c r="Q68" i="3"/>
  <c r="Q72" i="3"/>
  <c r="N117" i="3"/>
  <c r="K69" i="3"/>
  <c r="K72" i="3"/>
  <c r="K92" i="3"/>
  <c r="K132" i="3"/>
  <c r="K117" i="3"/>
  <c r="K77" i="3"/>
  <c r="K118" i="3"/>
  <c r="K134" i="3"/>
  <c r="K90" i="3"/>
  <c r="K130" i="3"/>
  <c r="K81" i="3"/>
  <c r="K94" i="3"/>
  <c r="K119" i="3"/>
  <c r="K63" i="3"/>
  <c r="K107" i="3"/>
  <c r="K95" i="3"/>
  <c r="K48" i="3"/>
  <c r="K70" i="3"/>
  <c r="K116" i="3"/>
  <c r="K62" i="3"/>
  <c r="K127" i="3"/>
  <c r="K84" i="3"/>
  <c r="K43" i="3"/>
  <c r="K28" i="3"/>
  <c r="K52" i="3"/>
  <c r="K36" i="3"/>
  <c r="K93" i="3"/>
  <c r="K38" i="3"/>
  <c r="K44" i="3"/>
  <c r="K37" i="3"/>
  <c r="K57" i="3"/>
  <c r="K103" i="3"/>
  <c r="K30" i="3"/>
  <c r="K54" i="3"/>
  <c r="K45" i="3"/>
  <c r="K19" i="3" s="1"/>
  <c r="K21" i="3" s="1"/>
  <c r="K126" i="3"/>
  <c r="K32" i="3"/>
  <c r="K56" i="3"/>
  <c r="K60" i="3"/>
  <c r="K89" i="3"/>
  <c r="K64" i="3"/>
  <c r="H62" i="3"/>
  <c r="H82" i="3"/>
  <c r="H101" i="3"/>
  <c r="H90" i="3"/>
  <c r="H100" i="3"/>
  <c r="H53" i="3"/>
  <c r="H114" i="3"/>
  <c r="H57" i="3"/>
  <c r="H37" i="3"/>
  <c r="H126" i="3"/>
  <c r="H45" i="3"/>
  <c r="H19" i="3" s="1"/>
  <c r="H21" i="3" s="1"/>
  <c r="H98" i="3"/>
  <c r="H127" i="3"/>
  <c r="H83" i="3"/>
  <c r="H69" i="3"/>
  <c r="H105" i="3"/>
  <c r="H94" i="3"/>
  <c r="H115" i="3"/>
  <c r="H119" i="3"/>
  <c r="H108" i="3"/>
  <c r="H72" i="3"/>
  <c r="H73" i="3"/>
  <c r="H74" i="3"/>
  <c r="H133" i="3"/>
  <c r="H41" i="3"/>
  <c r="O62" i="3"/>
  <c r="O102" i="3"/>
  <c r="O105" i="3"/>
  <c r="O74" i="3"/>
  <c r="O110" i="3"/>
  <c r="O33" i="3"/>
  <c r="O113" i="3"/>
  <c r="O42" i="3"/>
  <c r="O108" i="3"/>
  <c r="O31" i="3"/>
  <c r="O46" i="3"/>
  <c r="O70" i="3"/>
  <c r="O82" i="3"/>
  <c r="O101" i="3"/>
  <c r="O79" i="3"/>
  <c r="O27" i="3"/>
  <c r="O134" i="3"/>
  <c r="O90" i="3"/>
  <c r="O69" i="3"/>
  <c r="O61" i="3"/>
  <c r="O107" i="3"/>
  <c r="O32" i="3"/>
  <c r="O25" i="3"/>
  <c r="O129" i="3"/>
  <c r="O83" i="3"/>
  <c r="O99" i="3"/>
  <c r="O131" i="3"/>
  <c r="O111" i="3"/>
  <c r="O34" i="3"/>
  <c r="O75" i="3"/>
  <c r="O124" i="3"/>
  <c r="O123" i="3"/>
  <c r="O65" i="3"/>
  <c r="O121" i="3"/>
  <c r="O130" i="3"/>
  <c r="O30" i="3"/>
  <c r="O28" i="3"/>
  <c r="O68" i="3"/>
  <c r="O64" i="3"/>
  <c r="O98" i="3"/>
  <c r="O106" i="3"/>
  <c r="O120" i="3"/>
  <c r="O78" i="3"/>
  <c r="O80" i="3"/>
  <c r="O63" i="3"/>
  <c r="O119" i="3"/>
  <c r="O76" i="3"/>
  <c r="O45" i="3"/>
  <c r="O19" i="3" s="1"/>
  <c r="O21" i="3" s="1"/>
  <c r="O81" i="3"/>
  <c r="O59" i="3"/>
  <c r="O86" i="3"/>
  <c r="O48" i="3"/>
  <c r="O36" i="3"/>
  <c r="O88" i="3"/>
  <c r="O109" i="3"/>
  <c r="O97" i="3"/>
  <c r="O26" i="3"/>
  <c r="O94" i="3"/>
  <c r="O127" i="3"/>
  <c r="O58" i="3"/>
  <c r="O29" i="3"/>
  <c r="O100" i="3"/>
  <c r="O66" i="3"/>
  <c r="O39" i="3"/>
  <c r="O53" i="3"/>
  <c r="O117" i="3"/>
  <c r="O38" i="3"/>
  <c r="O60" i="3"/>
  <c r="O72" i="3"/>
  <c r="O44" i="3"/>
  <c r="O85" i="3"/>
  <c r="O115" i="3"/>
  <c r="O40" i="3"/>
  <c r="O77" i="3"/>
  <c r="O93" i="3"/>
  <c r="O126" i="3"/>
  <c r="O96" i="3"/>
  <c r="O50" i="3"/>
  <c r="O125" i="3"/>
  <c r="O16" i="3" s="1"/>
  <c r="O18" i="3" s="1"/>
  <c r="O47" i="3"/>
  <c r="O43" i="3"/>
  <c r="O91" i="3"/>
  <c r="O104" i="3"/>
  <c r="O118" i="3"/>
  <c r="O37" i="3"/>
  <c r="O112" i="3"/>
  <c r="O95" i="3"/>
  <c r="O57" i="3"/>
  <c r="O122" i="3"/>
  <c r="O41" i="3"/>
  <c r="O55" i="3"/>
  <c r="O133" i="3"/>
  <c r="O103" i="3"/>
  <c r="O84" i="3"/>
  <c r="O35" i="3"/>
  <c r="O89" i="3"/>
  <c r="O52" i="3"/>
  <c r="O49" i="3"/>
  <c r="O54" i="3"/>
  <c r="O56" i="3"/>
  <c r="O114" i="3"/>
  <c r="N133" i="3"/>
  <c r="Q127" i="3"/>
  <c r="Q105" i="3"/>
  <c r="Q100" i="3"/>
  <c r="I68" i="3"/>
  <c r="I126" i="3"/>
  <c r="I52" i="3"/>
  <c r="I118" i="3"/>
  <c r="P27" i="3"/>
  <c r="I42" i="3"/>
  <c r="I113" i="3"/>
  <c r="P43" i="3"/>
  <c r="L111" i="3"/>
  <c r="L39" i="3"/>
  <c r="I64" i="3"/>
  <c r="I37" i="3"/>
  <c r="P89" i="3"/>
  <c r="P74" i="3"/>
  <c r="P50" i="3"/>
  <c r="P106" i="3"/>
  <c r="P52" i="3"/>
  <c r="P58" i="3"/>
  <c r="I28" i="3"/>
  <c r="I103" i="3"/>
  <c r="P39" i="3"/>
  <c r="I110" i="3"/>
  <c r="P85" i="3"/>
  <c r="P36" i="3"/>
  <c r="P71" i="3"/>
  <c r="I62" i="3"/>
  <c r="I44" i="3"/>
  <c r="P95" i="3"/>
  <c r="P75" i="3"/>
  <c r="P112" i="3"/>
  <c r="L118" i="3"/>
  <c r="P119" i="3"/>
  <c r="P130" i="3"/>
  <c r="P87" i="3"/>
  <c r="P91" i="3"/>
  <c r="M97" i="3"/>
  <c r="M98" i="3"/>
  <c r="M82" i="3"/>
  <c r="P56" i="3"/>
  <c r="I125" i="3"/>
  <c r="I16" i="3" s="1"/>
  <c r="I18" i="3" s="1"/>
  <c r="P41" i="3"/>
  <c r="P45" i="3"/>
  <c r="P19" i="3" s="1"/>
  <c r="P21" i="3" s="1"/>
  <c r="P28" i="3"/>
  <c r="P129" i="3"/>
  <c r="P53" i="3"/>
  <c r="P34" i="3"/>
  <c r="P88" i="3"/>
  <c r="P77" i="3"/>
  <c r="P113" i="3"/>
  <c r="P62" i="3"/>
  <c r="P70" i="3"/>
  <c r="P68" i="3"/>
  <c r="P40" i="3"/>
  <c r="P54" i="3"/>
  <c r="P48" i="3"/>
  <c r="P122" i="3"/>
  <c r="P109" i="3"/>
  <c r="P98" i="3"/>
  <c r="P79" i="3"/>
  <c r="P49" i="3"/>
  <c r="P99" i="3"/>
  <c r="P131" i="3"/>
  <c r="P81" i="3"/>
  <c r="P127" i="3"/>
  <c r="P31" i="3"/>
  <c r="P26" i="3"/>
  <c r="P61" i="3"/>
  <c r="P57" i="3"/>
  <c r="P125" i="3"/>
  <c r="P16" i="3" s="1"/>
  <c r="P18" i="3" s="1"/>
  <c r="P103" i="3"/>
  <c r="P55" i="3"/>
  <c r="P115" i="3"/>
  <c r="P84" i="3"/>
  <c r="P59" i="3"/>
  <c r="P80" i="3"/>
  <c r="P117" i="3"/>
  <c r="P108" i="3"/>
  <c r="P92" i="3"/>
  <c r="P133" i="3"/>
  <c r="I30" i="3"/>
  <c r="P126" i="3"/>
  <c r="P123" i="3"/>
  <c r="P42" i="3"/>
  <c r="P86" i="3"/>
  <c r="L55" i="3"/>
  <c r="P90" i="3"/>
  <c r="P29" i="3"/>
  <c r="P104" i="3"/>
  <c r="P93" i="3"/>
  <c r="P105" i="3"/>
  <c r="P111" i="3"/>
  <c r="P134" i="3"/>
  <c r="P107" i="3"/>
  <c r="P102" i="3"/>
  <c r="P82" i="3"/>
  <c r="P110" i="3"/>
  <c r="F84" i="3"/>
  <c r="F93" i="3"/>
  <c r="F58" i="3"/>
  <c r="F35" i="3"/>
  <c r="I95" i="3"/>
  <c r="I133" i="3"/>
  <c r="I31" i="3"/>
  <c r="I106" i="3"/>
  <c r="I66" i="3"/>
  <c r="I55" i="3"/>
  <c r="I36" i="3"/>
  <c r="I48" i="3"/>
  <c r="I60" i="3"/>
  <c r="I86" i="3"/>
  <c r="I51" i="3"/>
  <c r="P47" i="3"/>
  <c r="P101" i="3"/>
  <c r="P35" i="3"/>
  <c r="I46" i="3"/>
  <c r="I70" i="3"/>
  <c r="I38" i="3"/>
  <c r="I49" i="3"/>
  <c r="J85" i="3"/>
  <c r="J29" i="3"/>
  <c r="P121" i="3"/>
  <c r="L69" i="3"/>
  <c r="P100" i="3"/>
  <c r="P72" i="3"/>
  <c r="P118" i="3"/>
  <c r="P132" i="3"/>
  <c r="P97" i="3"/>
  <c r="P25" i="3"/>
  <c r="I82" i="3"/>
  <c r="P64" i="3"/>
  <c r="P69" i="3"/>
  <c r="P37" i="3"/>
  <c r="P38" i="3"/>
  <c r="P46" i="3"/>
  <c r="M74" i="3"/>
  <c r="M96" i="3"/>
  <c r="M42" i="3"/>
  <c r="M44" i="3"/>
  <c r="M64" i="3"/>
  <c r="M109" i="3"/>
  <c r="M79" i="3"/>
  <c r="M49" i="3"/>
  <c r="M67" i="3"/>
  <c r="M71" i="3"/>
  <c r="M132" i="3"/>
  <c r="M51" i="3"/>
  <c r="M66" i="3"/>
  <c r="M77" i="3"/>
  <c r="M57" i="3"/>
  <c r="M45" i="3"/>
  <c r="M19" i="3" s="1"/>
  <c r="M21" i="3" s="1"/>
  <c r="M126" i="3"/>
  <c r="M117" i="3"/>
  <c r="M56" i="3"/>
  <c r="M73" i="3"/>
  <c r="M83" i="3"/>
  <c r="M75" i="3"/>
  <c r="M119" i="3"/>
  <c r="M33" i="3"/>
  <c r="M118" i="3"/>
  <c r="M31" i="3"/>
  <c r="M89" i="3"/>
  <c r="M121" i="3"/>
  <c r="M88" i="3"/>
  <c r="M107" i="3"/>
  <c r="M38" i="3"/>
  <c r="M40" i="3"/>
  <c r="M54" i="3"/>
  <c r="M50" i="3"/>
  <c r="M85" i="3"/>
  <c r="M101" i="3"/>
  <c r="M120" i="3"/>
  <c r="M27" i="3"/>
  <c r="M69" i="3"/>
  <c r="M100" i="3"/>
  <c r="M104" i="3"/>
  <c r="M61" i="3"/>
  <c r="P10" i="3"/>
  <c r="O10" i="3"/>
  <c r="M3" i="3"/>
  <c r="N3" i="3"/>
  <c r="N10" i="3" s="1"/>
  <c r="L4" i="3"/>
  <c r="L10" i="3" s="1"/>
  <c r="F119" i="3"/>
  <c r="F104" i="3"/>
  <c r="F85" i="3"/>
  <c r="F41" i="3"/>
  <c r="F36" i="3"/>
  <c r="F68" i="3"/>
  <c r="F59" i="3"/>
  <c r="F130" i="3"/>
  <c r="F45" i="3"/>
  <c r="J41" i="3"/>
  <c r="J90" i="3"/>
  <c r="L95" i="3"/>
  <c r="L112" i="3"/>
  <c r="J84" i="3"/>
  <c r="F112" i="3"/>
  <c r="J65" i="3"/>
  <c r="F117" i="3"/>
  <c r="L80" i="3"/>
  <c r="F40" i="3"/>
  <c r="L131" i="3"/>
  <c r="L103" i="3"/>
  <c r="J58" i="3"/>
  <c r="L49" i="3"/>
  <c r="L54" i="3"/>
  <c r="L36" i="3"/>
  <c r="L70" i="3"/>
  <c r="L98" i="3"/>
  <c r="L102" i="3"/>
  <c r="L73" i="3"/>
  <c r="L99" i="3"/>
  <c r="L45" i="3"/>
  <c r="L19" i="3" s="1"/>
  <c r="L21" i="3" s="1"/>
  <c r="L117" i="3"/>
  <c r="L38" i="3"/>
  <c r="L37" i="3"/>
  <c r="L64" i="3"/>
  <c r="L50" i="3"/>
  <c r="L85" i="3"/>
  <c r="L101" i="3"/>
  <c r="L66" i="3"/>
  <c r="L120" i="3"/>
  <c r="L28" i="3"/>
  <c r="L67" i="3"/>
  <c r="L53" i="3"/>
  <c r="L125" i="3"/>
  <c r="L16" i="3" s="1"/>
  <c r="L18" i="3" s="1"/>
  <c r="L79" i="3"/>
  <c r="L104" i="3"/>
  <c r="L134" i="3"/>
  <c r="L57" i="3"/>
  <c r="L42" i="3"/>
  <c r="L51" i="3"/>
  <c r="L63" i="3"/>
  <c r="L35" i="3"/>
  <c r="L46" i="3"/>
  <c r="L60" i="3"/>
  <c r="L122" i="3"/>
  <c r="L114" i="3"/>
  <c r="L106" i="3"/>
  <c r="L107" i="3"/>
  <c r="L40" i="3"/>
  <c r="L32" i="3"/>
  <c r="L25" i="3"/>
  <c r="L97" i="3"/>
  <c r="L91" i="3"/>
  <c r="L84" i="3"/>
  <c r="L30" i="3"/>
  <c r="L48" i="3"/>
  <c r="L62" i="3"/>
  <c r="L109" i="3"/>
  <c r="L105" i="3"/>
  <c r="L71" i="3"/>
  <c r="L75" i="3"/>
  <c r="L87" i="3"/>
  <c r="L113" i="3"/>
  <c r="L44" i="3"/>
  <c r="L68" i="3"/>
  <c r="L74" i="3"/>
  <c r="L56" i="3"/>
  <c r="L47" i="3"/>
  <c r="L83" i="3"/>
  <c r="L58" i="3"/>
  <c r="L123" i="3"/>
  <c r="L130" i="3"/>
  <c r="L33" i="3"/>
  <c r="L127" i="3"/>
  <c r="L89" i="3"/>
  <c r="L93" i="3"/>
  <c r="L121" i="3"/>
  <c r="L59" i="3"/>
  <c r="L110" i="3"/>
  <c r="L65" i="3"/>
  <c r="L41" i="3"/>
  <c r="L29" i="3"/>
  <c r="L81" i="3"/>
  <c r="L132" i="3"/>
  <c r="L119" i="3"/>
  <c r="L108" i="3"/>
  <c r="L77" i="3"/>
  <c r="L116" i="3"/>
  <c r="L96" i="3"/>
  <c r="L94" i="3"/>
  <c r="L124" i="3"/>
  <c r="L26" i="3"/>
  <c r="L92" i="3"/>
  <c r="L72" i="3"/>
  <c r="L88" i="3"/>
  <c r="J116" i="3"/>
  <c r="J37" i="3"/>
  <c r="J115" i="3"/>
  <c r="F67" i="3"/>
  <c r="F29" i="3"/>
  <c r="J112" i="3"/>
  <c r="L126" i="3"/>
  <c r="L76" i="3"/>
  <c r="J31" i="3"/>
  <c r="L86" i="3"/>
  <c r="L43" i="3"/>
  <c r="L100" i="3"/>
  <c r="J55" i="3"/>
  <c r="L78" i="3"/>
  <c r="L31" i="3"/>
  <c r="L27" i="3"/>
  <c r="L115" i="3"/>
  <c r="F26" i="3"/>
  <c r="L82" i="3"/>
  <c r="F46" i="3"/>
  <c r="L52" i="3"/>
  <c r="F54" i="3"/>
  <c r="J87" i="3"/>
  <c r="L133" i="3"/>
  <c r="J80" i="3"/>
  <c r="J79" i="3"/>
  <c r="F94" i="3"/>
  <c r="J121" i="3"/>
  <c r="J75" i="3"/>
  <c r="J56" i="3"/>
  <c r="J104" i="3"/>
  <c r="J129" i="3"/>
  <c r="J66" i="3"/>
  <c r="J27" i="3"/>
  <c r="J123" i="3"/>
  <c r="J54" i="3"/>
  <c r="J88" i="3"/>
  <c r="J93" i="3"/>
  <c r="J48" i="3"/>
  <c r="J32" i="3"/>
  <c r="J68" i="3"/>
  <c r="J109" i="3"/>
  <c r="J131" i="3"/>
  <c r="J134" i="3"/>
  <c r="J111" i="3"/>
  <c r="J28" i="3"/>
  <c r="J46" i="3"/>
  <c r="J30" i="3"/>
  <c r="J52" i="3"/>
  <c r="J70" i="3"/>
  <c r="J50" i="3"/>
  <c r="J120" i="3"/>
  <c r="J73" i="3"/>
  <c r="J59" i="3"/>
  <c r="J91" i="3"/>
  <c r="J76" i="3"/>
  <c r="J64" i="3"/>
  <c r="J36" i="3"/>
  <c r="J62" i="3"/>
  <c r="J38" i="3"/>
  <c r="J82" i="3"/>
  <c r="J39" i="3"/>
  <c r="J103" i="3"/>
  <c r="J130" i="3"/>
  <c r="J110" i="3"/>
  <c r="J105" i="3"/>
  <c r="J40" i="3"/>
  <c r="J60" i="3"/>
  <c r="J34" i="3"/>
  <c r="J94" i="3"/>
  <c r="J83" i="3"/>
  <c r="J101" i="3"/>
  <c r="J49" i="3"/>
  <c r="J107" i="3"/>
  <c r="J108" i="3"/>
  <c r="J124" i="3"/>
  <c r="J117" i="3"/>
  <c r="J69" i="3"/>
  <c r="J102" i="3"/>
  <c r="J78" i="3"/>
  <c r="J89" i="3"/>
  <c r="J97" i="3"/>
  <c r="J119" i="3"/>
  <c r="J25" i="3"/>
  <c r="J125" i="3"/>
  <c r="J16" i="3" s="1"/>
  <c r="J18" i="3" s="1"/>
  <c r="J67" i="3"/>
  <c r="J99" i="3"/>
  <c r="J71" i="3"/>
  <c r="J51" i="3"/>
  <c r="J118" i="3"/>
  <c r="J95" i="3"/>
  <c r="J96" i="3"/>
  <c r="J132" i="3"/>
  <c r="J33" i="3"/>
  <c r="J127" i="3"/>
  <c r="J133" i="3"/>
  <c r="J61" i="3"/>
  <c r="J98" i="3"/>
  <c r="J47" i="3"/>
  <c r="J113" i="3"/>
  <c r="J72" i="3"/>
  <c r="J63" i="3"/>
  <c r="J92" i="3"/>
  <c r="J45" i="3"/>
  <c r="J19" i="3" s="1"/>
  <c r="J21" i="3" s="1"/>
  <c r="J126" i="3"/>
  <c r="J44" i="3"/>
  <c r="J114" i="3"/>
  <c r="J106" i="3"/>
  <c r="J77" i="3"/>
  <c r="J42" i="3"/>
  <c r="J81" i="3"/>
  <c r="J57" i="3"/>
  <c r="J26" i="3"/>
  <c r="L61" i="3"/>
  <c r="F55" i="3"/>
  <c r="F110" i="3"/>
  <c r="F51" i="3"/>
  <c r="F28" i="3"/>
  <c r="F69" i="3"/>
  <c r="F43" i="3"/>
  <c r="F98" i="3"/>
  <c r="F102" i="3"/>
  <c r="F91" i="3"/>
  <c r="F86" i="3"/>
  <c r="F30" i="3"/>
  <c r="F133" i="3"/>
  <c r="F99" i="3"/>
  <c r="F131" i="3"/>
  <c r="F134" i="3"/>
  <c r="F27" i="3"/>
  <c r="F38" i="3"/>
  <c r="F44" i="3"/>
  <c r="F78" i="3"/>
  <c r="F113" i="3"/>
  <c r="F122" i="3"/>
  <c r="F114" i="3"/>
  <c r="F106" i="3"/>
  <c r="F116" i="3"/>
  <c r="F48" i="3"/>
  <c r="F125" i="3"/>
  <c r="F16" i="3" s="1"/>
  <c r="F129" i="3"/>
  <c r="F57" i="3"/>
  <c r="F120" i="3"/>
  <c r="F79" i="3"/>
  <c r="F52" i="3"/>
  <c r="F61" i="3"/>
  <c r="F66" i="3"/>
  <c r="F87" i="3"/>
  <c r="F39" i="3"/>
  <c r="F123" i="3"/>
  <c r="F101" i="3"/>
  <c r="F32" i="3"/>
  <c r="F77" i="3"/>
  <c r="F31" i="3"/>
  <c r="F49" i="3"/>
  <c r="F92" i="3"/>
  <c r="F96" i="3"/>
  <c r="F103" i="3"/>
  <c r="F81" i="3"/>
  <c r="F132" i="3"/>
  <c r="F34" i="3"/>
  <c r="F100" i="3"/>
  <c r="F105" i="3"/>
  <c r="F42" i="3"/>
  <c r="F33" i="3"/>
  <c r="F76" i="3"/>
  <c r="F64" i="3"/>
  <c r="F37" i="3"/>
  <c r="F75" i="3"/>
  <c r="F82" i="3"/>
  <c r="F50" i="3"/>
  <c r="F73" i="3"/>
  <c r="F65" i="3"/>
  <c r="F115" i="3"/>
  <c r="F80" i="3"/>
  <c r="F108" i="3"/>
  <c r="F83" i="3"/>
  <c r="F127" i="3"/>
  <c r="F47" i="3"/>
  <c r="F63" i="3"/>
  <c r="F25" i="3"/>
  <c r="F109" i="3"/>
  <c r="F107" i="3"/>
  <c r="F90" i="3"/>
  <c r="F89" i="3"/>
  <c r="F53" i="3"/>
  <c r="F60" i="3"/>
  <c r="F70" i="3"/>
  <c r="F56" i="3"/>
  <c r="F97" i="3"/>
  <c r="F111" i="3"/>
  <c r="F118" i="3"/>
  <c r="F95" i="3"/>
  <c r="F121" i="3"/>
  <c r="F126" i="3"/>
  <c r="F62" i="3"/>
  <c r="F88" i="3"/>
  <c r="J86" i="3"/>
  <c r="J53" i="3"/>
  <c r="L90" i="3"/>
  <c r="J43" i="3"/>
  <c r="K115" i="3"/>
  <c r="H75" i="3"/>
  <c r="H30" i="3"/>
  <c r="H68" i="3"/>
  <c r="H109" i="3"/>
  <c r="H103" i="3"/>
  <c r="H97" i="3"/>
  <c r="H107" i="3"/>
  <c r="H65" i="3"/>
  <c r="H66" i="3"/>
  <c r="H52" i="3"/>
  <c r="H70" i="3"/>
  <c r="H85" i="3"/>
  <c r="H31" i="3"/>
  <c r="H51" i="3"/>
  <c r="H35" i="3"/>
  <c r="H122" i="3"/>
  <c r="H129" i="3"/>
  <c r="H84" i="3"/>
  <c r="H26" i="3"/>
  <c r="H28" i="3"/>
  <c r="H46" i="3"/>
  <c r="H58" i="3"/>
  <c r="H40" i="3"/>
  <c r="H34" i="3"/>
  <c r="H125" i="3"/>
  <c r="H16" i="3" s="1"/>
  <c r="H18" i="3" s="1"/>
  <c r="H71" i="3"/>
  <c r="H61" i="3"/>
  <c r="H60" i="3"/>
  <c r="H29" i="3"/>
  <c r="H48" i="3"/>
  <c r="H50" i="3"/>
  <c r="H79" i="3"/>
  <c r="H63" i="3"/>
  <c r="H104" i="3"/>
  <c r="H134" i="3"/>
  <c r="H111" i="3"/>
  <c r="H80" i="3"/>
  <c r="H132" i="3"/>
  <c r="H39" i="3"/>
  <c r="H64" i="3"/>
  <c r="H32" i="3"/>
  <c r="H33" i="3"/>
  <c r="H27" i="3"/>
  <c r="H54" i="3"/>
  <c r="H59" i="3"/>
  <c r="H44" i="3"/>
  <c r="H56" i="3"/>
  <c r="H25" i="3"/>
  <c r="H102" i="3"/>
  <c r="H91" i="3"/>
  <c r="H77" i="3"/>
  <c r="H78" i="3"/>
  <c r="H36" i="3"/>
  <c r="H106" i="3"/>
  <c r="H120" i="3"/>
  <c r="H131" i="3"/>
  <c r="H96" i="3"/>
  <c r="H87" i="3"/>
  <c r="H113" i="3"/>
  <c r="I88" i="3"/>
  <c r="I76" i="3"/>
  <c r="K29" i="3"/>
  <c r="K58" i="3"/>
  <c r="I89" i="3"/>
  <c r="I116" i="3"/>
  <c r="K31" i="3"/>
  <c r="H49" i="3"/>
  <c r="I112" i="3"/>
  <c r="K100" i="3"/>
  <c r="K53" i="3"/>
  <c r="I117" i="3"/>
  <c r="K87" i="3"/>
  <c r="I61" i="3"/>
  <c r="I39" i="3"/>
  <c r="I75" i="3"/>
  <c r="K34" i="3"/>
  <c r="K27" i="3"/>
  <c r="H38" i="3"/>
  <c r="K88" i="3"/>
  <c r="H89" i="3"/>
  <c r="H93" i="3"/>
  <c r="H47" i="3"/>
  <c r="H42" i="3"/>
  <c r="K112" i="3"/>
  <c r="H117" i="3"/>
  <c r="I87" i="3"/>
  <c r="K75" i="3"/>
  <c r="I124" i="3"/>
  <c r="H110" i="3"/>
  <c r="H130" i="3"/>
  <c r="H43" i="3"/>
  <c r="H99" i="3"/>
  <c r="I92" i="3"/>
  <c r="H95" i="3"/>
  <c r="H112" i="3"/>
  <c r="H86" i="3"/>
  <c r="K42" i="3"/>
  <c r="H118" i="3"/>
  <c r="I94" i="3"/>
  <c r="I74" i="3"/>
  <c r="I105" i="3"/>
  <c r="I78" i="3"/>
  <c r="H123" i="3"/>
  <c r="H67" i="3"/>
  <c r="K96" i="3"/>
  <c r="K99" i="3"/>
  <c r="K98" i="3"/>
  <c r="K102" i="3"/>
  <c r="K120" i="3"/>
  <c r="K59" i="3"/>
  <c r="K123" i="3"/>
  <c r="K111" i="3"/>
  <c r="K82" i="3"/>
  <c r="K85" i="3"/>
  <c r="K49" i="3"/>
  <c r="K131" i="3"/>
  <c r="K71" i="3"/>
  <c r="K108" i="3"/>
  <c r="K83" i="3"/>
  <c r="K109" i="3"/>
  <c r="K79" i="3"/>
  <c r="K97" i="3"/>
  <c r="K26" i="3"/>
  <c r="K67" i="3"/>
  <c r="K91" i="3"/>
  <c r="K114" i="3"/>
  <c r="K101" i="3"/>
  <c r="K39" i="3"/>
  <c r="K74" i="3"/>
  <c r="K105" i="3"/>
  <c r="K122" i="3"/>
  <c r="K47" i="3"/>
  <c r="K66" i="3"/>
  <c r="K35" i="3"/>
  <c r="K124" i="3"/>
  <c r="K76" i="3"/>
  <c r="K50" i="3"/>
  <c r="K125" i="3"/>
  <c r="K16" i="3" s="1"/>
  <c r="K18" i="3" s="1"/>
  <c r="K104" i="3"/>
  <c r="K73" i="3"/>
  <c r="K129" i="3"/>
  <c r="K106" i="3"/>
  <c r="K41" i="3"/>
  <c r="K80" i="3"/>
  <c r="K110" i="3"/>
  <c r="K65" i="3"/>
  <c r="K86" i="3"/>
  <c r="K25" i="3"/>
  <c r="K51" i="3"/>
  <c r="K55" i="3"/>
  <c r="I59" i="3"/>
  <c r="I93" i="3"/>
  <c r="I53" i="3"/>
  <c r="I85" i="3"/>
  <c r="I26" i="3"/>
  <c r="I120" i="3"/>
  <c r="I131" i="3"/>
  <c r="I84" i="3"/>
  <c r="I111" i="3"/>
  <c r="I69" i="3"/>
  <c r="I25" i="3"/>
  <c r="I109" i="3"/>
  <c r="I45" i="3"/>
  <c r="I19" i="3" s="1"/>
  <c r="I21" i="3" s="1"/>
  <c r="I123" i="3"/>
  <c r="I96" i="3"/>
  <c r="I134" i="3"/>
  <c r="I27" i="3"/>
  <c r="I91" i="3"/>
  <c r="I50" i="3"/>
  <c r="I114" i="3"/>
  <c r="I73" i="3"/>
  <c r="I40" i="3"/>
  <c r="I99" i="3"/>
  <c r="I115" i="3"/>
  <c r="I47" i="3"/>
  <c r="I81" i="3"/>
  <c r="I77" i="3"/>
  <c r="I29" i="3"/>
  <c r="I67" i="3"/>
  <c r="I35" i="3"/>
  <c r="I98" i="3"/>
  <c r="I83" i="3"/>
  <c r="I107" i="3"/>
  <c r="I97" i="3"/>
  <c r="I90" i="3"/>
  <c r="I34" i="3"/>
  <c r="I127" i="3"/>
  <c r="I65" i="3"/>
  <c r="I130" i="3"/>
  <c r="I71" i="3"/>
  <c r="I41" i="3"/>
  <c r="I104" i="3"/>
  <c r="I129" i="3"/>
  <c r="I80" i="3"/>
  <c r="I132" i="3"/>
  <c r="I57" i="3"/>
  <c r="H88" i="3"/>
  <c r="H76" i="3"/>
  <c r="K61" i="3"/>
  <c r="K133" i="3"/>
  <c r="I58" i="3"/>
  <c r="K121" i="3"/>
  <c r="I121" i="3"/>
  <c r="I63" i="3"/>
  <c r="H116" i="3"/>
  <c r="H81" i="3"/>
  <c r="H55" i="3"/>
  <c r="I100" i="3"/>
  <c r="I72" i="3"/>
  <c r="K33" i="3"/>
  <c r="I119" i="3"/>
  <c r="I43" i="3"/>
  <c r="H124" i="3"/>
  <c r="K40" i="3"/>
  <c r="I102" i="3"/>
  <c r="I79" i="3"/>
  <c r="I101" i="3"/>
  <c r="I122" i="3"/>
  <c r="I33" i="3"/>
  <c r="J128" i="3"/>
  <c r="H135" i="3"/>
  <c r="P135" i="3"/>
  <c r="J135" i="3"/>
  <c r="O135" i="3"/>
  <c r="I135" i="3"/>
  <c r="Q135" i="3"/>
  <c r="N135" i="3"/>
  <c r="G135" i="3"/>
  <c r="L135" i="3"/>
  <c r="F135" i="3"/>
  <c r="K135" i="3"/>
  <c r="L128" i="3"/>
  <c r="F128" i="3"/>
  <c r="M128" i="3"/>
  <c r="K128" i="3"/>
  <c r="I128" i="3"/>
  <c r="Q128" i="3"/>
  <c r="N128" i="3"/>
  <c r="H128" i="3"/>
  <c r="O128" i="3"/>
  <c r="P128" i="3"/>
  <c r="G128" i="3"/>
  <c r="D73" i="3"/>
  <c r="D71" i="3"/>
  <c r="D50" i="3"/>
  <c r="D119" i="3"/>
  <c r="D87" i="3"/>
  <c r="D30" i="3"/>
  <c r="D111" i="3"/>
  <c r="D65" i="3"/>
  <c r="D83" i="3"/>
  <c r="D103" i="3"/>
  <c r="D97" i="3"/>
  <c r="C11" i="3"/>
  <c r="D11" i="3" s="1"/>
  <c r="D34" i="3"/>
  <c r="D44" i="3"/>
  <c r="D81" i="3"/>
  <c r="D104" i="3"/>
  <c r="D58" i="3"/>
  <c r="D96" i="3"/>
  <c r="D113" i="3"/>
  <c r="D117" i="3"/>
  <c r="D128" i="3"/>
  <c r="D99" i="3"/>
  <c r="D127" i="3"/>
  <c r="D61" i="3"/>
  <c r="D63" i="3"/>
  <c r="D69" i="3"/>
  <c r="D79" i="3"/>
  <c r="D101" i="3"/>
  <c r="D105" i="3"/>
  <c r="D129" i="3"/>
  <c r="D95" i="3"/>
  <c r="D121" i="3"/>
  <c r="D77" i="3"/>
  <c r="D107" i="3"/>
  <c r="D89" i="3"/>
  <c r="D135" i="3"/>
  <c r="B8" i="3"/>
  <c r="B10" i="3"/>
  <c r="C10" i="3" s="1"/>
  <c r="D10" i="3" s="1"/>
  <c r="D4" i="3"/>
  <c r="E7" i="3"/>
  <c r="D7" i="3"/>
  <c r="D48" i="3"/>
  <c r="D118" i="3"/>
  <c r="D133" i="3"/>
  <c r="D29" i="3"/>
  <c r="D42" i="3"/>
  <c r="D45" i="3"/>
  <c r="D68" i="3"/>
  <c r="D91" i="3"/>
  <c r="D115" i="3"/>
  <c r="D26" i="3"/>
  <c r="D35" i="3"/>
  <c r="D56" i="3"/>
  <c r="D64" i="3"/>
  <c r="D88" i="3"/>
  <c r="D120" i="3"/>
  <c r="D125" i="3"/>
  <c r="D36" i="3"/>
  <c r="D57" i="3"/>
  <c r="D112" i="3"/>
  <c r="D67" i="3"/>
  <c r="D53" i="3"/>
  <c r="D85" i="3"/>
  <c r="D74" i="3"/>
  <c r="D78" i="3"/>
  <c r="D86" i="3"/>
  <c r="D94" i="3"/>
  <c r="D122" i="3"/>
  <c r="D28" i="3"/>
  <c r="D40" i="3"/>
  <c r="D93" i="3"/>
  <c r="D66" i="3"/>
  <c r="D98" i="3"/>
  <c r="D123" i="3"/>
  <c r="D102" i="3"/>
  <c r="D75" i="3"/>
  <c r="D109" i="3"/>
  <c r="D126" i="3"/>
  <c r="D110" i="3"/>
  <c r="D70" i="3"/>
  <c r="D131" i="3"/>
  <c r="D134" i="3"/>
  <c r="M10" i="3" l="1"/>
  <c r="G114" i="3"/>
  <c r="G39" i="3"/>
  <c r="G133" i="3"/>
  <c r="G50" i="3"/>
  <c r="G98" i="3"/>
  <c r="G104" i="3"/>
  <c r="G67" i="3"/>
  <c r="G83" i="3"/>
  <c r="G115" i="3"/>
  <c r="G40" i="3"/>
  <c r="G86" i="3"/>
  <c r="G103" i="3"/>
  <c r="G73" i="3"/>
  <c r="G97" i="3"/>
  <c r="G66" i="3"/>
  <c r="G27" i="3"/>
  <c r="G107" i="3"/>
  <c r="G120" i="3"/>
  <c r="G99" i="3"/>
  <c r="G123" i="3"/>
  <c r="G96" i="3"/>
  <c r="G59" i="3"/>
  <c r="G25" i="3"/>
  <c r="G84" i="3"/>
  <c r="G87" i="3"/>
  <c r="G80" i="3"/>
  <c r="G132" i="3"/>
  <c r="G74" i="3"/>
  <c r="G51" i="3"/>
  <c r="G75" i="3"/>
  <c r="G110" i="3"/>
  <c r="G109" i="3"/>
  <c r="G47" i="3"/>
  <c r="G134" i="3"/>
  <c r="G81" i="3"/>
  <c r="G34" i="3"/>
  <c r="G35" i="3"/>
  <c r="G42" i="3"/>
  <c r="G37" i="3"/>
  <c r="G72" i="3"/>
  <c r="G122" i="3"/>
  <c r="G49" i="3"/>
  <c r="G91" i="3"/>
  <c r="G111" i="3"/>
  <c r="G90" i="3"/>
  <c r="G130" i="3"/>
  <c r="G117" i="3"/>
  <c r="G82" i="3"/>
  <c r="G129" i="3"/>
  <c r="G112" i="3"/>
  <c r="G106" i="3"/>
  <c r="G77" i="3"/>
  <c r="G44" i="3"/>
  <c r="G64" i="3"/>
  <c r="G119" i="3"/>
  <c r="G41" i="3"/>
  <c r="G55" i="3"/>
  <c r="G53" i="3"/>
  <c r="G31" i="3"/>
  <c r="G78" i="3"/>
  <c r="G29" i="3"/>
  <c r="G88" i="3"/>
  <c r="G102" i="3"/>
  <c r="G43" i="3"/>
  <c r="G131" i="3"/>
  <c r="G105" i="3"/>
  <c r="G100" i="3"/>
  <c r="G30" i="3"/>
  <c r="G54" i="3"/>
  <c r="G125" i="3"/>
  <c r="G16" i="3" s="1"/>
  <c r="G18" i="3" s="1"/>
  <c r="C20" i="3" s="1"/>
  <c r="G26" i="3"/>
  <c r="G116" i="3"/>
  <c r="G113" i="3"/>
  <c r="G63" i="3"/>
  <c r="G93" i="3"/>
  <c r="G45" i="3"/>
  <c r="G19" i="3" s="1"/>
  <c r="G21" i="3" s="1"/>
  <c r="C21" i="3" s="1"/>
  <c r="G36" i="3"/>
  <c r="G60" i="3"/>
  <c r="G124" i="3"/>
  <c r="G89" i="3"/>
  <c r="G58" i="3"/>
  <c r="G32" i="3"/>
  <c r="G70" i="3"/>
  <c r="G38" i="3"/>
  <c r="G33" i="3"/>
  <c r="G46" i="3"/>
  <c r="G68" i="3"/>
  <c r="G126" i="3"/>
  <c r="G71" i="3"/>
  <c r="G79" i="3"/>
  <c r="G28" i="3"/>
  <c r="G85" i="3"/>
  <c r="G101" i="3"/>
  <c r="G95" i="3"/>
  <c r="G92" i="3"/>
  <c r="G48" i="3"/>
  <c r="G76" i="3"/>
  <c r="G52" i="3"/>
  <c r="G94" i="3"/>
  <c r="G121" i="3"/>
  <c r="G118" i="3"/>
  <c r="G108" i="3"/>
  <c r="G57" i="3"/>
  <c r="G69" i="3"/>
  <c r="G56" i="3"/>
  <c r="G65" i="3"/>
  <c r="G127" i="3"/>
  <c r="G61" i="3"/>
  <c r="G62" i="3"/>
  <c r="E11" i="3"/>
  <c r="F11" i="3" s="1"/>
  <c r="E5" i="3"/>
  <c r="C8" i="3"/>
  <c r="E8" i="3" s="1"/>
  <c r="E10" i="3"/>
  <c r="C22" i="3" l="1"/>
  <c r="D8" i="3"/>
</calcChain>
</file>

<file path=xl/sharedStrings.xml><?xml version="1.0" encoding="utf-8"?>
<sst xmlns="http://schemas.openxmlformats.org/spreadsheetml/2006/main" count="59" uniqueCount="34">
  <si>
    <t>L</t>
  </si>
  <si>
    <t>H</t>
  </si>
  <si>
    <t>gradi</t>
  </si>
  <si>
    <t>alfa</t>
  </si>
  <si>
    <t>RAD</t>
  </si>
  <si>
    <t>GRADI</t>
  </si>
  <si>
    <t>EPS = SEN</t>
  </si>
  <si>
    <t>P</t>
  </si>
  <si>
    <t>L/P</t>
  </si>
  <si>
    <t xml:space="preserve">PSI </t>
  </si>
  <si>
    <t>H/P</t>
  </si>
  <si>
    <t>LP</t>
  </si>
  <si>
    <t>HP</t>
  </si>
  <si>
    <t>…</t>
  </si>
  <si>
    <t xml:space="preserve"> 2x PI</t>
  </si>
  <si>
    <t xml:space="preserve"> 1x PI</t>
  </si>
  <si>
    <t xml:space="preserve"> PI / 2</t>
  </si>
  <si>
    <t xml:space="preserve"> PI / 4 </t>
  </si>
  <si>
    <t>MOLT int</t>
  </si>
  <si>
    <t>MOLT ext</t>
  </si>
  <si>
    <t>SOMMA</t>
  </si>
  <si>
    <t>H/P = 2</t>
  </si>
  <si>
    <t>H/P = 10</t>
  </si>
  <si>
    <t>ERR</t>
  </si>
  <si>
    <t>TOT</t>
  </si>
  <si>
    <t>rad</t>
  </si>
  <si>
    <t>Epsilon1</t>
  </si>
  <si>
    <t>beta2</t>
  </si>
  <si>
    <t>beta1</t>
  </si>
  <si>
    <t>gamma</t>
  </si>
  <si>
    <t>Epsilon2</t>
  </si>
  <si>
    <t>EpsilonT</t>
  </si>
  <si>
    <t>VERTICALE</t>
  </si>
  <si>
    <t>ORIZZONTALE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</si>
</sst>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°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0" borderId="0" xfId="0" applyFont="1" applyFill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Foglio3!$F$25:$F$225</c:f>
              <c:numCache>
                <c:formatCode>General</c:formatCode>
                <c:ptCount val="201"/>
                <c:pt idx="0">
                  <c:v>0</c:v>
                </c:pt>
                <c:pt idx="1">
                  <c:v>7.303423421150658E-2</c:v>
                </c:pt>
                <c:pt idx="2">
                  <c:v>0.14394629554815827</c:v>
                </c:pt>
                <c:pt idx="3">
                  <c:v>0.21090902914095905</c:v>
                </c:pt>
                <c:pt idx="4">
                  <c:v>0.27259517440841829</c:v>
                </c:pt>
                <c:pt idx="5">
                  <c:v>0.328248057436135</c:v>
                </c:pt>
                <c:pt idx="6">
                  <c:v>0.37763215156601448</c:v>
                </c:pt>
                <c:pt idx="7">
                  <c:v>0.42091274157172204</c:v>
                </c:pt>
                <c:pt idx="8">
                  <c:v>0.45851677568181853</c:v>
                </c:pt>
                <c:pt idx="9">
                  <c:v>0.49101005841038914</c:v>
                </c:pt>
                <c:pt idx="10">
                  <c:v>0.51900574951197842</c:v>
                </c:pt>
                <c:pt idx="11">
                  <c:v>0.54310489250632032</c:v>
                </c:pt>
                <c:pt idx="12">
                  <c:v>0.56386287278908154</c:v>
                </c:pt>
                <c:pt idx="13">
                  <c:v>0.58177409479245068</c:v>
                </c:pt>
                <c:pt idx="14">
                  <c:v>0.59726813737799023</c:v>
                </c:pt>
                <c:pt idx="15">
                  <c:v>0.61071241025271394</c:v>
                </c:pt>
                <c:pt idx="16">
                  <c:v>0.62241800964844174</c:v>
                </c:pt>
                <c:pt idx="17">
                  <c:v>0.63264675897650369</c:v>
                </c:pt>
                <c:pt idx="18">
                  <c:v>0.64161830201019643</c:v>
                </c:pt>
                <c:pt idx="19">
                  <c:v>0.64951667482736619</c:v>
                </c:pt>
                <c:pt idx="20">
                  <c:v>0.65649611487227</c:v>
                </c:pt>
                <c:pt idx="21">
                  <c:v>0.66268605074141584</c:v>
                </c:pt>
                <c:pt idx="22">
                  <c:v>0.66819531156696477</c:v>
                </c:pt>
                <c:pt idx="23">
                  <c:v>0.67311563764389126</c:v>
                </c:pt>
                <c:pt idx="24">
                  <c:v>0.67752458760872591</c:v>
                </c:pt>
                <c:pt idx="25">
                  <c:v>0.68148793602104563</c:v>
                </c:pt>
                <c:pt idx="26">
                  <c:v>0.68506164668407299</c:v>
                </c:pt>
                <c:pt idx="27">
                  <c:v>0.68829349592241462</c:v>
                </c:pt>
                <c:pt idx="28">
                  <c:v>0.69122440864440771</c:v>
                </c:pt>
                <c:pt idx="29">
                  <c:v>0.69388955947216946</c:v>
                </c:pt>
                <c:pt idx="30">
                  <c:v>0.69631928197320714</c:v>
                </c:pt>
                <c:pt idx="31">
                  <c:v>0.69853982116954527</c:v>
                </c:pt>
                <c:pt idx="32">
                  <c:v>0.70057395795721689</c:v>
                </c:pt>
                <c:pt idx="33">
                  <c:v>0.70244152869071552</c:v>
                </c:pt>
                <c:pt idx="34">
                  <c:v>0.70415985880295651</c:v>
                </c:pt>
                <c:pt idx="35">
                  <c:v>0.70574412577636825</c:v>
                </c:pt>
                <c:pt idx="36">
                  <c:v>0.70720766390695133</c:v>
                </c:pt>
                <c:pt idx="37">
                  <c:v>0.70856222098353971</c:v>
                </c:pt>
                <c:pt idx="38">
                  <c:v>0.70981817513292189</c:v>
                </c:pt>
                <c:pt idx="39">
                  <c:v>0.71098471857071299</c:v>
                </c:pt>
                <c:pt idx="40">
                  <c:v>0.71207001377705303</c:v>
                </c:pt>
                <c:pt idx="41">
                  <c:v>0.71308132662815715</c:v>
                </c:pt>
                <c:pt idx="42">
                  <c:v>0.71402514021356811</c:v>
                </c:pt>
                <c:pt idx="43">
                  <c:v>0.71490725241793052</c:v>
                </c:pt>
                <c:pt idx="44">
                  <c:v>0.7157328598158138</c:v>
                </c:pt>
                <c:pt idx="45">
                  <c:v>0.71650662999511605</c:v>
                </c:pt>
                <c:pt idx="46">
                  <c:v>0.71723276407010594</c:v>
                </c:pt>
                <c:pt idx="47">
                  <c:v>0.71791505085419227</c:v>
                </c:pt>
                <c:pt idx="48">
                  <c:v>0.71855691392304988</c:v>
                </c:pt>
                <c:pt idx="49">
                  <c:v>0.7191614526010971</c:v>
                </c:pt>
                <c:pt idx="50">
                  <c:v>0.71973147774079127</c:v>
                </c:pt>
                <c:pt idx="51">
                  <c:v>0.72026954302852086</c:v>
                </c:pt>
                <c:pt idx="52">
                  <c:v>0.72077797243797948</c:v>
                </c:pt>
                <c:pt idx="53">
                  <c:v>0.72125888435774488</c:v>
                </c:pt>
                <c:pt idx="54">
                  <c:v>0.72171421284102577</c:v>
                </c:pt>
                <c:pt idx="55">
                  <c:v>0.72214572635949703</c:v>
                </c:pt>
                <c:pt idx="56">
                  <c:v>0.72255504438762919</c:v>
                </c:pt>
                <c:pt idx="57">
                  <c:v>0.7229436520971293</c:v>
                </c:pt>
                <c:pt idx="58">
                  <c:v>0.72331291340158155</c:v>
                </c:pt>
                <c:pt idx="59">
                  <c:v>0.72366408255790149</c:v>
                </c:pt>
                <c:pt idx="60">
                  <c:v>0.7239983145028035</c:v>
                </c:pt>
                <c:pt idx="61">
                  <c:v>0.72431667407830114</c:v>
                </c:pt>
                <c:pt idx="62">
                  <c:v>0.72462014427964716</c:v>
                </c:pt>
                <c:pt idx="63">
                  <c:v>0.72490963364149574</c:v>
                </c:pt>
                <c:pt idx="64">
                  <c:v>0.72518598286297986</c:v>
                </c:pt>
                <c:pt idx="65">
                  <c:v>0.7254499707594434</c:v>
                </c:pt>
                <c:pt idx="66">
                  <c:v>0.72570231961742526</c:v>
                </c:pt>
                <c:pt idx="67">
                  <c:v>0.72594370001989039</c:v>
                </c:pt>
                <c:pt idx="68">
                  <c:v>0.72617473520041442</c:v>
                </c:pt>
                <c:pt idx="69">
                  <c:v>0.72639600497784729</c:v>
                </c:pt>
                <c:pt idx="70">
                  <c:v>0.72660804931676981</c:v>
                </c:pt>
                <c:pt idx="71">
                  <c:v>0.72681137155365128</c:v>
                </c:pt>
                <c:pt idx="72">
                  <c:v>0.7270064413239179</c:v>
                </c:pt>
                <c:pt idx="73">
                  <c:v>0.72719369722104543</c:v>
                </c:pt>
                <c:pt idx="74">
                  <c:v>0.72737354921521713</c:v>
                </c:pt>
                <c:pt idx="75">
                  <c:v>0.72754638085595402</c:v>
                </c:pt>
                <c:pt idx="76">
                  <c:v>0.72771255128039214</c:v>
                </c:pt>
                <c:pt idx="77">
                  <c:v>0.72787239704646955</c:v>
                </c:pt>
                <c:pt idx="78">
                  <c:v>0.72802623380818243</c:v>
                </c:pt>
                <c:pt idx="79">
                  <c:v>0.72817435784819984</c:v>
                </c:pt>
                <c:pt idx="80">
                  <c:v>0.72831704748149739</c:v>
                </c:pt>
                <c:pt idx="81">
                  <c:v>0.72845456434221445</c:v>
                </c:pt>
                <c:pt idx="82">
                  <c:v>0.72858715456466561</c:v>
                </c:pt>
                <c:pt idx="83">
                  <c:v>0.72871504986830227</c:v>
                </c:pt>
                <c:pt idx="84">
                  <c:v>0.72883846855541579</c:v>
                </c:pt>
                <c:pt idx="85">
                  <c:v>0.72895761642948154</c:v>
                </c:pt>
                <c:pt idx="86">
                  <c:v>0.72907268764125333</c:v>
                </c:pt>
                <c:pt idx="87">
                  <c:v>0.7291838654690066</c:v>
                </c:pt>
                <c:pt idx="88">
                  <c:v>0.72929132303870625</c:v>
                </c:pt>
                <c:pt idx="89">
                  <c:v>0.72939522398930901</c:v>
                </c:pt>
                <c:pt idx="90">
                  <c:v>0.72949572308791111</c:v>
                </c:pt>
                <c:pt idx="91">
                  <c:v>0.72959296679900187</c:v>
                </c:pt>
                <c:pt idx="92">
                  <c:v>0.72968709381168451</c:v>
                </c:pt>
                <c:pt idx="93">
                  <c:v>0.72977823552836207</c:v>
                </c:pt>
                <c:pt idx="94">
                  <c:v>0.72986651651806467</c:v>
                </c:pt>
                <c:pt idx="95">
                  <c:v>0.72995205493730531</c:v>
                </c:pt>
                <c:pt idx="96">
                  <c:v>0.73003496292108583</c:v>
                </c:pt>
                <c:pt idx="97">
                  <c:v>0.73011534694644242</c:v>
                </c:pt>
                <c:pt idx="98">
                  <c:v>0.73019330817070793</c:v>
                </c:pt>
                <c:pt idx="99">
                  <c:v>0.73026894274647403</c:v>
                </c:pt>
                <c:pt idx="100">
                  <c:v>0.73034234211506577</c:v>
                </c:pt>
                <c:pt idx="101">
                  <c:v>0.73041359328018196</c:v>
                </c:pt>
                <c:pt idx="102">
                  <c:v>0.73048277906321801</c:v>
                </c:pt>
                <c:pt idx="103">
                  <c:v>0.73054997834165225</c:v>
                </c:pt>
                <c:pt idx="104">
                  <c:v>0.73061526627176787</c:v>
                </c:pt>
                <c:pt idx="105">
                  <c:v>0.73067871449686883</c:v>
                </c:pt>
                <c:pt idx="106">
                  <c:v>0.73074039134206348</c:v>
                </c:pt>
                <c:pt idx="107">
                  <c:v>0.73080036199658793</c:v>
                </c:pt>
                <c:pt idx="108">
                  <c:v>0.73085868868457526</c:v>
                </c:pt>
                <c:pt idx="109">
                  <c:v>0.73091543082509502</c:v>
                </c:pt>
                <c:pt idx="110">
                  <c:v>0.73097064518222643</c:v>
                </c:pt>
              </c:numCache>
            </c:numRef>
          </c:yVal>
          <c:smooth val="1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Foglio3!$G$25:$G$225</c:f>
              <c:numCache>
                <c:formatCode>General</c:formatCode>
                <c:ptCount val="201"/>
                <c:pt idx="0">
                  <c:v>0</c:v>
                </c:pt>
                <c:pt idx="1">
                  <c:v>7.2030320849155574E-2</c:v>
                </c:pt>
                <c:pt idx="2">
                  <c:v>0.14196763976951032</c:v>
                </c:pt>
                <c:pt idx="3">
                  <c:v>0.20800991758209875</c:v>
                </c:pt>
                <c:pt idx="4">
                  <c:v>0.26884813795276796</c:v>
                </c:pt>
                <c:pt idx="5">
                  <c:v>0.32373602804904539</c:v>
                </c:pt>
                <c:pt idx="6">
                  <c:v>0.37244129871319226</c:v>
                </c:pt>
                <c:pt idx="7">
                  <c:v>0.41512696274882205</c:v>
                </c:pt>
                <c:pt idx="8">
                  <c:v>0.45221409964312653</c:v>
                </c:pt>
                <c:pt idx="9">
                  <c:v>0.48426073647925999</c:v>
                </c:pt>
                <c:pt idx="10">
                  <c:v>0.51187160464557002</c:v>
                </c:pt>
                <c:pt idx="11">
                  <c:v>0.5356394858428325</c:v>
                </c:pt>
                <c:pt idx="12">
                  <c:v>0.5561121312548134</c:v>
                </c:pt>
                <c:pt idx="13">
                  <c:v>0.57377714933341561</c:v>
                </c:pt>
                <c:pt idx="14">
                  <c:v>0.58905821403869951</c:v>
                </c:pt>
                <c:pt idx="15">
                  <c:v>0.60231768474041836</c:v>
                </c:pt>
                <c:pt idx="16">
                  <c:v>0.61386238140642557</c:v>
                </c:pt>
                <c:pt idx="17">
                  <c:v>0.62395052847800525</c:v>
                </c:pt>
                <c:pt idx="18">
                  <c:v>0.63279875055092305</c:v>
                </c:pt>
                <c:pt idx="19">
                  <c:v>0.64058855398145376</c:v>
                </c:pt>
                <c:pt idx="20">
                  <c:v>0.64747205609809078</c:v>
                </c:pt>
                <c:pt idx="21">
                  <c:v>0.65357690639882859</c:v>
                </c:pt>
                <c:pt idx="22">
                  <c:v>0.65901043807325888</c:v>
                </c:pt>
                <c:pt idx="23">
                  <c:v>0.66386313037338074</c:v>
                </c:pt>
                <c:pt idx="24">
                  <c:v>0.66821147583087148</c:v>
                </c:pt>
                <c:pt idx="25">
                  <c:v>0.67212034488191996</c:v>
                </c:pt>
                <c:pt idx="26">
                  <c:v>0.67564493206297305</c:v>
                </c:pt>
                <c:pt idx="27">
                  <c:v>0.67883235697523647</c:v>
                </c:pt>
                <c:pt idx="28">
                  <c:v>0.68172298198178682</c:v>
                </c:pt>
                <c:pt idx="29">
                  <c:v>0.68435149820171626</c:v>
                </c:pt>
                <c:pt idx="30">
                  <c:v>0.68674782224363506</c:v>
                </c:pt>
                <c:pt idx="31">
                  <c:v>0.68893783837096456</c:v>
                </c:pt>
                <c:pt idx="32">
                  <c:v>0.69094401433828878</c:v>
                </c:pt>
                <c:pt idx="33">
                  <c:v>0.69278591383370669</c:v>
                </c:pt>
                <c:pt idx="34">
                  <c:v>0.69448062413834322</c:v>
                </c:pt>
                <c:pt idx="35">
                  <c:v>0.69604311410811681</c:v>
                </c:pt>
                <c:pt idx="36">
                  <c:v>0.69748653474857392</c:v>
                </c:pt>
                <c:pt idx="37">
                  <c:v>0.69882247236589179</c:v>
                </c:pt>
                <c:pt idx="38">
                  <c:v>0.70006116243129091</c:v>
                </c:pt>
                <c:pt idx="39">
                  <c:v>0.70121167080610636</c:v>
                </c:pt>
                <c:pt idx="40">
                  <c:v>0.70228204777072734</c:v>
                </c:pt>
                <c:pt idx="41">
                  <c:v>0.70327945932614855</c:v>
                </c:pt>
                <c:pt idx="42">
                  <c:v>0.70421029944671543</c:v>
                </c:pt>
                <c:pt idx="43">
                  <c:v>0.7050802863205583</c:v>
                </c:pt>
                <c:pt idx="44">
                  <c:v>0.70589454509121574</c:v>
                </c:pt>
                <c:pt idx="45">
                  <c:v>0.70665767918689548</c:v>
                </c:pt>
                <c:pt idx="46">
                  <c:v>0.70737383197422454</c:v>
                </c:pt>
                <c:pt idx="47">
                  <c:v>0.7080467401863727</c:v>
                </c:pt>
                <c:pt idx="48">
                  <c:v>0.70867978033925705</c:v>
                </c:pt>
                <c:pt idx="49">
                  <c:v>0.70927600915462818</c:v>
                </c:pt>
                <c:pt idx="50">
                  <c:v>0.7098381988475515</c:v>
                </c:pt>
                <c:pt idx="51">
                  <c:v>0.71036886800197463</c:v>
                </c:pt>
                <c:pt idx="52">
                  <c:v>0.71087030864673295</c:v>
                </c:pt>
                <c:pt idx="53">
                  <c:v>0.71134461005147642</c:v>
                </c:pt>
                <c:pt idx="54">
                  <c:v>0.71179367968432161</c:v>
                </c:pt>
                <c:pt idx="55">
                  <c:v>0.71221926170789984</c:v>
                </c:pt>
                <c:pt idx="56">
                  <c:v>0.71262295333572367</c:v>
                </c:pt>
                <c:pt idx="57">
                  <c:v>0.71300621932463903</c:v>
                </c:pt>
                <c:pt idx="58">
                  <c:v>0.71337040484015823</c:v>
                </c:pt>
                <c:pt idx="59">
                  <c:v>0.71371674689844289</c:v>
                </c:pt>
                <c:pt idx="60">
                  <c:v>0.71404638456068781</c:v>
                </c:pt>
                <c:pt idx="61">
                  <c:v>0.71436036803181024</c:v>
                </c:pt>
                <c:pt idx="62">
                  <c:v>0.71465966679501503</c:v>
                </c:pt>
                <c:pt idx="63">
                  <c:v>0.71494517689642822</c:v>
                </c:pt>
                <c:pt idx="64">
                  <c:v>0.71521772747910806</c:v>
                </c:pt>
                <c:pt idx="65">
                  <c:v>0.71547808665296475</c:v>
                </c:pt>
                <c:pt idx="66">
                  <c:v>0.7157269667761369</c:v>
                </c:pt>
                <c:pt idx="67">
                  <c:v>0.71596502921389615</c:v>
                </c:pt>
                <c:pt idx="68">
                  <c:v>0.71619288863297881</c:v>
                </c:pt>
                <c:pt idx="69">
                  <c:v>0.71641111688216608</c:v>
                </c:pt>
                <c:pt idx="70">
                  <c:v>0.71662024650379808</c:v>
                </c:pt>
                <c:pt idx="71">
                  <c:v>0.71682077391558607</c:v>
                </c:pt>
                <c:pt idx="72">
                  <c:v>0.71701316229744516</c:v>
                </c:pt>
                <c:pt idx="73">
                  <c:v>0.71719784421403698</c:v>
                </c:pt>
                <c:pt idx="74">
                  <c:v>0.71737522400017983</c:v>
                </c:pt>
                <c:pt idx="75">
                  <c:v>0.71754567993320317</c:v>
                </c:pt>
                <c:pt idx="76">
                  <c:v>0.7177095662136187</c:v>
                </c:pt>
                <c:pt idx="77">
                  <c:v>0.71786721477310911</c:v>
                </c:pt>
                <c:pt idx="78">
                  <c:v>0.71801893692675667</c:v>
                </c:pt>
                <c:pt idx="79">
                  <c:v>0.71816502488459077</c:v>
                </c:pt>
                <c:pt idx="80">
                  <c:v>0.71830575313592704</c:v>
                </c:pt>
                <c:pt idx="81">
                  <c:v>0.71844137971853661</c:v>
                </c:pt>
                <c:pt idx="82">
                  <c:v>0.71857214738342323</c:v>
                </c:pt>
                <c:pt idx="83">
                  <c:v>0.71869828466487085</c:v>
                </c:pt>
                <c:pt idx="84">
                  <c:v>0.71882000686443304</c:v>
                </c:pt>
                <c:pt idx="85">
                  <c:v>0.71893751695665364</c:v>
                </c:pt>
                <c:pt idx="86">
                  <c:v>0.71905100642353048</c:v>
                </c:pt>
                <c:pt idx="87">
                  <c:v>0.71916065602403423</c:v>
                </c:pt>
                <c:pt idx="88">
                  <c:v>0.71926663650437606</c:v>
                </c:pt>
                <c:pt idx="89">
                  <c:v>0.71936910925416586</c:v>
                </c:pt>
                <c:pt idx="90">
                  <c:v>0.71946822691310364</c:v>
                </c:pt>
                <c:pt idx="91">
                  <c:v>0.71956413393240837</c:v>
                </c:pt>
                <c:pt idx="92">
                  <c:v>0.71965696709479188</c:v>
                </c:pt>
                <c:pt idx="93">
                  <c:v>0.71974685599642674</c:v>
                </c:pt>
                <c:pt idx="94">
                  <c:v>0.71983392349404363</c:v>
                </c:pt>
                <c:pt idx="95">
                  <c:v>0.71991828612000053</c:v>
                </c:pt>
                <c:pt idx="96">
                  <c:v>0.72000005446791493</c:v>
                </c:pt>
                <c:pt idx="97">
                  <c:v>0.7200793335512119</c:v>
                </c:pt>
                <c:pt idx="98">
                  <c:v>0.72015622313673666</c:v>
                </c:pt>
                <c:pt idx="99">
                  <c:v>0.72023081805538725</c:v>
                </c:pt>
                <c:pt idx="100">
                  <c:v>0.72030320849155549</c:v>
                </c:pt>
                <c:pt idx="101">
                  <c:v>0.72037348025300552</c:v>
                </c:pt>
                <c:pt idx="102">
                  <c:v>0.72044171502268695</c:v>
                </c:pt>
                <c:pt idx="103">
                  <c:v>0.72050799059384507</c:v>
                </c:pt>
                <c:pt idx="104">
                  <c:v>0.72057238108967991</c:v>
                </c:pt>
                <c:pt idx="105">
                  <c:v>0.72063495716870207</c:v>
                </c:pt>
                <c:pt idx="106">
                  <c:v>0.72069578621683672</c:v>
                </c:pt>
                <c:pt idx="107">
                  <c:v>0.72075493252724254</c:v>
                </c:pt>
                <c:pt idx="108">
                  <c:v>0.72081245746873279</c:v>
                </c:pt>
                <c:pt idx="109">
                  <c:v>0.7208684196436147</c:v>
                </c:pt>
                <c:pt idx="110">
                  <c:v>0.72092287503570018</c:v>
                </c:pt>
              </c:numCache>
            </c:numRef>
          </c:yVal>
          <c:smooth val="1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Foglio3!$H$25:$H$225</c:f>
              <c:numCache>
                <c:formatCode>General</c:formatCode>
                <c:ptCount val="201"/>
                <c:pt idx="0">
                  <c:v>0</c:v>
                </c:pt>
                <c:pt idx="1">
                  <c:v>7.0538872087111806E-2</c:v>
                </c:pt>
                <c:pt idx="2">
                  <c:v>0.13902807962194516</c:v>
                </c:pt>
                <c:pt idx="3">
                  <c:v>0.20370289617204096</c:v>
                </c:pt>
                <c:pt idx="4">
                  <c:v>0.26328140969444003</c:v>
                </c:pt>
                <c:pt idx="5">
                  <c:v>0.31703279956733621</c:v>
                </c:pt>
                <c:pt idx="6">
                  <c:v>0.36472958637661901</c:v>
                </c:pt>
                <c:pt idx="7">
                  <c:v>0.40653140760782375</c:v>
                </c:pt>
                <c:pt idx="8">
                  <c:v>0.4428506239409441</c:v>
                </c:pt>
                <c:pt idx="9">
                  <c:v>0.47423370803604492</c:v>
                </c:pt>
                <c:pt idx="10">
                  <c:v>0.50127286980621333</c:v>
                </c:pt>
                <c:pt idx="11">
                  <c:v>0.52454861690536048</c:v>
                </c:pt>
                <c:pt idx="12">
                  <c:v>0.54459735886535743</c:v>
                </c:pt>
                <c:pt idx="13">
                  <c:v>0.56189660779238271</c:v>
                </c:pt>
                <c:pt idx="14">
                  <c:v>0.57686126511854174</c:v>
                </c:pt>
                <c:pt idx="15">
                  <c:v>0.58984618725612414</c:v>
                </c:pt>
                <c:pt idx="16">
                  <c:v>0.60115184120584586</c:v>
                </c:pt>
                <c:pt idx="17">
                  <c:v>0.61103110465336496</c:v>
                </c:pt>
                <c:pt idx="18">
                  <c:v>0.61969611679883319</c:v>
                </c:pt>
                <c:pt idx="19">
                  <c:v>0.62732462575578585</c:v>
                </c:pt>
                <c:pt idx="20">
                  <c:v>0.63406559913467242</c:v>
                </c:pt>
                <c:pt idx="21">
                  <c:v>0.64004404334258491</c:v>
                </c:pt>
                <c:pt idx="22">
                  <c:v>0.64536506914457392</c:v>
                </c:pt>
                <c:pt idx="23">
                  <c:v>0.65011728234314148</c:v>
                </c:pt>
                <c:pt idx="24">
                  <c:v>0.65437559162735048</c:v>
                </c:pt>
                <c:pt idx="25">
                  <c:v>0.65820352423609996</c:v>
                </c:pt>
                <c:pt idx="26">
                  <c:v>0.66165513185624147</c:v>
                </c:pt>
                <c:pt idx="27">
                  <c:v>0.66477655843775396</c:v>
                </c:pt>
                <c:pt idx="28">
                  <c:v>0.66760733060682242</c:v>
                </c:pt>
                <c:pt idx="29">
                  <c:v>0.6701814211735545</c:v>
                </c:pt>
                <c:pt idx="30">
                  <c:v>0.67252812729785694</c:v>
                </c:pt>
                <c:pt idx="31">
                  <c:v>0.67467279728756757</c:v>
                </c:pt>
                <c:pt idx="32">
                  <c:v>0.67663743368339413</c:v>
                </c:pt>
                <c:pt idx="33">
                  <c:v>0.67844119509071432</c:v>
                </c:pt>
                <c:pt idx="34">
                  <c:v>0.68010081498403419</c:v>
                </c:pt>
                <c:pt idx="35">
                  <c:v>0.68163095227643999</c:v>
                </c:pt>
                <c:pt idx="36">
                  <c:v>0.68304448567077714</c:v>
                </c:pt>
                <c:pt idx="37">
                  <c:v>0.68435276156894653</c:v>
                </c:pt>
                <c:pt idx="38">
                  <c:v>0.68556580350807295</c:v>
                </c:pt>
                <c:pt idx="39">
                  <c:v>0.68669248963315921</c:v>
                </c:pt>
                <c:pt idx="40">
                  <c:v>0.68774070353672501</c:v>
                </c:pt>
                <c:pt idx="41">
                  <c:v>0.68871746284164892</c:v>
                </c:pt>
                <c:pt idx="42">
                  <c:v>0.68962902912962531</c:v>
                </c:pt>
                <c:pt idx="43">
                  <c:v>0.69048100218885955</c:v>
                </c:pt>
                <c:pt idx="44">
                  <c:v>0.69127840104245475</c:v>
                </c:pt>
                <c:pt idx="45">
                  <c:v>0.69202573380074128</c:v>
                </c:pt>
                <c:pt idx="46">
                  <c:v>0.69272705803843326</c:v>
                </c:pt>
                <c:pt idx="47">
                  <c:v>0.69338603311647684</c:v>
                </c:pt>
                <c:pt idx="48">
                  <c:v>0.69400596563716954</c:v>
                </c:pt>
                <c:pt idx="49">
                  <c:v>0.69458984903025045</c:v>
                </c:pt>
                <c:pt idx="50">
                  <c:v>0.69514039810972561</c:v>
                </c:pt>
                <c:pt idx="51">
                  <c:v>0.69566007931013052</c:v>
                </c:pt>
                <c:pt idx="52">
                  <c:v>0.69615113720190291</c:v>
                </c:pt>
                <c:pt idx="53">
                  <c:v>0.6966156177945968</c:v>
                </c:pt>
                <c:pt idx="54">
                  <c:v>0.69705538906058628</c:v>
                </c:pt>
                <c:pt idx="55">
                  <c:v>0.69747215904813964</c:v>
                </c:pt>
                <c:pt idx="56">
                  <c:v>0.69786749189911124</c:v>
                </c:pt>
                <c:pt idx="57">
                  <c:v>0.69824282204131716</c:v>
                </c:pt>
                <c:pt idx="58">
                  <c:v>0.69859946678747886</c:v>
                </c:pt>
                <c:pt idx="59">
                  <c:v>0.69893863754029117</c:v>
                </c:pt>
                <c:pt idx="60">
                  <c:v>0.69926144977572302</c:v>
                </c:pt>
                <c:pt idx="61">
                  <c:v>0.6995689319533096</c:v>
                </c:pt>
                <c:pt idx="62">
                  <c:v>0.69986203348228593</c:v>
                </c:pt>
                <c:pt idx="63">
                  <c:v>0.70014163185538425</c:v>
                </c:pt>
                <c:pt idx="64">
                  <c:v>0.70040853904755374</c:v>
                </c:pt>
                <c:pt idx="65">
                  <c:v>0.70066350726433901</c:v>
                </c:pt>
                <c:pt idx="66">
                  <c:v>0.70090723411390043</c:v>
                </c:pt>
                <c:pt idx="67">
                  <c:v>0.70114036726738194</c:v>
                </c:pt>
                <c:pt idx="68">
                  <c:v>0.70136350866432473</c:v>
                </c:pt>
                <c:pt idx="69">
                  <c:v>0.70157721831289688</c:v>
                </c:pt>
                <c:pt idx="70">
                  <c:v>0.70178201772869875</c:v>
                </c:pt>
                <c:pt idx="71">
                  <c:v>0.70197839305069254</c:v>
                </c:pt>
                <c:pt idx="72">
                  <c:v>0.70216679786826131</c:v>
                </c:pt>
                <c:pt idx="73">
                  <c:v>0.70234765578944913</c:v>
                </c:pt>
                <c:pt idx="74">
                  <c:v>0.70252136277697974</c:v>
                </c:pt>
                <c:pt idx="75">
                  <c:v>0.70268828927563032</c:v>
                </c:pt>
                <c:pt idx="76">
                  <c:v>0.70284878215189095</c:v>
                </c:pt>
                <c:pt idx="77">
                  <c:v>0.70300316646451821</c:v>
                </c:pt>
                <c:pt idx="78">
                  <c:v>0.70315174708255179</c:v>
                </c:pt>
                <c:pt idx="79">
                  <c:v>0.70329481016556517</c:v>
                </c:pt>
                <c:pt idx="80">
                  <c:v>0.70343262451934052</c:v>
                </c:pt>
                <c:pt idx="81">
                  <c:v>0.70356544283875844</c:v>
                </c:pt>
                <c:pt idx="82">
                  <c:v>0.70369350284845733</c:v>
                </c:pt>
                <c:pt idx="83">
                  <c:v>0.70381702835072579</c:v>
                </c:pt>
                <c:pt idx="84">
                  <c:v>0.70393623018911622</c:v>
                </c:pt>
                <c:pt idx="85">
                  <c:v>0.70405130713541297</c:v>
                </c:pt>
                <c:pt idx="86">
                  <c:v>0.70416244670681694</c:v>
                </c:pt>
                <c:pt idx="87">
                  <c:v>0.70426982591953102</c:v>
                </c:pt>
                <c:pt idx="88">
                  <c:v>0.70437361198432202</c:v>
                </c:pt>
                <c:pt idx="89">
                  <c:v>0.70447396294909126</c:v>
                </c:pt>
                <c:pt idx="90">
                  <c:v>0.70457102829300411</c:v>
                </c:pt>
                <c:pt idx="91">
                  <c:v>0.70466494947629532</c:v>
                </c:pt>
                <c:pt idx="92">
                  <c:v>0.70475586044947458</c:v>
                </c:pt>
                <c:pt idx="93">
                  <c:v>0.70484388812531618</c:v>
                </c:pt>
                <c:pt idx="94">
                  <c:v>0.7049291528166981</c:v>
                </c:pt>
                <c:pt idx="95">
                  <c:v>0.70501176864307724</c:v>
                </c:pt>
                <c:pt idx="96">
                  <c:v>0.70509184390813651</c:v>
                </c:pt>
                <c:pt idx="97">
                  <c:v>0.70516948145090919</c:v>
                </c:pt>
                <c:pt idx="98">
                  <c:v>0.70524477897248383</c:v>
                </c:pt>
                <c:pt idx="99">
                  <c:v>0.70531782934020437</c:v>
                </c:pt>
                <c:pt idx="100">
                  <c:v>0.70538872087111804</c:v>
                </c:pt>
                <c:pt idx="101">
                  <c:v>0.70545753759626673</c:v>
                </c:pt>
                <c:pt idx="102">
                  <c:v>0.70552435950728587</c:v>
                </c:pt>
                <c:pt idx="103">
                  <c:v>0.70558926278664524</c:v>
                </c:pt>
                <c:pt idx="104">
                  <c:v>0.70565232002276157</c:v>
                </c:pt>
                <c:pt idx="105">
                  <c:v>0.70571360041110109</c:v>
                </c:pt>
                <c:pt idx="106">
                  <c:v>0.70577316994230632</c:v>
                </c:pt>
                <c:pt idx="107">
                  <c:v>0.70583109157829182</c:v>
                </c:pt>
                <c:pt idx="108">
                  <c:v>0.70588742541717753</c:v>
                </c:pt>
                <c:pt idx="109">
                  <c:v>0.70594222884786018</c:v>
                </c:pt>
                <c:pt idx="110">
                  <c:v>0.70599555669495972</c:v>
                </c:pt>
              </c:numCache>
            </c:numRef>
          </c:yVal>
          <c:smooth val="1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Foglio3!$I$25:$I$225</c:f>
              <c:numCache>
                <c:formatCode>General</c:formatCode>
                <c:ptCount val="201"/>
                <c:pt idx="0">
                  <c:v>0</c:v>
                </c:pt>
                <c:pt idx="1">
                  <c:v>6.3390068567835259E-2</c:v>
                </c:pt>
                <c:pt idx="2">
                  <c:v>0.12493819704412017</c:v>
                </c:pt>
                <c:pt idx="3">
                  <c:v>0.18305850623562206</c:v>
                </c:pt>
                <c:pt idx="4">
                  <c:v>0.23659900023006197</c:v>
                </c:pt>
                <c:pt idx="5">
                  <c:v>0.28490292385179916</c:v>
                </c:pt>
                <c:pt idx="6">
                  <c:v>0.32776585172186756</c:v>
                </c:pt>
                <c:pt idx="7">
                  <c:v>0.36533124277084933</c:v>
                </c:pt>
                <c:pt idx="8">
                  <c:v>0.39796966674285938</c:v>
                </c:pt>
                <c:pt idx="9">
                  <c:v>0.4261722137045092</c:v>
                </c:pt>
                <c:pt idx="10">
                  <c:v>0.45047107570659861</c:v>
                </c:pt>
                <c:pt idx="11">
                  <c:v>0.47138792851309691</c:v>
                </c:pt>
                <c:pt idx="12">
                  <c:v>0.48940481891607307</c:v>
                </c:pt>
                <c:pt idx="13">
                  <c:v>0.50495086527618405</c:v>
                </c:pt>
                <c:pt idx="14">
                  <c:v>0.51839892059563819</c:v>
                </c:pt>
                <c:pt idx="15">
                  <c:v>0.53006787815471057</c:v>
                </c:pt>
                <c:pt idx="16">
                  <c:v>0.5402277539490391</c:v>
                </c:pt>
                <c:pt idx="17">
                  <c:v>0.54910579762635447</c:v>
                </c:pt>
                <c:pt idx="18">
                  <c:v>0.55689264901467894</c:v>
                </c:pt>
                <c:pt idx="19">
                  <c:v>0.56374804224033725</c:v>
                </c:pt>
                <c:pt idx="20">
                  <c:v>0.56980584770359832</c:v>
                </c:pt>
                <c:pt idx="21">
                  <c:v>0.57517840296363321</c:v>
                </c:pt>
                <c:pt idx="22">
                  <c:v>0.57996016627312819</c:v>
                </c:pt>
                <c:pt idx="23">
                  <c:v>0.58423076362736637</c:v>
                </c:pt>
                <c:pt idx="24">
                  <c:v>0.58805751205021761</c:v>
                </c:pt>
                <c:pt idx="25">
                  <c:v>0.59149750057515493</c:v>
                </c:pt>
                <c:pt idx="26">
                  <c:v>0.59459930298900443</c:v>
                </c:pt>
                <c:pt idx="27">
                  <c:v>0.59740438675596896</c:v>
                </c:pt>
                <c:pt idx="28">
                  <c:v>0.59994827265303252</c:v>
                </c:pt>
                <c:pt idx="29">
                  <c:v>0.60226149049586186</c:v>
                </c:pt>
                <c:pt idx="30">
                  <c:v>0.60437036830644519</c:v>
                </c:pt>
                <c:pt idx="31">
                  <c:v>0.60629768545343965</c:v>
                </c:pt>
                <c:pt idx="32">
                  <c:v>0.60806321461711144</c:v>
                </c:pt>
                <c:pt idx="33">
                  <c:v>0.60968417276269726</c:v>
                </c:pt>
                <c:pt idx="34">
                  <c:v>0.61117559750087802</c:v>
                </c:pt>
                <c:pt idx="35">
                  <c:v>0.61255066212856335</c:v>
                </c:pt>
                <c:pt idx="36">
                  <c:v>0.61382094014887678</c:v>
                </c:pt>
                <c:pt idx="37">
                  <c:v>0.61499662805593858</c:v>
                </c:pt>
                <c:pt idx="38">
                  <c:v>0.61608673354560295</c:v>
                </c:pt>
                <c:pt idx="39">
                  <c:v>0.61709923500204023</c:v>
                </c:pt>
                <c:pt idx="40">
                  <c:v>0.61804121705044524</c:v>
                </c:pt>
                <c:pt idx="41">
                  <c:v>0.61891898610857432</c:v>
                </c:pt>
                <c:pt idx="42">
                  <c:v>0.61973816917443902</c:v>
                </c:pt>
                <c:pt idx="43">
                  <c:v>0.62050379852241189</c:v>
                </c:pt>
                <c:pt idx="44">
                  <c:v>0.62122038451974526</c:v>
                </c:pt>
                <c:pt idx="45">
                  <c:v>0.62189197839967392</c:v>
                </c:pt>
                <c:pt idx="46">
                  <c:v>0.62252222651961375</c:v>
                </c:pt>
                <c:pt idx="47">
                  <c:v>0.62311441738042161</c:v>
                </c:pt>
                <c:pt idx="48">
                  <c:v>0.62367152247483837</c:v>
                </c:pt>
                <c:pt idx="49">
                  <c:v>0.62419623186170392</c:v>
                </c:pt>
                <c:pt idx="50">
                  <c:v>0.62469098522060074</c:v>
                </c:pt>
                <c:pt idx="51">
                  <c:v>0.62515799902380398</c:v>
                </c:pt>
                <c:pt idx="52">
                  <c:v>0.62559929036443962</c:v>
                </c:pt>
                <c:pt idx="53">
                  <c:v>0.62601669789801806</c:v>
                </c:pt>
                <c:pt idx="54">
                  <c:v>0.6264119002861539</c:v>
                </c:pt>
                <c:pt idx="55">
                  <c:v>0.62678643247395815</c:v>
                </c:pt>
                <c:pt idx="56">
                  <c:v>0.62714170008440784</c:v>
                </c:pt>
                <c:pt idx="57">
                  <c:v>0.62747899217238756</c:v>
                </c:pt>
                <c:pt idx="58">
                  <c:v>0.6277994925467858</c:v>
                </c:pt>
                <c:pt idx="59">
                  <c:v>0.62810428983997801</c:v>
                </c:pt>
                <c:pt idx="60">
                  <c:v>0.62839438647936419</c:v>
                </c:pt>
                <c:pt idx="61">
                  <c:v>0.62867070669464264</c:v>
                </c:pt>
                <c:pt idx="62">
                  <c:v>0.62893410367661018</c:v>
                </c:pt>
                <c:pt idx="63">
                  <c:v>0.62918536598798169</c:v>
                </c:pt>
                <c:pt idx="64">
                  <c:v>0.62942522331362738</c:v>
                </c:pt>
                <c:pt idx="65">
                  <c:v>0.62965435162637784</c:v>
                </c:pt>
                <c:pt idx="66">
                  <c:v>0.62987337783488373</c:v>
                </c:pt>
                <c:pt idx="67">
                  <c:v>0.63008288397167556</c:v>
                </c:pt>
                <c:pt idx="68">
                  <c:v>0.6302834109723775</c:v>
                </c:pt>
                <c:pt idx="69">
                  <c:v>0.63047546209080008</c:v>
                </c:pt>
                <c:pt idx="70">
                  <c:v>0.63065950598923814</c:v>
                </c:pt>
                <c:pt idx="71">
                  <c:v>0.63083597953861448</c:v>
                </c:pt>
                <c:pt idx="72">
                  <c:v>0.63100529035902919</c:v>
                </c:pt>
                <c:pt idx="73">
                  <c:v>0.63116781912771958</c:v>
                </c:pt>
                <c:pt idx="74">
                  <c:v>0.63132392167833429</c:v>
                </c:pt>
                <c:pt idx="75">
                  <c:v>0.63147393091270621</c:v>
                </c:pt>
                <c:pt idx="76">
                  <c:v>0.63161815854393699</c:v>
                </c:pt>
                <c:pt idx="77">
                  <c:v>0.63175689668751189</c:v>
                </c:pt>
                <c:pt idx="78">
                  <c:v>0.63189041931533863</c:v>
                </c:pt>
                <c:pt idx="79">
                  <c:v>0.63201898358597997</c:v>
                </c:pt>
                <c:pt idx="80">
                  <c:v>0.63214283106293789</c:v>
                </c:pt>
                <c:pt idx="81">
                  <c:v>0.63226218883158158</c:v>
                </c:pt>
                <c:pt idx="82">
                  <c:v>0.63237727052420623</c:v>
                </c:pt>
                <c:pt idx="83">
                  <c:v>0.63248827726172541</c:v>
                </c:pt>
                <c:pt idx="84">
                  <c:v>0.63259539851962776</c:v>
                </c:pt>
                <c:pt idx="85">
                  <c:v>0.63269881292505403</c:v>
                </c:pt>
                <c:pt idx="86">
                  <c:v>0.63279868899116398</c:v>
                </c:pt>
                <c:pt idx="87">
                  <c:v>0.63289518579434945</c:v>
                </c:pt>
                <c:pt idx="88">
                  <c:v>0.63298845359930334</c:v>
                </c:pt>
                <c:pt idx="89">
                  <c:v>0.63307863443646939</c:v>
                </c:pt>
                <c:pt idx="90">
                  <c:v>0.6331658626359592</c:v>
                </c:pt>
                <c:pt idx="91">
                  <c:v>0.63325026532163653</c:v>
                </c:pt>
                <c:pt idx="92">
                  <c:v>0.63333196286871773</c:v>
                </c:pt>
                <c:pt idx="93">
                  <c:v>0.63341106932792757</c:v>
                </c:pt>
                <c:pt idx="94">
                  <c:v>0.63348769281896444</c:v>
                </c:pt>
                <c:pt idx="95">
                  <c:v>0.63356193589578158</c:v>
                </c:pt>
                <c:pt idx="96">
                  <c:v>0.63363389588596164</c:v>
                </c:pt>
                <c:pt idx="97">
                  <c:v>0.63370366520625532</c:v>
                </c:pt>
                <c:pt idx="98">
                  <c:v>0.63377133165617683</c:v>
                </c:pt>
                <c:pt idx="99">
                  <c:v>0.63383697869137456</c:v>
                </c:pt>
                <c:pt idx="100">
                  <c:v>0.63390068567835245</c:v>
                </c:pt>
                <c:pt idx="101">
                  <c:v>0.6339625281319774</c:v>
                </c:pt>
                <c:pt idx="102">
                  <c:v>0.63402257793708483</c:v>
                </c:pt>
                <c:pt idx="103">
                  <c:v>0.63408090355538771</c:v>
                </c:pt>
                <c:pt idx="104">
                  <c:v>0.63413757021878681</c:v>
                </c:pt>
                <c:pt idx="105">
                  <c:v>0.63419264011009302</c:v>
                </c:pt>
                <c:pt idx="106">
                  <c:v>0.63424617253208859</c:v>
                </c:pt>
                <c:pt idx="107">
                  <c:v>0.63429822406577563</c:v>
                </c:pt>
                <c:pt idx="108">
                  <c:v>0.63434884871859454</c:v>
                </c:pt>
                <c:pt idx="109">
                  <c:v>0.63439809806333092</c:v>
                </c:pt>
                <c:pt idx="110">
                  <c:v>0.63444602136837092</c:v>
                </c:pt>
              </c:numCache>
            </c:numRef>
          </c:yVal>
          <c:smooth val="1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Foglio3!$J$25:$J$225</c:f>
              <c:numCache>
                <c:formatCode>General</c:formatCode>
                <c:ptCount val="201"/>
                <c:pt idx="0">
                  <c:v>0</c:v>
                </c:pt>
                <c:pt idx="1">
                  <c:v>5.8960152462416947E-2</c:v>
                </c:pt>
                <c:pt idx="2">
                  <c:v>0.11620708594466779</c:v>
                </c:pt>
                <c:pt idx="3">
                  <c:v>0.17026574794826982</c:v>
                </c:pt>
                <c:pt idx="4">
                  <c:v>0.22006464799910627</c:v>
                </c:pt>
                <c:pt idx="5">
                  <c:v>0.26499292723298729</c:v>
                </c:pt>
                <c:pt idx="6">
                  <c:v>0.30486044621982022</c:v>
                </c:pt>
                <c:pt idx="7">
                  <c:v>0.3398006384865016</c:v>
                </c:pt>
                <c:pt idx="8">
                  <c:v>0.37015817708836324</c:v>
                </c:pt>
                <c:pt idx="9">
                  <c:v>0.39638983302840874</c:v>
                </c:pt>
                <c:pt idx="10">
                  <c:v>0.4189906069457503</c:v>
                </c:pt>
                <c:pt idx="11">
                  <c:v>0.43844571810697786</c:v>
                </c:pt>
                <c:pt idx="12">
                  <c:v>0.45520352621569382</c:v>
                </c:pt>
                <c:pt idx="13">
                  <c:v>0.46966316136499292</c:v>
                </c:pt>
                <c:pt idx="14">
                  <c:v>0.48217142030636839</c:v>
                </c:pt>
                <c:pt idx="15">
                  <c:v>0.49302491096041512</c:v>
                </c:pt>
                <c:pt idx="16">
                  <c:v>0.50247477967591891</c:v>
                </c:pt>
                <c:pt idx="17">
                  <c:v>0.51073239511330171</c:v>
                </c:pt>
                <c:pt idx="18">
                  <c:v>0.51797507453344593</c:v>
                </c:pt>
                <c:pt idx="19">
                  <c:v>0.52435138929231229</c:v>
                </c:pt>
                <c:pt idx="20">
                  <c:v>0.52998585446597457</c:v>
                </c:pt>
                <c:pt idx="21">
                  <c:v>0.53498295707843579</c:v>
                </c:pt>
                <c:pt idx="22">
                  <c:v>0.53943055431467013</c:v>
                </c:pt>
                <c:pt idx="23">
                  <c:v>0.54340270763143184</c:v>
                </c:pt>
                <c:pt idx="24">
                  <c:v>0.54696202970733665</c:v>
                </c:pt>
                <c:pt idx="25">
                  <c:v>0.55016161999776569</c:v>
                </c:pt>
                <c:pt idx="26">
                  <c:v>0.55304665778618756</c:v>
                </c:pt>
                <c:pt idx="27">
                  <c:v>0.55565571264772462</c:v>
                </c:pt>
                <c:pt idx="28">
                  <c:v>0.5580218230452445</c:v>
                </c:pt>
                <c:pt idx="29">
                  <c:v>0.56017338526584781</c:v>
                </c:pt>
                <c:pt idx="30">
                  <c:v>0.56213488743875595</c:v>
                </c:pt>
                <c:pt idx="31">
                  <c:v>0.56392751703196442</c:v>
                </c:pt>
                <c:pt idx="32">
                  <c:v>0.56556966494280858</c:v>
                </c:pt>
                <c:pt idx="33">
                  <c:v>0.56707734495575346</c:v>
                </c:pt>
                <c:pt idx="34">
                  <c:v>0.56846454380150424</c:v>
                </c:pt>
                <c:pt idx="35">
                  <c:v>0.56974351418165536</c:v>
                </c:pt>
                <c:pt idx="36">
                  <c:v>0.57092502080310947</c:v>
                </c:pt>
                <c:pt idx="37">
                  <c:v>0.57201854759389381</c:v>
                </c:pt>
                <c:pt idx="38">
                  <c:v>0.57303247276108227</c:v>
                </c:pt>
                <c:pt idx="39">
                  <c:v>0.57397421713190722</c:v>
                </c:pt>
                <c:pt idx="40">
                  <c:v>0.57485037023357777</c:v>
                </c:pt>
                <c:pt idx="41">
                  <c:v>0.57566679776967844</c:v>
                </c:pt>
                <c:pt idx="42">
                  <c:v>0.57642873350423773</c:v>
                </c:pt>
                <c:pt idx="43">
                  <c:v>0.57714085803898063</c:v>
                </c:pt>
                <c:pt idx="44">
                  <c:v>0.57780736654117593</c:v>
                </c:pt>
                <c:pt idx="45">
                  <c:v>0.57843202712994068</c:v>
                </c:pt>
                <c:pt idx="46">
                  <c:v>0.57901823134268793</c:v>
                </c:pt>
                <c:pt idx="47">
                  <c:v>0.57956903786851965</c:v>
                </c:pt>
                <c:pt idx="48">
                  <c:v>0.58008721054203938</c:v>
                </c:pt>
                <c:pt idx="49">
                  <c:v>0.58057525143151956</c:v>
                </c:pt>
                <c:pt idx="50">
                  <c:v>0.58103542972333888</c:v>
                </c:pt>
                <c:pt idx="51">
                  <c:v>0.58146980699506323</c:v>
                </c:pt>
                <c:pt idx="52">
                  <c:v>0.58188025937841048</c:v>
                </c:pt>
                <c:pt idx="53">
                  <c:v>0.58226849703731776</c:v>
                </c:pt>
                <c:pt idx="54">
                  <c:v>0.58263608132275002</c:v>
                </c:pt>
                <c:pt idx="55">
                  <c:v>0.58298443991257198</c:v>
                </c:pt>
                <c:pt idx="56">
                  <c:v>0.58331488019999111</c:v>
                </c:pt>
                <c:pt idx="57">
                  <c:v>0.58362860115630111</c:v>
                </c:pt>
                <c:pt idx="58">
                  <c:v>0.58392670386175194</c:v>
                </c:pt>
                <c:pt idx="59">
                  <c:v>0.58421020087134279</c:v>
                </c:pt>
                <c:pt idx="60">
                  <c:v>0.58448002455939796</c:v>
                </c:pt>
                <c:pt idx="61">
                  <c:v>0.58473703456726434</c:v>
                </c:pt>
                <c:pt idx="62">
                  <c:v>0.5849820244618299</c:v>
                </c:pt>
                <c:pt idx="63">
                  <c:v>0.58521572769833419</c:v>
                </c:pt>
                <c:pt idx="64">
                  <c:v>0.58543882296875749</c:v>
                </c:pt>
                <c:pt idx="65">
                  <c:v>0.58565193900662338</c:v>
                </c:pt>
                <c:pt idx="66">
                  <c:v>0.58585565891004887</c:v>
                </c:pt>
                <c:pt idx="67">
                  <c:v>0.58605052403712854</c:v>
                </c:pt>
                <c:pt idx="68">
                  <c:v>0.58623703752104384</c:v>
                </c:pt>
                <c:pt idx="69">
                  <c:v>0.58641566744649742</c:v>
                </c:pt>
                <c:pt idx="70">
                  <c:v>0.58658684972405051</c:v>
                </c:pt>
                <c:pt idx="71">
                  <c:v>0.58675099069458247</c:v>
                </c:pt>
                <c:pt idx="72">
                  <c:v>0.58690846949229825</c:v>
                </c:pt>
                <c:pt idx="73">
                  <c:v>0.58705964019140022</c:v>
                </c:pt>
                <c:pt idx="74">
                  <c:v>0.58720483375865695</c:v>
                </c:pt>
                <c:pt idx="75">
                  <c:v>0.58734435983157596</c:v>
                </c:pt>
                <c:pt idx="76">
                  <c:v>0.58747850833967485</c:v>
                </c:pt>
                <c:pt idx="77">
                  <c:v>0.58760755098440365</c:v>
                </c:pt>
                <c:pt idx="78">
                  <c:v>0.58773174259157024</c:v>
                </c:pt>
                <c:pt idx="79">
                  <c:v>0.58785132234861248</c:v>
                </c:pt>
                <c:pt idx="80">
                  <c:v>0.58796651493774366</c:v>
                </c:pt>
                <c:pt idx="81">
                  <c:v>0.58807753157482567</c:v>
                </c:pt>
                <c:pt idx="82">
                  <c:v>0.58818457096279431</c:v>
                </c:pt>
                <c:pt idx="83">
                  <c:v>0.58828782016754122</c:v>
                </c:pt>
                <c:pt idx="84">
                  <c:v>0.58838745542335624</c:v>
                </c:pt>
                <c:pt idx="85">
                  <c:v>0.58848364287430088</c:v>
                </c:pt>
                <c:pt idx="86">
                  <c:v>0.58857653925725539</c:v>
                </c:pt>
                <c:pt idx="87">
                  <c:v>0.58866629253180591</c:v>
                </c:pt>
                <c:pt idx="88">
                  <c:v>0.58875304246163174</c:v>
                </c:pt>
                <c:pt idx="89">
                  <c:v>0.58883692115160047</c:v>
                </c:pt>
                <c:pt idx="90">
                  <c:v>0.58891805354437332</c:v>
                </c:pt>
                <c:pt idx="91">
                  <c:v>0.58899655787996086</c:v>
                </c:pt>
                <c:pt idx="92">
                  <c:v>0.58907254612134552</c:v>
                </c:pt>
                <c:pt idx="93">
                  <c:v>0.5891461243489946</c:v>
                </c:pt>
                <c:pt idx="94">
                  <c:v>0.58921739312682997</c:v>
                </c:pt>
                <c:pt idx="95">
                  <c:v>0.58928644784198203</c:v>
                </c:pt>
                <c:pt idx="96">
                  <c:v>0.58935337902044671</c:v>
                </c:pt>
                <c:pt idx="97">
                  <c:v>0.58941827262057467</c:v>
                </c:pt>
                <c:pt idx="98">
                  <c:v>0.58948121030614742</c:v>
                </c:pt>
                <c:pt idx="99">
                  <c:v>0.58954226970064572</c:v>
                </c:pt>
                <c:pt idx="100">
                  <c:v>0.58960152462416948</c:v>
                </c:pt>
                <c:pt idx="101">
                  <c:v>0.5896590453143461</c:v>
                </c:pt>
                <c:pt idx="102">
                  <c:v>0.58971489863245208</c:v>
                </c:pt>
                <c:pt idx="103">
                  <c:v>0.58976914825585991</c:v>
                </c:pt>
                <c:pt idx="104">
                  <c:v>0.58982185485784078</c:v>
                </c:pt>
                <c:pt idx="105">
                  <c:v>0.58987307627565688</c:v>
                </c:pt>
                <c:pt idx="106">
                  <c:v>0.58992286766780788</c:v>
                </c:pt>
                <c:pt idx="107">
                  <c:v>0.58997128166122081</c:v>
                </c:pt>
                <c:pt idx="108">
                  <c:v>0.59001836848911038</c:v>
                </c:pt>
                <c:pt idx="109">
                  <c:v>0.59006417612017836</c:v>
                </c:pt>
                <c:pt idx="110">
                  <c:v>0.59010875037976673</c:v>
                </c:pt>
              </c:numCache>
            </c:numRef>
          </c:yVal>
          <c:smooth val="1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Foglio3!$K$25:$K$225</c:f>
              <c:numCache>
                <c:formatCode>General</c:formatCode>
                <c:ptCount val="201"/>
                <c:pt idx="0">
                  <c:v>0</c:v>
                </c:pt>
                <c:pt idx="1">
                  <c:v>5.101805484609441E-2</c:v>
                </c:pt>
                <c:pt idx="2">
                  <c:v>0.10055366610540875</c:v>
                </c:pt>
                <c:pt idx="3">
                  <c:v>0.14733047498093302</c:v>
                </c:pt>
                <c:pt idx="4">
                  <c:v>0.19042132376542745</c:v>
                </c:pt>
                <c:pt idx="5">
                  <c:v>0.22929763799402239</c:v>
                </c:pt>
                <c:pt idx="6">
                  <c:v>0.26379489055022065</c:v>
                </c:pt>
                <c:pt idx="7">
                  <c:v>0.29402854109125187</c:v>
                </c:pt>
                <c:pt idx="8">
                  <c:v>0.32029683424686151</c:v>
                </c:pt>
                <c:pt idx="9">
                  <c:v>0.34299501268705779</c:v>
                </c:pt>
                <c:pt idx="10">
                  <c:v>0.36255139907893652</c:v>
                </c:pt>
                <c:pt idx="11">
                  <c:v>0.37938585229533661</c:v>
                </c:pt>
                <c:pt idx="12">
                  <c:v>0.39388633673244466</c:v>
                </c:pt>
                <c:pt idx="13">
                  <c:v>0.40639821854231095</c:v>
                </c:pt>
                <c:pt idx="14">
                  <c:v>0.41722157998302334</c:v>
                </c:pt>
                <c:pt idx="15">
                  <c:v>0.42661307505781454</c:v>
                </c:pt>
                <c:pt idx="16">
                  <c:v>0.43479001999911671</c:v>
                </c:pt>
                <c:pt idx="17">
                  <c:v>0.44193531151699222</c:v>
                </c:pt>
                <c:pt idx="18">
                  <c:v>0.4482023817408205</c:v>
                </c:pt>
                <c:pt idx="19">
                  <c:v>0.45371978904893712</c:v>
                </c:pt>
                <c:pt idx="20">
                  <c:v>0.45859527598804478</c:v>
                </c:pt>
                <c:pt idx="21">
                  <c:v>0.46291925488746527</c:v>
                </c:pt>
                <c:pt idx="22">
                  <c:v>0.46676774832336981</c:v>
                </c:pt>
                <c:pt idx="23">
                  <c:v>0.4702048414669267</c:v>
                </c:pt>
                <c:pt idx="24">
                  <c:v>0.47328471289363616</c:v>
                </c:pt>
                <c:pt idx="25">
                  <c:v>0.47605330941356871</c:v>
                </c:pt>
                <c:pt idx="26">
                  <c:v>0.47854972453421452</c:v>
                </c:pt>
                <c:pt idx="27">
                  <c:v>0.48080733240093809</c:v>
                </c:pt>
                <c:pt idx="28">
                  <c:v>0.48285472110315569</c:v>
                </c:pt>
                <c:pt idx="29">
                  <c:v>0.4847164618685903</c:v>
                </c:pt>
                <c:pt idx="30">
                  <c:v>0.48641374420689409</c:v>
                </c:pt>
                <c:pt idx="31">
                  <c:v>0.48796490157480182</c:v>
                </c:pt>
                <c:pt idx="32">
                  <c:v>0.48938584756428599</c:v>
                </c:pt>
                <c:pt idx="33">
                  <c:v>0.49069043885820807</c:v>
                </c:pt>
                <c:pt idx="34">
                  <c:v>0.49189077813548621</c:v>
                </c:pt>
                <c:pt idx="35">
                  <c:v>0.49299746762450458</c:v>
                </c:pt>
                <c:pt idx="36">
                  <c:v>0.49401982199600658</c:v>
                </c:pt>
                <c:pt idx="37">
                  <c:v>0.49496604766636032</c:v>
                </c:pt>
                <c:pt idx="38">
                  <c:v>0.49584339427468921</c:v>
                </c:pt>
                <c:pt idx="39">
                  <c:v>0.49665828304202014</c:v>
                </c:pt>
                <c:pt idx="40">
                  <c:v>0.49741641586779767</c:v>
                </c:pt>
                <c:pt idx="41">
                  <c:v>0.49812286832891017</c:v>
                </c:pt>
                <c:pt idx="42">
                  <c:v>0.49878216918671803</c:v>
                </c:pt>
                <c:pt idx="43">
                  <c:v>0.49939836855278846</c:v>
                </c:pt>
                <c:pt idx="44">
                  <c:v>0.49997509649361371</c:v>
                </c:pt>
                <c:pt idx="45">
                  <c:v>0.50051561355211527</c:v>
                </c:pt>
                <c:pt idx="46">
                  <c:v>0.50102285441612104</c:v>
                </c:pt>
                <c:pt idx="47">
                  <c:v>0.50149946576074722</c:v>
                </c:pt>
                <c:pt idx="48">
                  <c:v>0.5019478391243376</c:v>
                </c:pt>
                <c:pt idx="49">
                  <c:v>0.502370139539563</c:v>
                </c:pt>
                <c:pt idx="50">
                  <c:v>0.50276833052704373</c:v>
                </c:pt>
                <c:pt idx="51">
                  <c:v>0.50314419596407522</c:v>
                </c:pt>
                <c:pt idx="52">
                  <c:v>0.50349935926218015</c:v>
                </c:pt>
                <c:pt idx="53">
                  <c:v>0.50383530022142498</c:v>
                </c:pt>
                <c:pt idx="54">
                  <c:v>0.50415336987442838</c:v>
                </c:pt>
                <c:pt idx="55">
                  <c:v>0.50445480358684924</c:v>
                </c:pt>
                <c:pt idx="56">
                  <c:v>0.50474073264236952</c:v>
                </c:pt>
                <c:pt idx="57">
                  <c:v>0.50501219450749268</c:v>
                </c:pt>
                <c:pt idx="58">
                  <c:v>0.50527014194387598</c:v>
                </c:pt>
                <c:pt idx="59">
                  <c:v>0.50551545111252572</c:v>
                </c:pt>
                <c:pt idx="60">
                  <c:v>0.50574892879433375</c:v>
                </c:pt>
                <c:pt idx="61">
                  <c:v>0.50597131883455071</c:v>
                </c:pt>
                <c:pt idx="62">
                  <c:v>0.50618330790438326</c:v>
                </c:pt>
                <c:pt idx="63">
                  <c:v>0.50638553066059622</c:v>
                </c:pt>
                <c:pt idx="64">
                  <c:v>0.50657857437345999</c:v>
                </c:pt>
                <c:pt idx="65">
                  <c:v>0.50676298308433221</c:v>
                </c:pt>
                <c:pt idx="66">
                  <c:v>0.5069392613463809</c:v>
                </c:pt>
                <c:pt idx="67">
                  <c:v>0.50710787759524967</c:v>
                </c:pt>
                <c:pt idx="68">
                  <c:v>0.50726926719067167</c:v>
                </c:pt>
                <c:pt idx="69">
                  <c:v>0.50742383516502942</c:v>
                </c:pt>
                <c:pt idx="70">
                  <c:v>0.5075719587105112</c:v>
                </c:pt>
                <c:pt idx="71">
                  <c:v>0.50771398943274226</c:v>
                </c:pt>
                <c:pt idx="72">
                  <c:v>0.50785025539548867</c:v>
                </c:pt>
                <c:pt idx="73">
                  <c:v>0.50798106297816614</c:v>
                </c:pt>
                <c:pt idx="74">
                  <c:v>0.50810669856539314</c:v>
                </c:pt>
                <c:pt idx="75">
                  <c:v>0.50822743008563764</c:v>
                </c:pt>
                <c:pt idx="76">
                  <c:v>0.50834350841409981</c:v>
                </c:pt>
                <c:pt idx="77">
                  <c:v>0.50845516865328344</c:v>
                </c:pt>
                <c:pt idx="78">
                  <c:v>0.50856263130324675</c:v>
                </c:pt>
                <c:pt idx="79">
                  <c:v>0.50866610333220996</c:v>
                </c:pt>
                <c:pt idx="80">
                  <c:v>0.50876577915706311</c:v>
                </c:pt>
                <c:pt idx="81">
                  <c:v>0.50886184154230019</c:v>
                </c:pt>
                <c:pt idx="82">
                  <c:v>0.50895446242501496</c:v>
                </c:pt>
                <c:pt idx="83">
                  <c:v>0.50904380367280011</c:v>
                </c:pt>
                <c:pt idx="84">
                  <c:v>0.509130017780693</c:v>
                </c:pt>
                <c:pt idx="85">
                  <c:v>0.5092132485126849</c:v>
                </c:pt>
                <c:pt idx="86">
                  <c:v>0.50929363149275941</c:v>
                </c:pt>
                <c:pt idx="87">
                  <c:v>0.50937129474993226</c:v>
                </c:pt>
                <c:pt idx="88">
                  <c:v>0.50944635922132364</c:v>
                </c:pt>
                <c:pt idx="89">
                  <c:v>0.50951893921690583</c:v>
                </c:pt>
                <c:pt idx="90">
                  <c:v>0.50958914284921353</c:v>
                </c:pt>
                <c:pt idx="91">
                  <c:v>0.50965707243099712</c:v>
                </c:pt>
                <c:pt idx="92">
                  <c:v>0.50972282484351139</c:v>
                </c:pt>
                <c:pt idx="93">
                  <c:v>0.50978649187788805</c:v>
                </c:pt>
                <c:pt idx="94">
                  <c:v>0.50984816055180704</c:v>
                </c:pt>
                <c:pt idx="95">
                  <c:v>0.50990791340348529</c:v>
                </c:pt>
                <c:pt idx="96">
                  <c:v>0.50996582876481344</c:v>
                </c:pt>
                <c:pt idx="97">
                  <c:v>0.51002198101531182</c:v>
                </c:pt>
                <c:pt idx="98">
                  <c:v>0.51007644081842174</c:v>
                </c:pt>
                <c:pt idx="99">
                  <c:v>0.51012927534152397</c:v>
                </c:pt>
                <c:pt idx="100">
                  <c:v>0.51018054846094396</c:v>
                </c:pt>
                <c:pt idx="101">
                  <c:v>0.51023032095310461</c:v>
                </c:pt>
                <c:pt idx="102">
                  <c:v>0.51027865067288058</c:v>
                </c:pt>
                <c:pt idx="103">
                  <c:v>0.51032559272012457</c:v>
                </c:pt>
                <c:pt idx="104">
                  <c:v>0.51037119959524813</c:v>
                </c:pt>
                <c:pt idx="105">
                  <c:v>0.51041552134467205</c:v>
                </c:pt>
                <c:pt idx="106">
                  <c:v>0.51045860569689183</c:v>
                </c:pt>
                <c:pt idx="107">
                  <c:v>0.51050049818984</c:v>
                </c:pt>
                <c:pt idx="108">
                  <c:v>0.51054124229017672</c:v>
                </c:pt>
                <c:pt idx="109">
                  <c:v>0.51058087950508535</c:v>
                </c:pt>
                <c:pt idx="110">
                  <c:v>0.5106194494871058</c:v>
                </c:pt>
              </c:numCache>
            </c:numRef>
          </c:yVal>
          <c:smooth val="1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Foglio3!$L$25:$L$225</c:f>
              <c:numCache>
                <c:formatCode>General</c:formatCode>
                <c:ptCount val="201"/>
                <c:pt idx="0">
                  <c:v>0</c:v>
                </c:pt>
                <c:pt idx="1">
                  <c:v>4.4319972698461295E-2</c:v>
                </c:pt>
                <c:pt idx="2">
                  <c:v>8.7352129554250743E-2</c:v>
                </c:pt>
                <c:pt idx="3">
                  <c:v>0.1279876829585978</c:v>
                </c:pt>
                <c:pt idx="4">
                  <c:v>0.16542120031717894</c:v>
                </c:pt>
                <c:pt idx="5">
                  <c:v>0.19919350289566562</c:v>
                </c:pt>
                <c:pt idx="6">
                  <c:v>0.22916166409026428</c:v>
                </c:pt>
                <c:pt idx="7">
                  <c:v>0.25542598503694769</c:v>
                </c:pt>
                <c:pt idx="8">
                  <c:v>0.27824555428559616</c:v>
                </c:pt>
                <c:pt idx="9">
                  <c:v>0.29796372370246316</c:v>
                </c:pt>
                <c:pt idx="10">
                  <c:v>0.31495258212882438</c:v>
                </c:pt>
                <c:pt idx="11">
                  <c:v>0.32957686581026091</c:v>
                </c:pt>
                <c:pt idx="12">
                  <c:v>0.34217360389260848</c:v>
                </c:pt>
                <c:pt idx="13">
                  <c:v>0.35304281993568337</c:v>
                </c:pt>
                <c:pt idx="14">
                  <c:v>0.36244519885830268</c:v>
                </c:pt>
                <c:pt idx="15">
                  <c:v>0.37060369895337919</c:v>
                </c:pt>
                <c:pt idx="16">
                  <c:v>0.3777071053386008</c:v>
                </c:pt>
                <c:pt idx="17">
                  <c:v>0.38391430249557029</c:v>
                </c:pt>
                <c:pt idx="18">
                  <c:v>0.38935857868480006</c:v>
                </c:pt>
                <c:pt idx="19">
                  <c:v>0.39415161405237126</c:v>
                </c:pt>
                <c:pt idx="20">
                  <c:v>0.39838700579133124</c:v>
                </c:pt>
                <c:pt idx="21">
                  <c:v>0.40214329613499789</c:v>
                </c:pt>
                <c:pt idx="22">
                  <c:v>0.40548652677215247</c:v>
                </c:pt>
                <c:pt idx="23">
                  <c:v>0.40847236923016172</c:v>
                </c:pt>
                <c:pt idx="24">
                  <c:v>0.41114788906247035</c:v>
                </c:pt>
                <c:pt idx="25">
                  <c:v>0.41355300079294732</c:v>
                </c:pt>
                <c:pt idx="26">
                  <c:v>0.41572166540246291</c:v>
                </c:pt>
                <c:pt idx="27">
                  <c:v>0.41768287539603988</c:v>
                </c:pt>
                <c:pt idx="28">
                  <c:v>0.41946146557669572</c:v>
                </c:pt>
                <c:pt idx="29">
                  <c:v>0.42107878125336329</c:v>
                </c:pt>
                <c:pt idx="30">
                  <c:v>0.42255322999748202</c:v>
                </c:pt>
                <c:pt idx="31">
                  <c:v>0.42390073829437969</c:v>
                </c:pt>
                <c:pt idx="32">
                  <c:v>0.42513513046495349</c:v>
                </c:pt>
                <c:pt idx="33">
                  <c:v>0.42626844396943142</c:v>
                </c:pt>
                <c:pt idx="34">
                  <c:v>0.42731119254458477</c:v>
                </c:pt>
                <c:pt idx="35">
                  <c:v>0.42827258646849919</c:v>
                </c:pt>
                <c:pt idx="36">
                  <c:v>0.42916071750308704</c:v>
                </c:pt>
                <c:pt idx="37">
                  <c:v>0.42998271465690191</c:v>
                </c:pt>
                <c:pt idx="38">
                  <c:v>0.43074487577506926</c:v>
                </c:pt>
                <c:pt idx="39">
                  <c:v>0.43145277904635904</c:v>
                </c:pt>
                <c:pt idx="40">
                  <c:v>0.43211137777658554</c:v>
                </c:pt>
                <c:pt idx="41">
                  <c:v>0.43272508117793473</c:v>
                </c:pt>
                <c:pt idx="42">
                  <c:v>0.43329782343763601</c:v>
                </c:pt>
                <c:pt idx="43">
                  <c:v>0.4338331229343228</c:v>
                </c:pt>
                <c:pt idx="44">
                  <c:v>0.43433413314862673</c:v>
                </c:pt>
                <c:pt idx="45">
                  <c:v>0.43480368655179175</c:v>
                </c:pt>
                <c:pt idx="46">
                  <c:v>0.43524433254098321</c:v>
                </c:pt>
                <c:pt idx="47">
                  <c:v>0.43565837031340177</c:v>
                </c:pt>
                <c:pt idx="48">
                  <c:v>0.43604787742599144</c:v>
                </c:pt>
                <c:pt idx="49">
                  <c:v>0.43641473466760533</c:v>
                </c:pt>
                <c:pt idx="50">
                  <c:v>0.43676064777125367</c:v>
                </c:pt>
                <c:pt idx="51">
                  <c:v>0.43708716641171902</c:v>
                </c:pt>
                <c:pt idx="52">
                  <c:v>0.43739570086531571</c:v>
                </c:pt>
                <c:pt idx="53">
                  <c:v>0.4376875366514299</c:v>
                </c:pt>
                <c:pt idx="54">
                  <c:v>0.43796384742768041</c:v>
                </c:pt>
                <c:pt idx="55">
                  <c:v>0.43822570637046437</c:v>
                </c:pt>
                <c:pt idx="56">
                  <c:v>0.43847409623896455</c:v>
                </c:pt>
                <c:pt idx="57">
                  <c:v>0.43870991829229883</c:v>
                </c:pt>
                <c:pt idx="58">
                  <c:v>0.4389340002055086</c:v>
                </c:pt>
                <c:pt idx="59">
                  <c:v>0.4391471031097654</c:v>
                </c:pt>
                <c:pt idx="60">
                  <c:v>0.43934992786493582</c:v>
                </c:pt>
                <c:pt idx="61">
                  <c:v>0.4395431206579688</c:v>
                </c:pt>
                <c:pt idx="62">
                  <c:v>0.43972727800806166</c:v>
                </c:pt>
                <c:pt idx="63">
                  <c:v>0.43990295124886636</c:v>
                </c:pt>
                <c:pt idx="64">
                  <c:v>0.44007065054884054</c:v>
                </c:pt>
                <c:pt idx="65">
                  <c:v>0.44023084852298655</c:v>
                </c:pt>
                <c:pt idx="66">
                  <c:v>0.44038398348246116</c:v>
                </c:pt>
                <c:pt idx="67">
                  <c:v>0.44053046236271098</c:v>
                </c:pt>
                <c:pt idx="68">
                  <c:v>0.44067066336575778</c:v>
                </c:pt>
                <c:pt idx="69">
                  <c:v>0.44080493834790402</c:v>
                </c:pt>
                <c:pt idx="70">
                  <c:v>0.44093361498035416</c:v>
                </c:pt>
                <c:pt idx="71">
                  <c:v>0.44105699870697046</c:v>
                </c:pt>
                <c:pt idx="72">
                  <c:v>0.44117537452053024</c:v>
                </c:pt>
                <c:pt idx="73">
                  <c:v>0.4412890085763661</c:v>
                </c:pt>
                <c:pt idx="74">
                  <c:v>0.4413981496600991</c:v>
                </c:pt>
                <c:pt idx="75">
                  <c:v>0.44150303052427997</c:v>
                </c:pt>
                <c:pt idx="76">
                  <c:v>0.44160386910708849</c:v>
                </c:pt>
                <c:pt idx="77">
                  <c:v>0.4417008696447815</c:v>
                </c:pt>
                <c:pt idx="78">
                  <c:v>0.4417942236883029</c:v>
                </c:pt>
                <c:pt idx="79">
                  <c:v>0.44188411103333269</c:v>
                </c:pt>
                <c:pt idx="80">
                  <c:v>0.44197070057206589</c:v>
                </c:pt>
                <c:pt idx="81">
                  <c:v>0.44205415107412643</c:v>
                </c:pt>
                <c:pt idx="82">
                  <c:v>0.44213461190325071</c:v>
                </c:pt>
                <c:pt idx="83">
                  <c:v>0.44221222367568364</c:v>
                </c:pt>
                <c:pt idx="84">
                  <c:v>0.442287118865623</c:v>
                </c:pt>
                <c:pt idx="85">
                  <c:v>0.44235942236250619</c:v>
                </c:pt>
                <c:pt idx="86">
                  <c:v>0.44242925198445221</c:v>
                </c:pt>
                <c:pt idx="87">
                  <c:v>0.44249671895174364</c:v>
                </c:pt>
                <c:pt idx="88">
                  <c:v>0.44256192832385177</c:v>
                </c:pt>
                <c:pt idx="89">
                  <c:v>0.44262497940316786</c:v>
                </c:pt>
                <c:pt idx="90">
                  <c:v>0.44268596610829802</c:v>
                </c:pt>
                <c:pt idx="91">
                  <c:v>0.44274497731950835</c:v>
                </c:pt>
                <c:pt idx="92">
                  <c:v>0.44280209719866259</c:v>
                </c:pt>
                <c:pt idx="93">
                  <c:v>0.4428574054857754</c:v>
                </c:pt>
                <c:pt idx="94">
                  <c:v>0.44291097777410915</c:v>
                </c:pt>
                <c:pt idx="95">
                  <c:v>0.44296288576556475</c:v>
                </c:pt>
                <c:pt idx="96">
                  <c:v>0.44301319750795931</c:v>
                </c:pt>
                <c:pt idx="97">
                  <c:v>0.44306197761563976</c:v>
                </c:pt>
                <c:pt idx="98">
                  <c:v>0.44310928747475298</c:v>
                </c:pt>
                <c:pt idx="99">
                  <c:v>0.44315518543437704</c:v>
                </c:pt>
                <c:pt idx="100">
                  <c:v>0.44319972698461291</c:v>
                </c:pt>
                <c:pt idx="101">
                  <c:v>0.44324296492263981</c:v>
                </c:pt>
                <c:pt idx="102">
                  <c:v>0.44328494950765512</c:v>
                </c:pt>
                <c:pt idx="103">
                  <c:v>0.44332572860553598</c:v>
                </c:pt>
                <c:pt idx="104">
                  <c:v>0.44336534782399567</c:v>
                </c:pt>
                <c:pt idx="105">
                  <c:v>0.44340385063893722</c:v>
                </c:pt>
                <c:pt idx="106">
                  <c:v>0.44344127851265513</c:v>
                </c:pt>
                <c:pt idx="107">
                  <c:v>0.44347767100447666</c:v>
                </c:pt>
                <c:pt idx="108">
                  <c:v>0.44351306587439066</c:v>
                </c:pt>
                <c:pt idx="109">
                  <c:v>0.44354749918016628</c:v>
                </c:pt>
                <c:pt idx="110">
                  <c:v>0.44358100536842232</c:v>
                </c:pt>
              </c:numCache>
            </c:numRef>
          </c:yVal>
          <c:smooth val="1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Foglio3!$M$25:$M$225</c:f>
              <c:numCache>
                <c:formatCode>General</c:formatCode>
                <c:ptCount val="201"/>
                <c:pt idx="0">
                  <c:v>0</c:v>
                </c:pt>
                <c:pt idx="1">
                  <c:v>3.4190641699509881E-2</c:v>
                </c:pt>
                <c:pt idx="2">
                  <c:v>6.7387797903184291E-2</c:v>
                </c:pt>
                <c:pt idx="3">
                  <c:v>9.873609444122719E-2</c:v>
                </c:pt>
                <c:pt idx="4">
                  <c:v>0.12761418036125902</c:v>
                </c:pt>
                <c:pt idx="5">
                  <c:v>0.15366782224151587</c:v>
                </c:pt>
                <c:pt idx="6">
                  <c:v>0.17678675935749591</c:v>
                </c:pt>
                <c:pt idx="7">
                  <c:v>0.19704836901774198</c:v>
                </c:pt>
                <c:pt idx="8">
                  <c:v>0.21465252507681781</c:v>
                </c:pt>
                <c:pt idx="9">
                  <c:v>0.22986410632234824</c:v>
                </c:pt>
                <c:pt idx="10">
                  <c:v>0.24297016068053565</c:v>
                </c:pt>
                <c:pt idx="11">
                  <c:v>0.25425206391783944</c:v>
                </c:pt>
                <c:pt idx="12">
                  <c:v>0.26396981715939477</c:v>
                </c:pt>
                <c:pt idx="13">
                  <c:v>0.27235487357203647</c:v>
                </c:pt>
                <c:pt idx="14">
                  <c:v>0.2796083385291</c:v>
                </c:pt>
                <c:pt idx="15">
                  <c:v>0.28590221319942127</c:v>
                </c:pt>
                <c:pt idx="16">
                  <c:v>0.29138213585676437</c:v>
                </c:pt>
                <c:pt idx="17">
                  <c:v>0.29617067793002083</c:v>
                </c:pt>
                <c:pt idx="18">
                  <c:v>0.30037066464403772</c:v>
                </c:pt>
                <c:pt idx="19">
                  <c:v>0.30406825164438783</c:v>
                </c:pt>
                <c:pt idx="20">
                  <c:v>0.30733564448303174</c:v>
                </c:pt>
                <c:pt idx="21">
                  <c:v>0.3102334345636672</c:v>
                </c:pt>
                <c:pt idx="22">
                  <c:v>0.31281256974525873</c:v>
                </c:pt>
                <c:pt idx="23">
                  <c:v>0.31511599782603733</c:v>
                </c:pt>
                <c:pt idx="24">
                  <c:v>0.31718002752589253</c:v>
                </c:pt>
                <c:pt idx="25">
                  <c:v>0.31903545090314755</c:v>
                </c:pt>
                <c:pt idx="26">
                  <c:v>0.32070846715554541</c:v>
                </c:pt>
                <c:pt idx="27">
                  <c:v>0.32222144255027563</c:v>
                </c:pt>
                <c:pt idx="28">
                  <c:v>0.32359353589543199</c:v>
                </c:pt>
                <c:pt idx="29">
                  <c:v>0.32484121402899413</c:v>
                </c:pt>
                <c:pt idx="30">
                  <c:v>0.32597867747143455</c:v>
                </c:pt>
                <c:pt idx="31">
                  <c:v>0.32701821270941411</c:v>
                </c:pt>
                <c:pt idx="32">
                  <c:v>0.32797048451490274</c:v>
                </c:pt>
                <c:pt idx="33">
                  <c:v>0.32884477918625676</c:v>
                </c:pt>
                <c:pt idx="34">
                  <c:v>0.3296492075454146</c:v>
                </c:pt>
                <c:pt idx="35">
                  <c:v>0.33039087486114793</c:v>
                </c:pt>
                <c:pt idx="36">
                  <c:v>0.33107602352295795</c:v>
                </c:pt>
                <c:pt idx="37">
                  <c:v>0.33171015320429409</c:v>
                </c:pt>
                <c:pt idx="38">
                  <c:v>0.33229812237760231</c:v>
                </c:pt>
                <c:pt idx="39">
                  <c:v>0.33284423433645338</c:v>
                </c:pt>
                <c:pt idx="40">
                  <c:v>0.33335231030847917</c:v>
                </c:pt>
                <c:pt idx="41">
                  <c:v>0.33382575178029733</c:v>
                </c:pt>
                <c:pt idx="42">
                  <c:v>0.33426759378053605</c:v>
                </c:pt>
                <c:pt idx="43">
                  <c:v>0.33468055056229373</c:v>
                </c:pt>
                <c:pt idx="44">
                  <c:v>0.33506705487811561</c:v>
                </c:pt>
                <c:pt idx="45">
                  <c:v>0.33542929183786346</c:v>
                </c:pt>
                <c:pt idx="46">
                  <c:v>0.33576922817390942</c:v>
                </c:pt>
                <c:pt idx="47">
                  <c:v>0.33608863760186958</c:v>
                </c:pt>
                <c:pt idx="48">
                  <c:v>0.33638912285299039</c:v>
                </c:pt>
                <c:pt idx="49">
                  <c:v>0.33667213486177994</c:v>
                </c:pt>
                <c:pt idx="50">
                  <c:v>0.33693898951592138</c:v>
                </c:pt>
                <c:pt idx="51">
                  <c:v>0.33719088231198235</c:v>
                </c:pt>
                <c:pt idx="52">
                  <c:v>0.33742890120758617</c:v>
                </c:pt>
                <c:pt idx="53">
                  <c:v>0.33765403791662735</c:v>
                </c:pt>
                <c:pt idx="54">
                  <c:v>0.33786719785724306</c:v>
                </c:pt>
                <c:pt idx="55">
                  <c:v>0.33806920893133491</c:v>
                </c:pt>
                <c:pt idx="56">
                  <c:v>0.33826082928844703</c:v>
                </c:pt>
                <c:pt idx="57">
                  <c:v>0.33844275420490072</c:v>
                </c:pt>
                <c:pt idx="58">
                  <c:v>0.33861562219058339</c:v>
                </c:pt>
                <c:pt idx="59">
                  <c:v>0.33878002042011618</c:v>
                </c:pt>
                <c:pt idx="60">
                  <c:v>0.3389364895718236</c:v>
                </c:pt>
                <c:pt idx="61">
                  <c:v>0.33908552814660925</c:v>
                </c:pt>
                <c:pt idx="62">
                  <c:v>0.33922759632919136</c:v>
                </c:pt>
                <c:pt idx="63">
                  <c:v>0.33936311944590009</c:v>
                </c:pt>
                <c:pt idx="64">
                  <c:v>0.33949249106617807</c:v>
                </c:pt>
                <c:pt idx="65">
                  <c:v>0.33961607578885561</c:v>
                </c:pt>
                <c:pt idx="66">
                  <c:v>0.33973421174906226</c:v>
                </c:pt>
                <c:pt idx="67">
                  <c:v>0.33984721287713693</c:v>
                </c:pt>
                <c:pt idx="68">
                  <c:v>0.33995537093701889</c:v>
                </c:pt>
                <c:pt idx="69">
                  <c:v>0.34005895736824271</c:v>
                </c:pt>
                <c:pt idx="70">
                  <c:v>0.34015822495274989</c:v>
                </c:pt>
                <c:pt idx="71">
                  <c:v>0.34025340932519954</c:v>
                </c:pt>
                <c:pt idx="72">
                  <c:v>0.34034473034326174</c:v>
                </c:pt>
                <c:pt idx="73">
                  <c:v>0.34043239333246034</c:v>
                </c:pt>
                <c:pt idx="74">
                  <c:v>0.34051659021845565</c:v>
                </c:pt>
                <c:pt idx="75">
                  <c:v>0.34059750055819665</c:v>
                </c:pt>
                <c:pt idx="76">
                  <c:v>0.34067529248008588</c:v>
                </c:pt>
                <c:pt idx="77">
                  <c:v>0.34075012354217804</c:v>
                </c:pt>
                <c:pt idx="78">
                  <c:v>0.34082214151644347</c:v>
                </c:pt>
                <c:pt idx="79">
                  <c:v>0.34089148510625439</c:v>
                </c:pt>
                <c:pt idx="80">
                  <c:v>0.34095828460348998</c:v>
                </c:pt>
                <c:pt idx="81">
                  <c:v>0.34102266249097213</c:v>
                </c:pt>
                <c:pt idx="82">
                  <c:v>0.34108473399535127</c:v>
                </c:pt>
                <c:pt idx="83">
                  <c:v>0.34114460759502546</c:v>
                </c:pt>
                <c:pt idx="84">
                  <c:v>0.34120238548721094</c:v>
                </c:pt>
                <c:pt idx="85">
                  <c:v>0.34125816401786058</c:v>
                </c:pt>
                <c:pt idx="86">
                  <c:v>0.34131203407775917</c:v>
                </c:pt>
                <c:pt idx="87">
                  <c:v>0.3413640814677904</c:v>
                </c:pt>
                <c:pt idx="88">
                  <c:v>0.3414143872360807</c:v>
                </c:pt>
                <c:pt idx="89">
                  <c:v>0.34146302798945682</c:v>
                </c:pt>
                <c:pt idx="90">
                  <c:v>0.34151007618142493</c:v>
                </c:pt>
                <c:pt idx="91">
                  <c:v>0.34155560037866384</c:v>
                </c:pt>
                <c:pt idx="92">
                  <c:v>0.34159966550784093</c:v>
                </c:pt>
                <c:pt idx="93">
                  <c:v>0.34164233308438824</c:v>
                </c:pt>
                <c:pt idx="94">
                  <c:v>0.34168366142472606</c:v>
                </c:pt>
                <c:pt idx="95">
                  <c:v>0.34172370584328365</c:v>
                </c:pt>
                <c:pt idx="96">
                  <c:v>0.34176251883554776</c:v>
                </c:pt>
                <c:pt idx="97">
                  <c:v>0.34180015024825444</c:v>
                </c:pt>
                <c:pt idx="98">
                  <c:v>0.34183664743774511</c:v>
                </c:pt>
                <c:pt idx="99">
                  <c:v>0.34187205541741428</c:v>
                </c:pt>
                <c:pt idx="100">
                  <c:v>0.34190641699509877</c:v>
                </c:pt>
                <c:pt idx="101">
                  <c:v>0.34193977290118116</c:v>
                </c:pt>
                <c:pt idx="102">
                  <c:v>0.3419721619081178</c:v>
                </c:pt>
                <c:pt idx="103">
                  <c:v>0.34200362094203823</c:v>
                </c:pt>
                <c:pt idx="104">
                  <c:v>0.34203418518701156</c:v>
                </c:pt>
                <c:pt idx="105">
                  <c:v>0.34206388818252215</c:v>
                </c:pt>
                <c:pt idx="106">
                  <c:v>0.34209276191465571</c:v>
                </c:pt>
                <c:pt idx="107">
                  <c:v>0.34212083690145423</c:v>
                </c:pt>
                <c:pt idx="108">
                  <c:v>0.34214814227286022</c:v>
                </c:pt>
                <c:pt idx="109">
                  <c:v>0.34217470584563842</c:v>
                </c:pt>
                <c:pt idx="110">
                  <c:v>0.34220055419363204</c:v>
                </c:pt>
              </c:numCache>
            </c:numRef>
          </c:yVal>
          <c:smooth val="1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Foglio3!$N$25:$N$225</c:f>
              <c:numCache>
                <c:formatCode>General</c:formatCode>
                <c:ptCount val="201"/>
                <c:pt idx="0">
                  <c:v>0</c:v>
                </c:pt>
                <c:pt idx="1">
                  <c:v>2.8782198365693346E-2</c:v>
                </c:pt>
                <c:pt idx="2">
                  <c:v>5.6728065642140536E-2</c:v>
                </c:pt>
                <c:pt idx="3">
                  <c:v>8.3117534939450122E-2</c:v>
                </c:pt>
                <c:pt idx="4">
                  <c:v>0.10742754364524774</c:v>
                </c:pt>
                <c:pt idx="5">
                  <c:v>0.12935989271715878</c:v>
                </c:pt>
                <c:pt idx="6">
                  <c:v>0.14882176301266911</c:v>
                </c:pt>
                <c:pt idx="7">
                  <c:v>0.16587829191829098</c:v>
                </c:pt>
                <c:pt idx="8">
                  <c:v>0.18069773626233226</c:v>
                </c:pt>
                <c:pt idx="9">
                  <c:v>0.1935030750071442</c:v>
                </c:pt>
                <c:pt idx="10">
                  <c:v>0.20453594943062472</c:v>
                </c:pt>
                <c:pt idx="11">
                  <c:v>0.21403322590096632</c:v>
                </c:pt>
                <c:pt idx="12">
                  <c:v>0.22221377729059744</c:v>
                </c:pt>
                <c:pt idx="13">
                  <c:v>0.22927244436965502</c:v>
                </c:pt>
                <c:pt idx="14">
                  <c:v>0.23537852067754131</c:v>
                </c:pt>
                <c:pt idx="15">
                  <c:v>0.24067679939491907</c:v>
                </c:pt>
                <c:pt idx="16">
                  <c:v>0.24528988101937321</c:v>
                </c:pt>
                <c:pt idx="17">
                  <c:v>0.24932094803023053</c:v>
                </c:pt>
                <c:pt idx="18">
                  <c:v>0.25285656025414038</c:v>
                </c:pt>
                <c:pt idx="19">
                  <c:v>0.25596924481425531</c:v>
                </c:pt>
                <c:pt idx="20">
                  <c:v>0.25871978543431756</c:v>
                </c:pt>
                <c:pt idx="21">
                  <c:v>0.26115918887272055</c:v>
                </c:pt>
                <c:pt idx="22">
                  <c:v>0.26333034380631071</c:v>
                </c:pt>
                <c:pt idx="23">
                  <c:v>0.26526940434003066</c:v>
                </c:pt>
                <c:pt idx="24">
                  <c:v>0.26700693570244338</c:v>
                </c:pt>
                <c:pt idx="25">
                  <c:v>0.26856885911311934</c:v>
                </c:pt>
                <c:pt idx="26">
                  <c:v>0.26997722945225328</c:v>
                </c:pt>
                <c:pt idx="27">
                  <c:v>0.27125087498123324</c:v>
                </c:pt>
                <c:pt idx="28">
                  <c:v>0.27240592387395712</c:v>
                </c:pt>
                <c:pt idx="29">
                  <c:v>0.27345623816323933</c:v>
                </c:pt>
                <c:pt idx="30">
                  <c:v>0.27441377206160178</c:v>
                </c:pt>
                <c:pt idx="31">
                  <c:v>0.27528886851900708</c:v>
                </c:pt>
                <c:pt idx="32">
                  <c:v>0.27609050530150786</c:v>
                </c:pt>
                <c:pt idx="33">
                  <c:v>0.27682649975525747</c:v>
                </c:pt>
                <c:pt idx="34">
                  <c:v>0.27750367969261452</c:v>
                </c:pt>
                <c:pt idx="35">
                  <c:v>0.27812802643610057</c:v>
                </c:pt>
                <c:pt idx="36">
                  <c:v>0.27870479492344041</c:v>
                </c:pt>
                <c:pt idx="37">
                  <c:v>0.27923861486277352</c:v>
                </c:pt>
                <c:pt idx="38">
                  <c:v>0.27973357618955413</c:v>
                </c:pt>
                <c:pt idx="39">
                  <c:v>0.2801933014812778</c:v>
                </c:pt>
                <c:pt idx="40">
                  <c:v>0.28062100750505503</c:v>
                </c:pt>
                <c:pt idx="41">
                  <c:v>0.28101955768367337</c:v>
                </c:pt>
                <c:pt idx="42">
                  <c:v>0.28139150695005255</c:v>
                </c:pt>
                <c:pt idx="43">
                  <c:v>0.28173914020342838</c:v>
                </c:pt>
                <c:pt idx="44">
                  <c:v>0.2820645053716212</c:v>
                </c:pt>
                <c:pt idx="45">
                  <c:v>0.28236944191310176</c:v>
                </c:pt>
                <c:pt idx="46">
                  <c:v>0.28265560545287299</c:v>
                </c:pt>
                <c:pt idx="47">
                  <c:v>0.28292448913151869</c:v>
                </c:pt>
                <c:pt idx="48">
                  <c:v>0.28317744215239893</c:v>
                </c:pt>
                <c:pt idx="49">
                  <c:v>0.28341568593408761</c:v>
                </c:pt>
                <c:pt idx="50">
                  <c:v>0.28364032821070267</c:v>
                </c:pt>
                <c:pt idx="51">
                  <c:v>0.28385237536930341</c:v>
                </c:pt>
                <c:pt idx="52">
                  <c:v>0.28405274326904212</c:v>
                </c:pt>
                <c:pt idx="53">
                  <c:v>0.28424226674964753</c:v>
                </c:pt>
                <c:pt idx="54">
                  <c:v>0.28442170800577671</c:v>
                </c:pt>
                <c:pt idx="55">
                  <c:v>0.28459176397774932</c:v>
                </c:pt>
                <c:pt idx="56">
                  <c:v>0.28475307288729768</c:v>
                </c:pt>
                <c:pt idx="57">
                  <c:v>0.28490622002852567</c:v>
                </c:pt>
                <c:pt idx="58">
                  <c:v>0.28505174290869639</c:v>
                </c:pt>
                <c:pt idx="59">
                  <c:v>0.28519013582027047</c:v>
                </c:pt>
                <c:pt idx="60">
                  <c:v>0.28532185391442427</c:v>
                </c:pt>
                <c:pt idx="61">
                  <c:v>0.2854473168367444</c:v>
                </c:pt>
                <c:pt idx="62">
                  <c:v>0.28556691197767414</c:v>
                </c:pt>
                <c:pt idx="63">
                  <c:v>0.28568099738333952</c:v>
                </c:pt>
                <c:pt idx="64">
                  <c:v>0.28578990436643908</c:v>
                </c:pt>
                <c:pt idx="65">
                  <c:v>0.28589393985177264</c:v>
                </c:pt>
                <c:pt idx="66">
                  <c:v>0.28599338848659711</c:v>
                </c:pt>
                <c:pt idx="67">
                  <c:v>0.28608851454221135</c:v>
                </c:pt>
                <c:pt idx="68">
                  <c:v>0.2861795636299041</c:v>
                </c:pt>
                <c:pt idx="69">
                  <c:v>0.28626676425157366</c:v>
                </c:pt>
                <c:pt idx="70">
                  <c:v>0.28635032920287462</c:v>
                </c:pt>
                <c:pt idx="71">
                  <c:v>0.28643045684462048</c:v>
                </c:pt>
                <c:pt idx="72">
                  <c:v>0.28650733225631714</c:v>
                </c:pt>
                <c:pt idx="73">
                  <c:v>0.28658112828409044</c:v>
                </c:pt>
                <c:pt idx="74">
                  <c:v>0.2866520064938588</c:v>
                </c:pt>
                <c:pt idx="75">
                  <c:v>0.28672011803937253</c:v>
                </c:pt>
                <c:pt idx="76">
                  <c:v>0.2867856044536593</c:v>
                </c:pt>
                <c:pt idx="77">
                  <c:v>0.28684859837146814</c:v>
                </c:pt>
                <c:pt idx="78">
                  <c:v>0.28690922418947473</c:v>
                </c:pt>
                <c:pt idx="79">
                  <c:v>0.28696759867027183</c:v>
                </c:pt>
                <c:pt idx="80">
                  <c:v>0.28702383149553029</c:v>
                </c:pt>
                <c:pt idx="81">
                  <c:v>0.28707802577313879</c:v>
                </c:pt>
                <c:pt idx="82">
                  <c:v>0.28713027850263118</c:v>
                </c:pt>
                <c:pt idx="83">
                  <c:v>0.28718068100276084</c:v>
                </c:pt>
                <c:pt idx="84">
                  <c:v>0.28722931930468709</c:v>
                </c:pt>
                <c:pt idx="85">
                  <c:v>0.28727627451388776</c:v>
                </c:pt>
                <c:pt idx="86">
                  <c:v>0.2873216231435976</c:v>
                </c:pt>
                <c:pt idx="87">
                  <c:v>0.28736543742229592</c:v>
                </c:pt>
                <c:pt idx="88">
                  <c:v>0.287407785577519</c:v>
                </c:pt>
                <c:pt idx="89">
                  <c:v>0.28744873209805039</c:v>
                </c:pt>
                <c:pt idx="90">
                  <c:v>0.28748833797634521</c:v>
                </c:pt>
                <c:pt idx="91">
                  <c:v>0.28752666093286894</c:v>
                </c:pt>
                <c:pt idx="92">
                  <c:v>0.28756375562387043</c:v>
                </c:pt>
                <c:pt idx="93">
                  <c:v>0.28759967383396901</c:v>
                </c:pt>
                <c:pt idx="94">
                  <c:v>0.28763446465480763</c:v>
                </c:pt>
                <c:pt idx="95">
                  <c:v>0.28766817465090816</c:v>
                </c:pt>
                <c:pt idx="96">
                  <c:v>0.28770084801376367</c:v>
                </c:pt>
                <c:pt idx="97">
                  <c:v>0.28773252670510924</c:v>
                </c:pt>
                <c:pt idx="98">
                  <c:v>0.28776325059022795</c:v>
                </c:pt>
                <c:pt idx="99">
                  <c:v>0.28779305756207491</c:v>
                </c:pt>
                <c:pt idx="100">
                  <c:v>0.2878219836569334</c:v>
                </c:pt>
                <c:pt idx="101">
                  <c:v>0.28785006316225442</c:v>
                </c:pt>
                <c:pt idx="102">
                  <c:v>0.28787732871727706</c:v>
                </c:pt>
                <c:pt idx="103">
                  <c:v>0.28790381140697474</c:v>
                </c:pt>
                <c:pt idx="104">
                  <c:v>0.28792954084982791</c:v>
                </c:pt>
                <c:pt idx="105">
                  <c:v>0.28795454527988085</c:v>
                </c:pt>
                <c:pt idx="106">
                  <c:v>0.28797885162350345</c:v>
                </c:pt>
                <c:pt idx="107">
                  <c:v>0.28800248557124425</c:v>
                </c:pt>
                <c:pt idx="108">
                  <c:v>0.28802547164512848</c:v>
                </c:pt>
                <c:pt idx="109">
                  <c:v>0.28804783326172878</c:v>
                </c:pt>
                <c:pt idx="110">
                  <c:v>0.28806959279130762</c:v>
                </c:pt>
              </c:numCache>
            </c:numRef>
          </c:yVal>
          <c:smooth val="1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Foglio3!$O$25:$O$225</c:f>
              <c:numCache>
                <c:formatCode>General</c:formatCode>
                <c:ptCount val="201"/>
                <c:pt idx="0">
                  <c:v>0</c:v>
                </c:pt>
                <c:pt idx="1">
                  <c:v>2.2477708104776263E-2</c:v>
                </c:pt>
                <c:pt idx="2">
                  <c:v>4.4302276172638898E-2</c:v>
                </c:pt>
                <c:pt idx="3">
                  <c:v>6.4911361704198173E-2</c:v>
                </c:pt>
                <c:pt idx="4">
                  <c:v>8.3896474403748061E-2</c:v>
                </c:pt>
                <c:pt idx="5">
                  <c:v>0.10102473313599593</c:v>
                </c:pt>
                <c:pt idx="6">
                  <c:v>0.11622364998443654</c:v>
                </c:pt>
                <c:pt idx="7">
                  <c:v>0.12954409455750387</c:v>
                </c:pt>
                <c:pt idx="8">
                  <c:v>0.14111746848843271</c:v>
                </c:pt>
                <c:pt idx="9">
                  <c:v>0.15111790913690473</c:v>
                </c:pt>
                <c:pt idx="10">
                  <c:v>0.15973412836021605</c:v>
                </c:pt>
                <c:pt idx="11">
                  <c:v>0.16715110900840555</c:v>
                </c:pt>
                <c:pt idx="12">
                  <c:v>0.17353978175452295</c:v>
                </c:pt>
                <c:pt idx="13">
                  <c:v>0.17905230919234943</c:v>
                </c:pt>
                <c:pt idx="14">
                  <c:v>0.18382090258366429</c:v>
                </c:pt>
                <c:pt idx="15">
                  <c:v>0.18795863942203303</c:v>
                </c:pt>
                <c:pt idx="16">
                  <c:v>0.19156126563218315</c:v>
                </c:pt>
                <c:pt idx="17">
                  <c:v>0.19470936246862369</c:v>
                </c:pt>
                <c:pt idx="18">
                  <c:v>0.19747052958070405</c:v>
                </c:pt>
                <c:pt idx="19">
                  <c:v>0.19990140765594877</c:v>
                </c:pt>
                <c:pt idx="20">
                  <c:v>0.20204946627199186</c:v>
                </c:pt>
                <c:pt idx="21">
                  <c:v>0.20395453960035742</c:v>
                </c:pt>
                <c:pt idx="22">
                  <c:v>0.20565012192619028</c:v>
                </c:pt>
                <c:pt idx="23">
                  <c:v>0.20716444811214277</c:v>
                </c:pt>
                <c:pt idx="24">
                  <c:v>0.2085213883392576</c:v>
                </c:pt>
                <c:pt idx="25">
                  <c:v>0.20974118600937014</c:v>
                </c:pt>
                <c:pt idx="26">
                  <c:v>0.21084106507295866</c:v>
                </c:pt>
                <c:pt idx="27">
                  <c:v>0.21183572962448538</c:v>
                </c:pt>
                <c:pt idx="28">
                  <c:v>0.21273777510160707</c:v>
                </c:pt>
                <c:pt idx="29">
                  <c:v>0.21355802717939487</c:v>
                </c:pt>
                <c:pt idx="30">
                  <c:v>0.21430582160407208</c:v>
                </c:pt>
                <c:pt idx="31">
                  <c:v>0.21498923579235477</c:v>
                </c:pt>
                <c:pt idx="32">
                  <c:v>0.21561528100871255</c:v>
                </c:pt>
                <c:pt idx="33">
                  <c:v>0.21619006227760398</c:v>
                </c:pt>
                <c:pt idx="34">
                  <c:v>0.21671891183846534</c:v>
                </c:pt>
                <c:pt idx="35">
                  <c:v>0.21720650085713378</c:v>
                </c:pt>
                <c:pt idx="36">
                  <c:v>0.21765693322292246</c:v>
                </c:pt>
                <c:pt idx="37">
                  <c:v>0.21807382454666302</c:v>
                </c:pt>
                <c:pt idx="38">
                  <c:v>0.2184603688990148</c:v>
                </c:pt>
                <c:pt idx="39">
                  <c:v>0.218819395363375</c:v>
                </c:pt>
                <c:pt idx="40">
                  <c:v>0.2191534161019916</c:v>
                </c:pt>
                <c:pt idx="41">
                  <c:v>0.21946466732979109</c:v>
                </c:pt>
                <c:pt idx="42">
                  <c:v>0.21975514434385479</c:v>
                </c:pt>
                <c:pt idx="43">
                  <c:v>0.2200266315561106</c:v>
                </c:pt>
                <c:pt idx="44">
                  <c:v>0.2202807283135986</c:v>
                </c:pt>
                <c:pt idx="45">
                  <c:v>0.22051887115740762</c:v>
                </c:pt>
                <c:pt idx="46">
                  <c:v>0.22074235306228093</c:v>
                </c:pt>
                <c:pt idx="47">
                  <c:v>0.22095234010934195</c:v>
                </c:pt>
                <c:pt idx="48">
                  <c:v>0.22114988597068744</c:v>
                </c:pt>
                <c:pt idx="49">
                  <c:v>0.22133594452377414</c:v>
                </c:pt>
                <c:pt idx="50">
                  <c:v>0.2215113808631945</c:v>
                </c:pt>
                <c:pt idx="51">
                  <c:v>0.22167698093567381</c:v>
                </c:pt>
                <c:pt idx="52">
                  <c:v>0.22183345998938164</c:v>
                </c:pt>
                <c:pt idx="53">
                  <c:v>0.22198146999966381</c:v>
                </c:pt>
                <c:pt idx="54">
                  <c:v>0.22212160620906582</c:v>
                </c:pt>
                <c:pt idx="55">
                  <c:v>0.22225441289919104</c:v>
                </c:pt>
                <c:pt idx="56">
                  <c:v>0.2223803884948512</c:v>
                </c:pt>
                <c:pt idx="57">
                  <c:v>0.22249999008656657</c:v>
                </c:pt>
                <c:pt idx="58">
                  <c:v>0.22261363744530835</c:v>
                </c:pt>
                <c:pt idx="59">
                  <c:v>0.22272171659307213</c:v>
                </c:pt>
                <c:pt idx="60">
                  <c:v>0.22282458298412708</c:v>
                </c:pt>
                <c:pt idx="61">
                  <c:v>0.22292256434434332</c:v>
                </c:pt>
                <c:pt idx="62">
                  <c:v>0.22301596320965628</c:v>
                </c:pt>
                <c:pt idx="63">
                  <c:v>0.22310505919930168</c:v>
                </c:pt>
                <c:pt idx="64">
                  <c:v>0.22319011105481257</c:v>
                </c:pt>
                <c:pt idx="65">
                  <c:v>0.22327135847178028</c:v>
                </c:pt>
                <c:pt idx="66">
                  <c:v>0.22334902374795554</c:v>
                </c:pt>
                <c:pt idx="67">
                  <c:v>0.22342331326830728</c:v>
                </c:pt>
                <c:pt idx="68">
                  <c:v>0.22349441884510721</c:v>
                </c:pt>
                <c:pt idx="69">
                  <c:v>0.22356251892890003</c:v>
                </c:pt>
                <c:pt idx="70">
                  <c:v>0.2236277797043025</c:v>
                </c:pt>
                <c:pt idx="71">
                  <c:v>0.22369035608291696</c:v>
                </c:pt>
                <c:pt idx="72">
                  <c:v>0.22375039260419297</c:v>
                </c:pt>
                <c:pt idx="73">
                  <c:v>0.22380802425381555</c:v>
                </c:pt>
                <c:pt idx="74">
                  <c:v>0.22386337720809374</c:v>
                </c:pt>
                <c:pt idx="75">
                  <c:v>0.22391656951186331</c:v>
                </c:pt>
                <c:pt idx="76">
                  <c:v>0.22396771169657287</c:v>
                </c:pt>
                <c:pt idx="77">
                  <c:v>0.22401690734448318</c:v>
                </c:pt>
                <c:pt idx="78">
                  <c:v>0.22406425360425986</c:v>
                </c:pt>
                <c:pt idx="79">
                  <c:v>0.22410984166266504</c:v>
                </c:pt>
                <c:pt idx="80">
                  <c:v>0.22415375717655339</c:v>
                </c:pt>
                <c:pt idx="81">
                  <c:v>0.22419608066892724</c:v>
                </c:pt>
                <c:pt idx="82">
                  <c:v>0.22423688789241608</c:v>
                </c:pt>
                <c:pt idx="83">
                  <c:v>0.22427625016319433</c:v>
                </c:pt>
                <c:pt idx="84">
                  <c:v>0.22431423466804415</c:v>
                </c:pt>
                <c:pt idx="85">
                  <c:v>0.22435090474699373</c:v>
                </c:pt>
                <c:pt idx="86">
                  <c:v>0.22438632015371901</c:v>
                </c:pt>
                <c:pt idx="87">
                  <c:v>0.2244205372956791</c:v>
                </c:pt>
                <c:pt idx="88">
                  <c:v>0.22445360945576176</c:v>
                </c:pt>
                <c:pt idx="89">
                  <c:v>0.22448558699704321</c:v>
                </c:pt>
                <c:pt idx="90">
                  <c:v>0.2245165175521118</c:v>
                </c:pt>
                <c:pt idx="91">
                  <c:v>0.22454644619826689</c:v>
                </c:pt>
                <c:pt idx="92">
                  <c:v>0.22457541561978131</c:v>
                </c:pt>
                <c:pt idx="93">
                  <c:v>0.22460346625830391</c:v>
                </c:pt>
                <c:pt idx="94">
                  <c:v>0.22463063645238018</c:v>
                </c:pt>
                <c:pt idx="95">
                  <c:v>0.22465696256697826</c:v>
                </c:pt>
                <c:pt idx="96">
                  <c:v>0.22468247911382908</c:v>
                </c:pt>
                <c:pt idx="97">
                  <c:v>0.22470721886331452</c:v>
                </c:pt>
                <c:pt idx="98">
                  <c:v>0.22473121294857401</c:v>
                </c:pt>
                <c:pt idx="99">
                  <c:v>0.22475449096244043</c:v>
                </c:pt>
                <c:pt idx="100">
                  <c:v>0.22477708104776264</c:v>
                </c:pt>
                <c:pt idx="101">
                  <c:v>0.22479900998162353</c:v>
                </c:pt>
                <c:pt idx="102">
                  <c:v>0.22482030325392074</c:v>
                </c:pt>
                <c:pt idx="103">
                  <c:v>0.22484098514073458</c:v>
                </c:pt>
                <c:pt idx="104">
                  <c:v>0.22486107877287498</c:v>
                </c:pt>
                <c:pt idx="105">
                  <c:v>0.22488060619996431</c:v>
                </c:pt>
                <c:pt idx="106">
                  <c:v>0.22489958845038527</c:v>
                </c:pt>
                <c:pt idx="107">
                  <c:v>0.22491804558739517</c:v>
                </c:pt>
                <c:pt idx="108">
                  <c:v>0.22493599676168283</c:v>
                </c:pt>
                <c:pt idx="109">
                  <c:v>0.22495346026062432</c:v>
                </c:pt>
                <c:pt idx="110">
                  <c:v>0.22497045355447057</c:v>
                </c:pt>
              </c:numCache>
            </c:numRef>
          </c:yVal>
          <c:smooth val="1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Foglio3!$P$25:$P$225</c:f>
              <c:numCache>
                <c:formatCode>General</c:formatCode>
                <c:ptCount val="201"/>
                <c:pt idx="0">
                  <c:v>0</c:v>
                </c:pt>
                <c:pt idx="1">
                  <c:v>1.9002678086560292E-2</c:v>
                </c:pt>
                <c:pt idx="2">
                  <c:v>3.7453190898571236E-2</c:v>
                </c:pt>
                <c:pt idx="3">
                  <c:v>5.4876133495258474E-2</c:v>
                </c:pt>
                <c:pt idx="4">
                  <c:v>7.0926167750750696E-2</c:v>
                </c:pt>
                <c:pt idx="5">
                  <c:v>8.5406415708195252E-2</c:v>
                </c:pt>
                <c:pt idx="6">
                  <c:v>9.8255596006694784E-2</c:v>
                </c:pt>
                <c:pt idx="7">
                  <c:v>0.10951671386675284</c:v>
                </c:pt>
                <c:pt idx="8">
                  <c:v>0.11930085636738873</c:v>
                </c:pt>
                <c:pt idx="9">
                  <c:v>0.12775523941573366</c:v>
                </c:pt>
                <c:pt idx="10">
                  <c:v>0.13503940021453978</c:v>
                </c:pt>
                <c:pt idx="11">
                  <c:v>0.14130972345989962</c:v>
                </c:pt>
                <c:pt idx="12">
                  <c:v>0.14671071412269118</c:v>
                </c:pt>
                <c:pt idx="13">
                  <c:v>0.15137101061982777</c:v>
                </c:pt>
                <c:pt idx="14">
                  <c:v>0.15540238449115232</c:v>
                </c:pt>
                <c:pt idx="15">
                  <c:v>0.15890043156872405</c:v>
                </c:pt>
                <c:pt idx="16">
                  <c:v>0.16194609555806735</c:v>
                </c:pt>
                <c:pt idx="17">
                  <c:v>0.16460749993654519</c:v>
                </c:pt>
                <c:pt idx="18">
                  <c:v>0.16694179351885716</c:v>
                </c:pt>
                <c:pt idx="19">
                  <c:v>0.16899686040184317</c:v>
                </c:pt>
                <c:pt idx="20">
                  <c:v>0.1708128314163905</c:v>
                </c:pt>
                <c:pt idx="21">
                  <c:v>0.17242338241302571</c:v>
                </c:pt>
                <c:pt idx="22">
                  <c:v>0.1738568294956585</c:v>
                </c:pt>
                <c:pt idx="23">
                  <c:v>0.17513704244688857</c:v>
                </c:pt>
                <c:pt idx="24">
                  <c:v>0.17628420114288962</c:v>
                </c:pt>
                <c:pt idx="25">
                  <c:v>0.17731541937687675</c:v>
                </c:pt>
                <c:pt idx="26">
                  <c:v>0.17824525829471008</c:v>
                </c:pt>
                <c:pt idx="27">
                  <c:v>0.17908614875332224</c:v>
                </c:pt>
                <c:pt idx="28">
                  <c:v>0.17984873894896319</c:v>
                </c:pt>
                <c:pt idx="29">
                  <c:v>0.18054218091873064</c:v>
                </c:pt>
                <c:pt idx="30">
                  <c:v>0.18117436711230639</c:v>
                </c:pt>
                <c:pt idx="31">
                  <c:v>0.18175212618628261</c:v>
                </c:pt>
                <c:pt idx="32">
                  <c:v>0.18228138547102038</c:v>
                </c:pt>
                <c:pt idx="33">
                  <c:v>0.18276730616062165</c:v>
                </c:pt>
                <c:pt idx="34">
                  <c:v>0.18321439613591728</c:v>
                </c:pt>
                <c:pt idx="35">
                  <c:v>0.18362660440542183</c:v>
                </c:pt>
                <c:pt idx="36">
                  <c:v>0.18400740040147942</c:v>
                </c:pt>
                <c:pt idx="37">
                  <c:v>0.18435984076529208</c:v>
                </c:pt>
                <c:pt idx="38">
                  <c:v>0.18468662576755654</c:v>
                </c:pt>
                <c:pt idx="39">
                  <c:v>0.18499014711835396</c:v>
                </c:pt>
                <c:pt idx="40">
                  <c:v>0.18527252860229265</c:v>
                </c:pt>
                <c:pt idx="41">
                  <c:v>0.18553566071782462</c:v>
                </c:pt>
                <c:pt idx="42">
                  <c:v>0.1857812302912023</c:v>
                </c:pt>
                <c:pt idx="43">
                  <c:v>0.18601074586614735</c:v>
                </c:pt>
                <c:pt idx="44">
                  <c:v>0.18622555953233058</c:v>
                </c:pt>
                <c:pt idx="45">
                  <c:v>0.18642688574310018</c:v>
                </c:pt>
                <c:pt idx="46">
                  <c:v>0.18661581758066492</c:v>
                </c:pt>
                <c:pt idx="47">
                  <c:v>0.18679334085123361</c:v>
                </c:pt>
                <c:pt idx="48">
                  <c:v>0.18696034633030567</c:v>
                </c:pt>
                <c:pt idx="49">
                  <c:v>0.18711764042688697</c:v>
                </c:pt>
                <c:pt idx="50">
                  <c:v>0.18726595449285616</c:v>
                </c:pt>
                <c:pt idx="51">
                  <c:v>0.18740595296840215</c:v>
                </c:pt>
                <c:pt idx="52">
                  <c:v>0.18753824052508003</c:v>
                </c:pt>
                <c:pt idx="53">
                  <c:v>0.18766336834353331</c:v>
                </c:pt>
                <c:pt idx="54">
                  <c:v>0.18778183964243642</c:v>
                </c:pt>
                <c:pt idx="55">
                  <c:v>0.18789411455802954</c:v>
                </c:pt>
                <c:pt idx="56">
                  <c:v>0.1880006144591731</c:v>
                </c:pt>
                <c:pt idx="57">
                  <c:v>0.18810172577067397</c:v>
                </c:pt>
                <c:pt idx="58">
                  <c:v>0.18819780336735292</c:v>
                </c:pt>
                <c:pt idx="59">
                  <c:v>0.1882891735926113</c:v>
                </c:pt>
                <c:pt idx="60">
                  <c:v>0.18837613694786226</c:v>
                </c:pt>
                <c:pt idx="61">
                  <c:v>0.18845897049290136</c:v>
                </c:pt>
                <c:pt idx="62">
                  <c:v>0.18853792999192673</c:v>
                </c:pt>
                <c:pt idx="63">
                  <c:v>0.18861325183533459</c:v>
                </c:pt>
                <c:pt idx="64">
                  <c:v>0.18868515476348918</c:v>
                </c:pt>
                <c:pt idx="65">
                  <c:v>0.18875384141529575</c:v>
                </c:pt>
                <c:pt idx="66">
                  <c:v>0.18881949972150666</c:v>
                </c:pt>
                <c:pt idx="67">
                  <c:v>0.18888230416019175</c:v>
                </c:pt>
                <c:pt idx="68">
                  <c:v>0.18894241688964758</c:v>
                </c:pt>
                <c:pt idx="69">
                  <c:v>0.18899998877215221</c:v>
                </c:pt>
                <c:pt idx="70">
                  <c:v>0.18905516030035571</c:v>
                </c:pt>
                <c:pt idx="71">
                  <c:v>0.18910806243668962</c:v>
                </c:pt>
                <c:pt idx="72">
                  <c:v>0.18915881737495679</c:v>
                </c:pt>
                <c:pt idx="73">
                  <c:v>0.18920753923219732</c:v>
                </c:pt>
                <c:pt idx="74">
                  <c:v>0.18925433467799571</c:v>
                </c:pt>
                <c:pt idx="75">
                  <c:v>0.18929930350758026</c:v>
                </c:pt>
                <c:pt idx="76">
                  <c:v>0.18934253916435403</c:v>
                </c:pt>
                <c:pt idx="77">
                  <c:v>0.18938412921686928</c:v>
                </c:pt>
                <c:pt idx="78">
                  <c:v>0.18942415579471009</c:v>
                </c:pt>
                <c:pt idx="79">
                  <c:v>0.18946269598726115</c:v>
                </c:pt>
                <c:pt idx="80">
                  <c:v>0.18949982220891756</c:v>
                </c:pt>
                <c:pt idx="81">
                  <c:v>0.18953560253391027</c:v>
                </c:pt>
                <c:pt idx="82">
                  <c:v>0.18957010100359187</c:v>
                </c:pt>
                <c:pt idx="83">
                  <c:v>0.18960337790873133</c:v>
                </c:pt>
                <c:pt idx="84">
                  <c:v>0.18963549004910502</c:v>
                </c:pt>
                <c:pt idx="85">
                  <c:v>0.18966649097243932</c:v>
                </c:pt>
                <c:pt idx="86">
                  <c:v>0.18969643119455484</c:v>
                </c:pt>
                <c:pt idx="87">
                  <c:v>0.18972535840237686</c:v>
                </c:pt>
                <c:pt idx="88">
                  <c:v>0.18975331764131478</c:v>
                </c:pt>
                <c:pt idx="89">
                  <c:v>0.18978035148836619</c:v>
                </c:pt>
                <c:pt idx="90">
                  <c:v>0.18980650021217144</c:v>
                </c:pt>
                <c:pt idx="91">
                  <c:v>0.18983180192112686</c:v>
                </c:pt>
                <c:pt idx="92">
                  <c:v>0.18985629270056159</c:v>
                </c:pt>
                <c:pt idx="93">
                  <c:v>0.18988000673988814</c:v>
                </c:pt>
                <c:pt idx="94">
                  <c:v>0.18990297645055323</c:v>
                </c:pt>
                <c:pt idx="95">
                  <c:v>0.18992523257553917</c:v>
                </c:pt>
                <c:pt idx="96">
                  <c:v>0.18994680429109959</c:v>
                </c:pt>
                <c:pt idx="97">
                  <c:v>0.18996771930134987</c:v>
                </c:pt>
                <c:pt idx="98">
                  <c:v>0.18998800392627879</c:v>
                </c:pt>
                <c:pt idx="99">
                  <c:v>0.19000768318369848</c:v>
                </c:pt>
                <c:pt idx="100">
                  <c:v>0.1900267808656029</c:v>
                </c:pt>
                <c:pt idx="101">
                  <c:v>0.19004531960936619</c:v>
                </c:pt>
                <c:pt idx="102">
                  <c:v>0.19006332096417458</c:v>
                </c:pt>
                <c:pt idx="103">
                  <c:v>0.19008080545305192</c:v>
                </c:pt>
                <c:pt idx="104">
                  <c:v>0.19009779263080928</c:v>
                </c:pt>
                <c:pt idx="105">
                  <c:v>0.19011430113822059</c:v>
                </c:pt>
                <c:pt idx="106">
                  <c:v>0.19013034875270277</c:v>
                </c:pt>
                <c:pt idx="107">
                  <c:v>0.19014595243575458</c:v>
                </c:pt>
                <c:pt idx="108">
                  <c:v>0.19016112837738858</c:v>
                </c:pt>
                <c:pt idx="109">
                  <c:v>0.19017589203777172</c:v>
                </c:pt>
                <c:pt idx="110">
                  <c:v>0.19019025818627253</c:v>
                </c:pt>
              </c:numCache>
            </c:numRef>
          </c:yVal>
          <c:smooth val="1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Foglio3!$Q$25:$Q$225</c:f>
              <c:numCache>
                <c:formatCode>General</c:formatCode>
                <c:ptCount val="201"/>
                <c:pt idx="0">
                  <c:v>0</c:v>
                </c:pt>
                <c:pt idx="1">
                  <c:v>1.5344620137302874E-2</c:v>
                </c:pt>
                <c:pt idx="2">
                  <c:v>3.0243368047945147E-2</c:v>
                </c:pt>
                <c:pt idx="3">
                  <c:v>4.4312355303445836E-2</c:v>
                </c:pt>
                <c:pt idx="4">
                  <c:v>5.7272722138024292E-2</c:v>
                </c:pt>
                <c:pt idx="5">
                  <c:v>6.896549004099109E-2</c:v>
                </c:pt>
                <c:pt idx="6">
                  <c:v>7.9341174450213256E-2</c:v>
                </c:pt>
                <c:pt idx="7">
                  <c:v>8.843450198525156E-2</c:v>
                </c:pt>
                <c:pt idx="8">
                  <c:v>9.6335175214446608E-2</c:v>
                </c:pt>
                <c:pt idx="9">
                  <c:v>0.10316207065419293</c:v>
                </c:pt>
                <c:pt idx="10">
                  <c:v>0.10904401423959548</c:v>
                </c:pt>
                <c:pt idx="11">
                  <c:v>0.11410728626366855</c:v>
                </c:pt>
                <c:pt idx="12">
                  <c:v>0.11846857416783348</c:v>
                </c:pt>
                <c:pt idx="13">
                  <c:v>0.12223175318660245</c:v>
                </c:pt>
                <c:pt idx="14">
                  <c:v>0.12548707858890318</c:v>
                </c:pt>
                <c:pt idx="15">
                  <c:v>0.12831174379573543</c:v>
                </c:pt>
                <c:pt idx="16">
                  <c:v>0.13077111066862843</c:v>
                </c:pt>
                <c:pt idx="17">
                  <c:v>0.1329201887634881</c:v>
                </c:pt>
                <c:pt idx="18">
                  <c:v>0.13480512562061742</c:v>
                </c:pt>
                <c:pt idx="19">
                  <c:v>0.13646458754132818</c:v>
                </c:pt>
                <c:pt idx="20">
                  <c:v>0.13793098008198218</c:v>
                </c:pt>
                <c:pt idx="21">
                  <c:v>0.13923149641670873</c:v>
                </c:pt>
                <c:pt idx="22">
                  <c:v>0.14038900173620794</c:v>
                </c:pt>
                <c:pt idx="23">
                  <c:v>0.14142277083664725</c:v>
                </c:pt>
                <c:pt idx="24">
                  <c:v>0.14234909892299152</c:v>
                </c:pt>
                <c:pt idx="25">
                  <c:v>0.14318180534506073</c:v>
                </c:pt>
                <c:pt idx="26">
                  <c:v>0.14393264819563373</c:v>
                </c:pt>
                <c:pt idx="27">
                  <c:v>0.14461166536393547</c:v>
                </c:pt>
                <c:pt idx="28">
                  <c:v>0.14522745524466904</c:v>
                </c:pt>
                <c:pt idx="29">
                  <c:v>0.14578740808736179</c:v>
                </c:pt>
                <c:pt idx="30">
                  <c:v>0.14629789702751431</c:v>
                </c:pt>
                <c:pt idx="31">
                  <c:v>0.14676443619008189</c:v>
                </c:pt>
                <c:pt idx="32">
                  <c:v>0.14719181188110014</c:v>
                </c:pt>
                <c:pt idx="33">
                  <c:v>0.14758419175328572</c:v>
                </c:pt>
                <c:pt idx="34">
                  <c:v>0.14794521591034704</c:v>
                </c:pt>
                <c:pt idx="35">
                  <c:v>0.14827807316784461</c:v>
                </c:pt>
                <c:pt idx="36">
                  <c:v>0.14858556508465198</c:v>
                </c:pt>
                <c:pt idx="37">
                  <c:v>0.14887015989171673</c:v>
                </c:pt>
                <c:pt idx="38">
                  <c:v>0.14913403805159894</c:v>
                </c:pt>
                <c:pt idx="39">
                  <c:v>0.14937913086485044</c:v>
                </c:pt>
                <c:pt idx="40">
                  <c:v>0.14960715328280169</c:v>
                </c:pt>
                <c:pt idx="41">
                  <c:v>0.14981963187873279</c:v>
                </c:pt>
                <c:pt idx="42">
                  <c:v>0.15001792876107725</c:v>
                </c:pt>
                <c:pt idx="43">
                  <c:v>0.15020326207552293</c:v>
                </c:pt>
                <c:pt idx="44">
                  <c:v>0.1503767236314609</c:v>
                </c:pt>
                <c:pt idx="45">
                  <c:v>0.15053929409725891</c:v>
                </c:pt>
                <c:pt idx="46">
                  <c:v>0.15069185613436062</c:v>
                </c:pt>
                <c:pt idx="47">
                  <c:v>0.15083520577907911</c:v>
                </c:pt>
                <c:pt idx="48">
                  <c:v>0.15097006233064178</c:v>
                </c:pt>
                <c:pt idx="49">
                  <c:v>0.15109707696252081</c:v>
                </c:pt>
                <c:pt idx="50">
                  <c:v>0.15121684023972573</c:v>
                </c:pt>
                <c:pt idx="51">
                  <c:v>0.15132988869622585</c:v>
                </c:pt>
                <c:pt idx="52">
                  <c:v>0.15143671060295225</c:v>
                </c:pt>
                <c:pt idx="53">
                  <c:v>0.15153775103704414</c:v>
                </c:pt>
                <c:pt idx="54">
                  <c:v>0.15163341634645791</c:v>
                </c:pt>
                <c:pt idx="55">
                  <c:v>0.15172407809018038</c:v>
                </c:pt>
                <c:pt idx="56">
                  <c:v>0.15181007652262576</c:v>
                </c:pt>
                <c:pt idx="57">
                  <c:v>0.15189172368096301</c:v>
                </c:pt>
                <c:pt idx="58">
                  <c:v>0.15196930612581777</c:v>
                </c:pt>
                <c:pt idx="59">
                  <c:v>0.15204308737875818</c:v>
                </c:pt>
                <c:pt idx="60">
                  <c:v>0.15211331009400458</c:v>
                </c:pt>
                <c:pt idx="61">
                  <c:v>0.15218019799672339</c:v>
                </c:pt>
                <c:pt idx="62">
                  <c:v>0.15224395761593376</c:v>
                </c:pt>
                <c:pt idx="63">
                  <c:v>0.15230477983635293</c:v>
                </c:pt>
                <c:pt idx="64">
                  <c:v>0.15236284129033673</c:v>
                </c:pt>
                <c:pt idx="65">
                  <c:v>0.15241830560834885</c:v>
                </c:pt>
                <c:pt idx="66">
                  <c:v>0.15247132454405232</c:v>
                </c:pt>
                <c:pt idx="67">
                  <c:v>0.1525220389880991</c:v>
                </c:pt>
                <c:pt idx="68">
                  <c:v>0.15257057988295158</c:v>
                </c:pt>
                <c:pt idx="69">
                  <c:v>0.15261706904956268</c:v>
                </c:pt>
                <c:pt idx="70">
                  <c:v>0.15266161993543367</c:v>
                </c:pt>
                <c:pt idx="71">
                  <c:v>0.15270433829243568</c:v>
                </c:pt>
                <c:pt idx="72">
                  <c:v>0.1527453227917917</c:v>
                </c:pt>
                <c:pt idx="73">
                  <c:v>0.152784665582757</c:v>
                </c:pt>
                <c:pt idx="74">
                  <c:v>0.15282245280078283</c:v>
                </c:pt>
                <c:pt idx="75">
                  <c:v>0.15285876503029339</c:v>
                </c:pt>
                <c:pt idx="76">
                  <c:v>0.15289367772662799</c:v>
                </c:pt>
                <c:pt idx="77">
                  <c:v>0.15292726160119716</c:v>
                </c:pt>
                <c:pt idx="78">
                  <c:v>0.15295958297345663</c:v>
                </c:pt>
                <c:pt idx="79">
                  <c:v>0.1529907040929126</c:v>
                </c:pt>
                <c:pt idx="80">
                  <c:v>0.15302068343402736</c:v>
                </c:pt>
                <c:pt idx="81">
                  <c:v>0.15304957596659044</c:v>
                </c:pt>
                <c:pt idx="82">
                  <c:v>0.15307743340385119</c:v>
                </c:pt>
                <c:pt idx="83">
                  <c:v>0.15310430443047093</c:v>
                </c:pt>
                <c:pt idx="84">
                  <c:v>0.15313023491214225</c:v>
                </c:pt>
                <c:pt idx="85">
                  <c:v>0.15315526808853475</c:v>
                </c:pt>
                <c:pt idx="86">
                  <c:v>0.15317944475106077</c:v>
                </c:pt>
                <c:pt idx="87">
                  <c:v>0.153202803406806</c:v>
                </c:pt>
                <c:pt idx="88">
                  <c:v>0.15322538042983805</c:v>
                </c:pt>
                <c:pt idx="89">
                  <c:v>0.15324721020098739</c:v>
                </c:pt>
                <c:pt idx="90">
                  <c:v>0.15326832523709119</c:v>
                </c:pt>
                <c:pt idx="91">
                  <c:v>0.15328875631059444</c:v>
                </c:pt>
                <c:pt idx="92">
                  <c:v>0.1533085325603199</c:v>
                </c:pt>
                <c:pt idx="93">
                  <c:v>0.15332768159414187</c:v>
                </c:pt>
                <c:pt idx="94">
                  <c:v>0.15334622958423114</c:v>
                </c:pt>
                <c:pt idx="95">
                  <c:v>0.15336420135547735</c:v>
                </c:pt>
                <c:pt idx="96">
                  <c:v>0.15338162046764026</c:v>
                </c:pt>
                <c:pt idx="97">
                  <c:v>0.15339850929173104</c:v>
                </c:pt>
                <c:pt idx="98">
                  <c:v>0.15341488908108203</c:v>
                </c:pt>
                <c:pt idx="99">
                  <c:v>0.15343078003752056</c:v>
                </c:pt>
                <c:pt idx="100">
                  <c:v>0.15344620137302872</c:v>
                </c:pt>
                <c:pt idx="101">
                  <c:v>0.15346117136723558</c:v>
                </c:pt>
                <c:pt idx="102">
                  <c:v>0.1534757074210609</c:v>
                </c:pt>
                <c:pt idx="103">
                  <c:v>0.15348982610680065</c:v>
                </c:pt>
                <c:pt idx="104">
                  <c:v>0.1535035432149211</c:v>
                </c:pt>
                <c:pt idx="105">
                  <c:v>0.1535168737978056</c:v>
                </c:pt>
                <c:pt idx="106">
                  <c:v>0.15352983221067862</c:v>
                </c:pt>
                <c:pt idx="107">
                  <c:v>0.15354243214991259</c:v>
                </c:pt>
                <c:pt idx="108">
                  <c:v>0.15355468668890646</c:v>
                </c:pt>
                <c:pt idx="109">
                  <c:v>0.15356660831171054</c:v>
                </c:pt>
                <c:pt idx="110">
                  <c:v>0.15357820894455693</c:v>
                </c:pt>
              </c:numCache>
            </c:numRef>
          </c:yVal>
          <c:smooth val="1"/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Foglio3!$B$25:$B$225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Foglio3!#REF!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7712"/>
        <c:axId val="195788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Foglio3!$B$25:$B$135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Foglio3!$C$25:$C$135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9.9668652491162038E-2</c:v>
                      </c:pt>
                      <c:pt idx="2">
                        <c:v>0.19739555984988078</c:v>
                      </c:pt>
                      <c:pt idx="3">
                        <c:v>0.2914567944778671</c:v>
                      </c:pt>
                      <c:pt idx="4">
                        <c:v>0.3805063771123649</c:v>
                      </c:pt>
                      <c:pt idx="5">
                        <c:v>0.46364760900080609</c:v>
                      </c:pt>
                      <c:pt idx="6">
                        <c:v>0.54041950027058416</c:v>
                      </c:pt>
                      <c:pt idx="7">
                        <c:v>0.61072596438920856</c:v>
                      </c:pt>
                      <c:pt idx="8">
                        <c:v>0.67474094222355274</c:v>
                      </c:pt>
                      <c:pt idx="9">
                        <c:v>0.73281510178650655</c:v>
                      </c:pt>
                      <c:pt idx="10">
                        <c:v>0.78539816339744828</c:v>
                      </c:pt>
                      <c:pt idx="11">
                        <c:v>0.83298126667443173</c:v>
                      </c:pt>
                      <c:pt idx="12">
                        <c:v>0.87605805059819342</c:v>
                      </c:pt>
                      <c:pt idx="13">
                        <c:v>0.91510070055336046</c:v>
                      </c:pt>
                      <c:pt idx="14">
                        <c:v>0.95054684081207508</c:v>
                      </c:pt>
                      <c:pt idx="15">
                        <c:v>0.98279372324732905</c:v>
                      </c:pt>
                      <c:pt idx="16">
                        <c:v>1.0121970114513341</c:v>
                      </c:pt>
                      <c:pt idx="17">
                        <c:v>1.0390722595360911</c:v>
                      </c:pt>
                      <c:pt idx="18">
                        <c:v>1.0636978224025597</c:v>
                      </c:pt>
                      <c:pt idx="19">
                        <c:v>1.0863183977578734</c:v>
                      </c:pt>
                      <c:pt idx="20">
                        <c:v>1.1071487177940904</c:v>
                      </c:pt>
                      <c:pt idx="21">
                        <c:v>1.1263771168937977</c:v>
                      </c:pt>
                      <c:pt idx="22">
                        <c:v>1.1441688336680205</c:v>
                      </c:pt>
                      <c:pt idx="23">
                        <c:v>1.1606689862534056</c:v>
                      </c:pt>
                      <c:pt idx="24">
                        <c:v>1.176005207095135</c:v>
                      </c:pt>
                      <c:pt idx="25">
                        <c:v>1.1902899496825317</c:v>
                      </c:pt>
                      <c:pt idx="26">
                        <c:v>1.2036224929766774</c:v>
                      </c:pt>
                      <c:pt idx="27">
                        <c:v>1.2160906747839564</c:v>
                      </c:pt>
                      <c:pt idx="28">
                        <c:v>1.2277723863741932</c:v>
                      </c:pt>
                      <c:pt idx="29">
                        <c:v>1.2387368592520112</c:v>
                      </c:pt>
                      <c:pt idx="30">
                        <c:v>1.2490457723982544</c:v>
                      </c:pt>
                      <c:pt idx="31">
                        <c:v>1.2587542052323633</c:v>
                      </c:pt>
                      <c:pt idx="32">
                        <c:v>1.2679114584199251</c:v>
                      </c:pt>
                      <c:pt idx="33">
                        <c:v>1.2765617616837088</c:v>
                      </c:pt>
                      <c:pt idx="34">
                        <c:v>1.2847448850775784</c:v>
                      </c:pt>
                      <c:pt idx="35">
                        <c:v>1.2924966677897853</c:v>
                      </c:pt>
                      <c:pt idx="36">
                        <c:v>1.2998494764564761</c:v>
                      </c:pt>
                      <c:pt idx="37">
                        <c:v>1.3068326031691921</c:v>
                      </c:pt>
                      <c:pt idx="38">
                        <c:v>1.313472611823808</c:v>
                      </c:pt>
                      <c:pt idx="39">
                        <c:v>1.319793640151862</c:v>
                      </c:pt>
                      <c:pt idx="40">
                        <c:v>1.3258176636680326</c:v>
                      </c:pt>
                      <c:pt idx="41">
                        <c:v>1.3315647268312361</c:v>
                      </c:pt>
                      <c:pt idx="42">
                        <c:v>1.3370531459259951</c:v>
                      </c:pt>
                      <c:pt idx="43">
                        <c:v>1.3422996875030344</c:v>
                      </c:pt>
                      <c:pt idx="44">
                        <c:v>1.3473197256542637</c:v>
                      </c:pt>
                      <c:pt idx="45">
                        <c:v>1.3521273809209546</c:v>
                      </c:pt>
                      <c:pt idx="46">
                        <c:v>1.3567356432310751</c:v>
                      </c:pt>
                      <c:pt idx="47">
                        <c:v>1.3611564809206842</c:v>
                      </c:pt>
                      <c:pt idx="48">
                        <c:v>1.3654009376051293</c:v>
                      </c:pt>
                      <c:pt idx="49">
                        <c:v>1.3694792184202558</c:v>
                      </c:pt>
                      <c:pt idx="50">
                        <c:v>1.3734007669450159</c:v>
                      </c:pt>
                      <c:pt idx="51">
                        <c:v>1.3771743339389513</c:v>
                      </c:pt>
                      <c:pt idx="52">
                        <c:v>1.380808038876181</c:v>
                      </c:pt>
                      <c:pt idx="53">
                        <c:v>1.3843094251276797</c:v>
                      </c:pt>
                      <c:pt idx="54">
                        <c:v>1.3876855095324125</c:v>
                      </c:pt>
                      <c:pt idx="55">
                        <c:v>1.3909428270024184</c:v>
                      </c:pt>
                      <c:pt idx="56">
                        <c:v>1.3940874707248601</c:v>
                      </c:pt>
                      <c:pt idx="57">
                        <c:v>1.3971251284533228</c:v>
                      </c:pt>
                      <c:pt idx="58">
                        <c:v>1.4000611153196139</c:v>
                      </c:pt>
                      <c:pt idx="59">
                        <c:v>1.4029004035445221</c:v>
                      </c:pt>
                      <c:pt idx="60">
                        <c:v>1.4056476493802699</c:v>
                      </c:pt>
                      <c:pt idx="61">
                        <c:v>1.4083072175776932</c:v>
                      </c:pt>
                      <c:pt idx="62">
                        <c:v>1.4108832036366774</c:v>
                      </c:pt>
                      <c:pt idx="63">
                        <c:v>1.413379454068306</c:v>
                      </c:pt>
                      <c:pt idx="64">
                        <c:v>1.4157995848709557</c:v>
                      </c:pt>
                      <c:pt idx="65">
                        <c:v>1.4181469983996315</c:v>
                      </c:pt>
                      <c:pt idx="66">
                        <c:v>1.4204248987877621</c:v>
                      </c:pt>
                      <c:pt idx="67">
                        <c:v>1.4226363060630653</c:v>
                      </c:pt>
                      <c:pt idx="68">
                        <c:v>1.4247840690836213</c:v>
                      </c:pt>
                      <c:pt idx="69">
                        <c:v>1.4268708774066803</c:v>
                      </c:pt>
                      <c:pt idx="70">
                        <c:v>1.4288992721907328</c:v>
                      </c:pt>
                      <c:pt idx="71">
                        <c:v>1.4308716562207788</c:v>
                      </c:pt>
                      <c:pt idx="72">
                        <c:v>1.4327903031373772</c:v>
                      </c:pt>
                      <c:pt idx="73">
                        <c:v>1.4346573659417559</c:v>
                      </c:pt>
                      <c:pt idx="74">
                        <c:v>1.4364748848419282</c:v>
                      </c:pt>
                      <c:pt idx="75">
                        <c:v>1.4382447944982226</c:v>
                      </c:pt>
                      <c:pt idx="76">
                        <c:v>1.4399689307208396</c:v>
                      </c:pt>
                      <c:pt idx="77">
                        <c:v>1.4416490366668766</c:v>
                      </c:pt>
                      <c:pt idx="78">
                        <c:v>1.4432867685796584</c:v>
                      </c:pt>
                      <c:pt idx="79">
                        <c:v>1.4448837011090985</c:v>
                      </c:pt>
                      <c:pt idx="80">
                        <c:v>1.4464413322481351</c:v>
                      </c:pt>
                      <c:pt idx="81">
                        <c:v>1.4479610879170015</c:v>
                      </c:pt>
                      <c:pt idx="82">
                        <c:v>1.449444326224133</c:v>
                      </c:pt>
                      <c:pt idx="83">
                        <c:v>1.4508923414298727</c:v>
                      </c:pt>
                      <c:pt idx="84">
                        <c:v>1.4523063676367589</c:v>
                      </c:pt>
                      <c:pt idx="85">
                        <c:v>1.4536875822280324</c:v>
                      </c:pt>
                      <c:pt idx="86">
                        <c:v>1.4550371090740859</c:v>
                      </c:pt>
                      <c:pt idx="87">
                        <c:v>1.4563560215248332</c:v>
                      </c:pt>
                      <c:pt idx="88">
                        <c:v>1.457645345204412</c:v>
                      </c:pt>
                      <c:pt idx="89">
                        <c:v>1.4589060606232205</c:v>
                      </c:pt>
                      <c:pt idx="90">
                        <c:v>1.4601391056210009</c:v>
                      </c:pt>
                      <c:pt idx="91">
                        <c:v>1.4613453776535332</c:v>
                      </c:pt>
                      <c:pt idx="92">
                        <c:v>1.4625257359344406</c:v>
                      </c:pt>
                      <c:pt idx="93">
                        <c:v>1.4636810034426648</c:v>
                      </c:pt>
                      <c:pt idx="94">
                        <c:v>1.4648119688052967</c:v>
                      </c:pt>
                      <c:pt idx="95">
                        <c:v>1.4659193880646628</c:v>
                      </c:pt>
                      <c:pt idx="96">
                        <c:v>1.4670039863378539</c:v>
                      </c:pt>
                      <c:pt idx="97">
                        <c:v>1.4680664593762272</c:v>
                      </c:pt>
                      <c:pt idx="98">
                        <c:v>1.4691074750318196</c:v>
                      </c:pt>
                      <c:pt idx="99">
                        <c:v>1.4701276746370677</c:v>
                      </c:pt>
                      <c:pt idx="100">
                        <c:v>1.4711276743037347</c:v>
                      </c:pt>
                      <c:pt idx="101">
                        <c:v>1.47210806614649</c:v>
                      </c:pt>
                      <c:pt idx="102">
                        <c:v>1.473069419436178</c:v>
                      </c:pt>
                      <c:pt idx="103">
                        <c:v>1.4740122816874226</c:v>
                      </c:pt>
                      <c:pt idx="104">
                        <c:v>1.4749371796848834</c:v>
                      </c:pt>
                      <c:pt idx="105">
                        <c:v>1.4758446204521403</c:v>
                      </c:pt>
                      <c:pt idx="106">
                        <c:v>1.4767350921669102</c:v>
                      </c:pt>
                      <c:pt idx="107">
                        <c:v>1.4776090650260174</c:v>
                      </c:pt>
                      <c:pt idx="108">
                        <c:v>1.4784669920632976</c:v>
                      </c:pt>
                      <c:pt idx="109">
                        <c:v>1.4793093099233887</c:v>
                      </c:pt>
                      <c:pt idx="110">
                        <c:v>1.4801364395941514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Foglio3!$B$25:$B$225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Foglio3!$D$25:$D$225</c15:sqref>
                        </c15:formulaRef>
                      </c:ext>
                    </c:extLst>
                    <c:numCache>
                      <c:formatCode>0.00\°</c:formatCode>
                      <c:ptCount val="201"/>
                      <c:pt idx="0">
                        <c:v>0</c:v>
                      </c:pt>
                      <c:pt idx="1">
                        <c:v>5.710593137499643</c:v>
                      </c:pt>
                      <c:pt idx="2">
                        <c:v>11.309932474020213</c:v>
                      </c:pt>
                      <c:pt idx="3">
                        <c:v>16.699244233993621</c:v>
                      </c:pt>
                      <c:pt idx="4">
                        <c:v>21.801409486351812</c:v>
                      </c:pt>
                      <c:pt idx="5">
                        <c:v>26.56505117707799</c:v>
                      </c:pt>
                      <c:pt idx="6">
                        <c:v>30.963756532073521</c:v>
                      </c:pt>
                      <c:pt idx="7">
                        <c:v>34.992020198558656</c:v>
                      </c:pt>
                      <c:pt idx="8">
                        <c:v>38.659808254090095</c:v>
                      </c:pt>
                      <c:pt idx="9">
                        <c:v>41.987212495816664</c:v>
                      </c:pt>
                      <c:pt idx="10">
                        <c:v>45</c:v>
                      </c:pt>
                      <c:pt idx="11">
                        <c:v>47.726310993906267</c:v>
                      </c:pt>
                      <c:pt idx="12">
                        <c:v>50.19442890773481</c:v>
                      </c:pt>
                      <c:pt idx="13">
                        <c:v>52.431407971172511</c:v>
                      </c:pt>
                      <c:pt idx="14">
                        <c:v>54.462322208025618</c:v>
                      </c:pt>
                      <c:pt idx="15">
                        <c:v>56.309932474020215</c:v>
                      </c:pt>
                      <c:pt idx="16">
                        <c:v>57.994616791916499</c:v>
                      </c:pt>
                      <c:pt idx="17">
                        <c:v>59.534455080540127</c:v>
                      </c:pt>
                      <c:pt idx="18">
                        <c:v>60.945395900922861</c:v>
                      </c:pt>
                      <c:pt idx="19">
                        <c:v>62.24145939893998</c:v>
                      </c:pt>
                      <c:pt idx="20">
                        <c:v>63.43494882292201</c:v>
                      </c:pt>
                      <c:pt idx="21">
                        <c:v>64.536654938128393</c:v>
                      </c:pt>
                      <c:pt idx="22">
                        <c:v>65.556045219583467</c:v>
                      </c:pt>
                      <c:pt idx="23">
                        <c:v>66.501434324047906</c:v>
                      </c:pt>
                      <c:pt idx="24">
                        <c:v>67.38013505195957</c:v>
                      </c:pt>
                      <c:pt idx="25">
                        <c:v>68.198590513648185</c:v>
                      </c:pt>
                      <c:pt idx="26">
                        <c:v>68.962488974578193</c:v>
                      </c:pt>
                      <c:pt idx="27">
                        <c:v>69.676863170337057</c:v>
                      </c:pt>
                      <c:pt idx="28">
                        <c:v>70.346175941946697</c:v>
                      </c:pt>
                      <c:pt idx="29">
                        <c:v>70.974393962431321</c:v>
                      </c:pt>
                      <c:pt idx="30">
                        <c:v>71.56505117707799</c:v>
                      </c:pt>
                      <c:pt idx="31">
                        <c:v>72.121303404158652</c:v>
                      </c:pt>
                      <c:pt idx="32">
                        <c:v>72.645975363738671</c:v>
                      </c:pt>
                      <c:pt idx="33">
                        <c:v>73.141601232261721</c:v>
                      </c:pt>
                      <c:pt idx="34">
                        <c:v>73.610459665965223</c:v>
                      </c:pt>
                      <c:pt idx="35">
                        <c:v>74.054604099077153</c:v>
                      </c:pt>
                      <c:pt idx="36">
                        <c:v>74.47588900324574</c:v>
                      </c:pt>
                      <c:pt idx="37">
                        <c:v>74.875992691689447</c:v>
                      </c:pt>
                      <c:pt idx="38">
                        <c:v>75.25643716352927</c:v>
                      </c:pt>
                      <c:pt idx="39">
                        <c:v>75.618605408909389</c:v>
                      </c:pt>
                      <c:pt idx="40">
                        <c:v>75.963756532073532</c:v>
                      </c:pt>
                      <c:pt idx="41">
                        <c:v>76.293038995920199</c:v>
                      </c:pt>
                      <c:pt idx="42">
                        <c:v>76.607502246248899</c:v>
                      </c:pt>
                      <c:pt idx="43">
                        <c:v>76.908106935653166</c:v>
                      </c:pt>
                      <c:pt idx="44">
                        <c:v>77.19573393471326</c:v>
                      </c:pt>
                      <c:pt idx="45">
                        <c:v>77.471192290848492</c:v>
                      </c:pt>
                      <c:pt idx="46">
                        <c:v>77.735226272107596</c:v>
                      </c:pt>
                      <c:pt idx="47">
                        <c:v>77.98852161363456</c:v>
                      </c:pt>
                      <c:pt idx="48">
                        <c:v>78.231711067979361</c:v>
                      </c:pt>
                      <c:pt idx="49">
                        <c:v>78.465379346355292</c:v>
                      </c:pt>
                      <c:pt idx="50">
                        <c:v>78.690067525979785</c:v>
                      </c:pt>
                      <c:pt idx="51">
                        <c:v>78.906276988442158</c:v>
                      </c:pt>
                      <c:pt idx="52">
                        <c:v>79.114472945341276</c:v>
                      </c:pt>
                      <c:pt idx="53">
                        <c:v>79.315087599997284</c:v>
                      </c:pt>
                      <c:pt idx="54">
                        <c:v>79.508522987668414</c:v>
                      </c:pt>
                      <c:pt idx="55">
                        <c:v>79.69515353123397</c:v>
                      </c:pt>
                      <c:pt idx="56">
                        <c:v>79.875328344602195</c:v>
                      </c:pt>
                      <c:pt idx="57">
                        <c:v>80.049373312048402</c:v>
                      </c:pt>
                      <c:pt idx="58">
                        <c:v>80.217592968192719</c:v>
                      </c:pt>
                      <c:pt idx="59">
                        <c:v>80.38027220030115</c:v>
                      </c:pt>
                      <c:pt idx="60">
                        <c:v>80.537677791974389</c:v>
                      </c:pt>
                      <c:pt idx="61">
                        <c:v>80.690059825013961</c:v>
                      </c:pt>
                      <c:pt idx="62">
                        <c:v>80.837652954278298</c:v>
                      </c:pt>
                      <c:pt idx="63">
                        <c:v>80.980677568618333</c:v>
                      </c:pt>
                      <c:pt idx="64">
                        <c:v>81.119340849479755</c:v>
                      </c:pt>
                      <c:pt idx="65">
                        <c:v>81.253837737444798</c:v>
                      </c:pt>
                      <c:pt idx="66">
                        <c:v>81.384351815835899</c:v>
                      </c:pt>
                      <c:pt idx="67">
                        <c:v>81.511056119495294</c:v>
                      </c:pt>
                      <c:pt idx="68">
                        <c:v>81.634113875967415</c:v>
                      </c:pt>
                      <c:pt idx="69">
                        <c:v>81.753679185531482</c:v>
                      </c:pt>
                      <c:pt idx="70">
                        <c:v>81.869897645844034</c:v>
                      </c:pt>
                      <c:pt idx="71">
                        <c:v>81.982906926344668</c:v>
                      </c:pt>
                      <c:pt idx="72">
                        <c:v>82.092837297041555</c:v>
                      </c:pt>
                      <c:pt idx="73">
                        <c:v>82.199812115818318</c:v>
                      </c:pt>
                      <c:pt idx="74">
                        <c:v>82.303948277983437</c:v>
                      </c:pt>
                      <c:pt idx="75">
                        <c:v>82.405356631408551</c:v>
                      </c:pt>
                      <c:pt idx="76">
                        <c:v>82.504142360270137</c:v>
                      </c:pt>
                      <c:pt idx="77">
                        <c:v>82.600405340112886</c:v>
                      </c:pt>
                      <c:pt idx="78">
                        <c:v>82.69424046668918</c:v>
                      </c:pt>
                      <c:pt idx="79">
                        <c:v>82.785737960793256</c:v>
                      </c:pt>
                      <c:pt idx="80">
                        <c:v>82.874983651098191</c:v>
                      </c:pt>
                      <c:pt idx="81">
                        <c:v>82.962059236815335</c:v>
                      </c:pt>
                      <c:pt idx="82">
                        <c:v>83.047042531826094</c:v>
                      </c:pt>
                      <c:pt idx="83">
                        <c:v>83.13000769178575</c:v>
                      </c:pt>
                      <c:pt idx="84">
                        <c:v>83.211025425561218</c:v>
                      </c:pt>
                      <c:pt idx="85">
                        <c:v>83.290163192243071</c:v>
                      </c:pt>
                      <c:pt idx="86">
                        <c:v>83.367485384861538</c:v>
                      </c:pt>
                      <c:pt idx="87">
                        <c:v>83.443053501836616</c:v>
                      </c:pt>
                      <c:pt idx="88">
                        <c:v>83.516926307102764</c:v>
                      </c:pt>
                      <c:pt idx="89">
                        <c:v>83.589159979767558</c:v>
                      </c:pt>
                      <c:pt idx="90">
                        <c:v>83.659808254090095</c:v>
                      </c:pt>
                      <c:pt idx="91">
                        <c:v>83.728922550498865</c:v>
                      </c:pt>
                      <c:pt idx="92">
                        <c:v>83.796552098308169</c:v>
                      </c:pt>
                      <c:pt idx="93">
                        <c:v>83.862744050738016</c:v>
                      </c:pt>
                      <c:pt idx="94">
                        <c:v>83.927543592792304</c:v>
                      </c:pt>
                      <c:pt idx="95">
                        <c:v>83.990994042505491</c:v>
                      </c:pt>
                      <c:pt idx="96">
                        <c:v>84.053136946026513</c:v>
                      </c:pt>
                      <c:pt idx="97">
                        <c:v>84.114012166971733</c:v>
                      </c:pt>
                      <c:pt idx="98">
                        <c:v>84.173657970444239</c:v>
                      </c:pt>
                      <c:pt idx="99">
                        <c:v>84.232111102085852</c:v>
                      </c:pt>
                      <c:pt idx="100">
                        <c:v>84.289406862500371</c:v>
                      </c:pt>
                      <c:pt idx="101">
                        <c:v>84.345579177359298</c:v>
                      </c:pt>
                      <c:pt idx="102">
                        <c:v>84.400660663479442</c:v>
                      </c:pt>
                      <c:pt idx="103">
                        <c:v>84.454682691137961</c:v>
                      </c:pt>
                      <c:pt idx="104">
                        <c:v>84.507675442872568</c:v>
                      </c:pt>
                      <c:pt idx="105">
                        <c:v>84.559667968994503</c:v>
                      </c:pt>
                      <c:pt idx="106">
                        <c:v>84.61068824002659</c:v>
                      </c:pt>
                      <c:pt idx="107">
                        <c:v>84.660763196262423</c:v>
                      </c:pt>
                      <c:pt idx="108">
                        <c:v>84.709918794628734</c:v>
                      </c:pt>
                      <c:pt idx="109">
                        <c:v>84.758180053020439</c:v>
                      </c:pt>
                      <c:pt idx="110">
                        <c:v>84.805571092265197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Foglio3!$B$25:$B$225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Foglio3!$E$25:$E$225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4.9751859510499465E-2</c:v>
                      </c:pt>
                      <c:pt idx="2">
                        <c:v>9.8058067569092022E-2</c:v>
                      </c:pt>
                      <c:pt idx="3">
                        <c:v>0.14367394278317272</c:v>
                      </c:pt>
                      <c:pt idx="4">
                        <c:v>0.18569533817705186</c:v>
                      </c:pt>
                      <c:pt idx="5">
                        <c:v>0.22360679774997896</c:v>
                      </c:pt>
                      <c:pt idx="6">
                        <c:v>0.25724787771376328</c:v>
                      </c:pt>
                      <c:pt idx="7">
                        <c:v>0.28673117218166416</c:v>
                      </c:pt>
                      <c:pt idx="8">
                        <c:v>0.31234752377721214</c:v>
                      </c:pt>
                      <c:pt idx="9">
                        <c:v>0.33448236581122481</c:v>
                      </c:pt>
                      <c:pt idx="10">
                        <c:v>0.35355339059327373</c:v>
                      </c:pt>
                      <c:pt idx="11">
                        <c:v>0.36997003669797185</c:v>
                      </c:pt>
                      <c:pt idx="12">
                        <c:v>0.38411063979868793</c:v>
                      </c:pt>
                      <c:pt idx="13">
                        <c:v>0.39631199455230004</c:v>
                      </c:pt>
                      <c:pt idx="14">
                        <c:v>0.40686673560336745</c:v>
                      </c:pt>
                      <c:pt idx="15">
                        <c:v>0.41602514716892186</c:v>
                      </c:pt>
                      <c:pt idx="16">
                        <c:v>0.42399915200254396</c:v>
                      </c:pt>
                      <c:pt idx="17">
                        <c:v>0.43096710757888479</c:v>
                      </c:pt>
                      <c:pt idx="18">
                        <c:v>0.43707863806076891</c:v>
                      </c:pt>
                      <c:pt idx="19">
                        <c:v>0.44245911119099118</c:v>
                      </c:pt>
                      <c:pt idx="20">
                        <c:v>0.44721359549995793</c:v>
                      </c:pt>
                      <c:pt idx="21">
                        <c:v>0.45143025941196518</c:v>
                      </c:pt>
                      <c:pt idx="22">
                        <c:v>0.45518323873130234</c:v>
                      </c:pt>
                      <c:pt idx="23">
                        <c:v>0.45853502812661751</c:v>
                      </c:pt>
                      <c:pt idx="24">
                        <c:v>0.46153846153846151</c:v>
                      </c:pt>
                      <c:pt idx="25">
                        <c:v>0.46423834544262965</c:v>
                      </c:pt>
                      <c:pt idx="26">
                        <c:v>0.46667280310152975</c:v>
                      </c:pt>
                      <c:pt idx="27">
                        <c:v>0.46887438036185181</c:v>
                      </c:pt>
                      <c:pt idx="28">
                        <c:v>0.47087095579741872</c:v>
                      </c:pt>
                      <c:pt idx="29">
                        <c:v>0.47268649081313607</c:v>
                      </c:pt>
                      <c:pt idx="30">
                        <c:v>0.47434164902525688</c:v>
                      </c:pt>
                      <c:pt idx="31">
                        <c:v>0.47585430888027547</c:v>
                      </c:pt>
                      <c:pt idx="32">
                        <c:v>0.47723998901751485</c:v>
                      </c:pt>
                      <c:pt idx="33">
                        <c:v>0.47851220221673679</c:v>
                      </c:pt>
                      <c:pt idx="34">
                        <c:v>0.47968275078563527</c:v>
                      </c:pt>
                      <c:pt idx="35">
                        <c:v>0.48076197382041158</c:v>
                      </c:pt>
                      <c:pt idx="36">
                        <c:v>0.48175895481497033</c:v>
                      </c:pt>
                      <c:pt idx="37">
                        <c:v>0.48268169651413317</c:v>
                      </c:pt>
                      <c:pt idx="38">
                        <c:v>0.48353726863132318</c:v>
                      </c:pt>
                      <c:pt idx="39">
                        <c:v>0.48433193302202249</c:v>
                      </c:pt>
                      <c:pt idx="40">
                        <c:v>0.48507125007266594</c:v>
                      </c:pt>
                      <c:pt idx="41">
                        <c:v>0.4857601693915648</c:v>
                      </c:pt>
                      <c:pt idx="42">
                        <c:v>0.48640310734268344</c:v>
                      </c:pt>
                      <c:pt idx="43">
                        <c:v>0.48700401351959827</c:v>
                      </c:pt>
                      <c:pt idx="44">
                        <c:v>0.4875664278957299</c:v>
                      </c:pt>
                      <c:pt idx="45">
                        <c:v>0.48809353009197637</c:v>
                      </c:pt>
                      <c:pt idx="46">
                        <c:v>0.48858818196140047</c:v>
                      </c:pt>
                      <c:pt idx="47">
                        <c:v>0.48905296449241775</c:v>
                      </c:pt>
                      <c:pt idx="48">
                        <c:v>0.48949020986880254</c:v>
                      </c:pt>
                      <c:pt idx="49">
                        <c:v>0.48990202939020344</c:v>
                      </c:pt>
                      <c:pt idx="50">
                        <c:v>0.49029033784546006</c:v>
                      </c:pt>
                      <c:pt idx="51">
                        <c:v>0.49065687483857862</c:v>
                      </c:pt>
                      <c:pt idx="52">
                        <c:v>0.49100322349032366</c:v>
                      </c:pt>
                      <c:pt idx="53">
                        <c:v>0.4913308268742354</c:v>
                      </c:pt>
                      <c:pt idx="54">
                        <c:v>0.49164100249223008</c:v>
                      </c:pt>
                      <c:pt idx="55">
                        <c:v>0.49193495504995371</c:v>
                      </c:pt>
                      <c:pt idx="56">
                        <c:v>0.49221378775424102</c:v>
                      </c:pt>
                      <c:pt idx="57">
                        <c:v>0.49247851232315698</c:v>
                      </c:pt>
                      <c:pt idx="58">
                        <c:v>0.492730057872174</c:v>
                      </c:pt>
                      <c:pt idx="59">
                        <c:v>0.49296927881723185</c:v>
                      </c:pt>
                      <c:pt idx="60">
                        <c:v>0.49319696191607187</c:v>
                      </c:pt>
                      <c:pt idx="61">
                        <c:v>0.49341383255276683</c:v>
                      </c:pt>
                      <c:pt idx="62">
                        <c:v>0.49362056035632357</c:v>
                      </c:pt>
                      <c:pt idx="63">
                        <c:v>0.49381776423223145</c:v>
                      </c:pt>
                      <c:pt idx="64">
                        <c:v>0.49400601687555074</c:v>
                      </c:pt>
                      <c:pt idx="65">
                        <c:v>0.49418584882530858</c:v>
                      </c:pt>
                      <c:pt idx="66">
                        <c:v>0.49435775211238331</c:v>
                      </c:pt>
                      <c:pt idx="67">
                        <c:v>0.49452218354651406</c:v>
                      </c:pt>
                      <c:pt idx="68">
                        <c:v>0.4946795676824266</c:v>
                      </c:pt>
                      <c:pt idx="69">
                        <c:v>0.49483029950017765</c:v>
                      </c:pt>
                      <c:pt idx="70">
                        <c:v>0.49497474683058329</c:v>
                      </c:pt>
                      <c:pt idx="71">
                        <c:v>0.49511325255291888</c:v>
                      </c:pt>
                      <c:pt idx="72">
                        <c:v>0.49524613658887578</c:v>
                      </c:pt>
                      <c:pt idx="73">
                        <c:v>0.49537369771396983</c:v>
                      </c:pt>
                      <c:pt idx="74">
                        <c:v>0.49549621520516168</c:v>
                      </c:pt>
                      <c:pt idx="75">
                        <c:v>0.49561395034131733</c:v>
                      </c:pt>
                      <c:pt idx="76">
                        <c:v>0.49572714777127191</c:v>
                      </c:pt>
                      <c:pt idx="77">
                        <c:v>0.49583603676262084</c:v>
                      </c:pt>
                      <c:pt idx="78">
                        <c:v>0.4959408323429253</c:v>
                      </c:pt>
                      <c:pt idx="79">
                        <c:v>0.49604173634374954</c:v>
                      </c:pt>
                      <c:pt idx="80">
                        <c:v>0.49613893835683381</c:v>
                      </c:pt>
                      <c:pt idx="81">
                        <c:v>0.49623261661071821</c:v>
                      </c:pt>
                      <c:pt idx="82">
                        <c:v>0.49632293877526301</c:v>
                      </c:pt>
                      <c:pt idx="83">
                        <c:v>0.49641006270073823</c:v>
                      </c:pt>
                      <c:pt idx="84">
                        <c:v>0.49649413709747192</c:v>
                      </c:pt>
                      <c:pt idx="85">
                        <c:v>0.49657530216143808</c:v>
                      </c:pt>
                      <c:pt idx="86">
                        <c:v>0.49665369015062677</c:v>
                      </c:pt>
                      <c:pt idx="87">
                        <c:v>0.496729425916556</c:v>
                      </c:pt>
                      <c:pt idx="88">
                        <c:v>0.49680262739485936</c:v>
                      </c:pt>
                      <c:pt idx="89">
                        <c:v>0.4968734060584985</c:v>
                      </c:pt>
                      <c:pt idx="90">
                        <c:v>0.49694186733680945</c:v>
                      </c:pt>
                      <c:pt idx="91">
                        <c:v>0.49700811100328585</c:v>
                      </c:pt>
                      <c:pt idx="92">
                        <c:v>0.49707223153472829</c:v>
                      </c:pt>
                      <c:pt idx="93">
                        <c:v>0.49713431844414324</c:v>
                      </c:pt>
                      <c:pt idx="94">
                        <c:v>0.49719445658955619</c:v>
                      </c:pt>
                      <c:pt idx="95">
                        <c:v>0.49725272646070301</c:v>
                      </c:pt>
                      <c:pt idx="96">
                        <c:v>0.4973092044453889</c:v>
                      </c:pt>
                      <c:pt idx="97">
                        <c:v>0.49736396307714026</c:v>
                      </c:pt>
                      <c:pt idx="98">
                        <c:v>0.497417071265633</c:v>
                      </c:pt>
                      <c:pt idx="99">
                        <c:v>0.49746859451124897</c:v>
                      </c:pt>
                      <c:pt idx="100">
                        <c:v>0.49751859510499458</c:v>
                      </c:pt>
                      <c:pt idx="101">
                        <c:v>0.4975671323149084</c:v>
                      </c:pt>
                      <c:pt idx="102">
                        <c:v>0.49761426255998997</c:v>
                      </c:pt>
                      <c:pt idx="103">
                        <c:v>0.49766003957259192</c:v>
                      </c:pt>
                      <c:pt idx="104">
                        <c:v>0.49770451455014053</c:v>
                      </c:pt>
                      <c:pt idx="105">
                        <c:v>0.49774773629697611</c:v>
                      </c:pt>
                      <c:pt idx="106">
                        <c:v>0.49778975135704073</c:v>
                      </c:pt>
                      <c:pt idx="107">
                        <c:v>0.49783060413808056</c:v>
                      </c:pt>
                      <c:pt idx="108">
                        <c:v>0.49787033702797512</c:v>
                      </c:pt>
                      <c:pt idx="109">
                        <c:v>0.4979089905037587</c:v>
                      </c:pt>
                      <c:pt idx="110">
                        <c:v>0.49794660323385193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57877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788096"/>
        <c:crosses val="autoZero"/>
        <c:crossBetween val="midCat"/>
        <c:majorUnit val="1"/>
        <c:minorUnit val="1"/>
      </c:valAx>
      <c:valAx>
        <c:axId val="195788096"/>
        <c:scaling>
          <c:orientation val="minMax"/>
          <c:max val="1.0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7877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6</xdr:row>
      <xdr:rowOff>95250</xdr:rowOff>
    </xdr:from>
    <xdr:to>
      <xdr:col>29</xdr:col>
      <xdr:colOff>371475</xdr:colOff>
      <xdr:row>46</xdr:row>
      <xdr:rowOff>85725</xdr:rowOff>
    </xdr:to>
    <xdr:pic>
      <xdr:nvPicPr>
        <xdr:cNvPr id="8" name="Immagin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1238250"/>
          <a:ext cx="7553325" cy="7677150"/>
        </a:xfrm>
        <a:prstGeom prst="rect">
          <a:avLst/>
        </a:prstGeom>
      </xdr:spPr>
    </xdr:pic>
    <xdr:clientData/>
  </xdr:twoCellAnchor>
  <xdr:twoCellAnchor>
    <xdr:from>
      <xdr:col>17</xdr:col>
      <xdr:colOff>295274</xdr:colOff>
      <xdr:row>8</xdr:row>
      <xdr:rowOff>176212</xdr:rowOff>
    </xdr:from>
    <xdr:to>
      <xdr:col>29</xdr:col>
      <xdr:colOff>133349</xdr:colOff>
      <xdr:row>46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5"/>
  <sheetViews>
    <sheetView tabSelected="1" workbookViewId="0">
      <selection activeCell="E8" sqref="E8"/>
    </sheetView>
  </sheetViews>
  <sheetFormatPr defaultRowHeight="15" x14ac:dyDescent="0.25"/>
  <cols>
    <col min="1" max="1" width="4.5703125" customWidth="1"/>
    <col min="2" max="2" width="5.7109375" customWidth="1"/>
    <col min="3" max="3" width="8.28515625" customWidth="1"/>
    <col min="4" max="4" width="7" customWidth="1"/>
    <col min="5" max="5" width="10.5703125" customWidth="1"/>
    <col min="6" max="6" width="7.5703125" customWidth="1"/>
  </cols>
  <sheetData>
    <row r="1" spans="1:24" x14ac:dyDescent="0.25">
      <c r="B1" t="s">
        <v>0</v>
      </c>
      <c r="C1">
        <v>2</v>
      </c>
      <c r="K1" s="23"/>
      <c r="L1" s="23" t="s">
        <v>25</v>
      </c>
      <c r="M1" s="23" t="s">
        <v>2</v>
      </c>
      <c r="N1" s="23"/>
      <c r="O1" s="23" t="s">
        <v>33</v>
      </c>
      <c r="P1" s="23"/>
      <c r="R1" s="23"/>
      <c r="S1" s="23"/>
      <c r="T1" s="23"/>
      <c r="U1" s="23"/>
    </row>
    <row r="2" spans="1:24" x14ac:dyDescent="0.25">
      <c r="B2" t="s">
        <v>1</v>
      </c>
      <c r="C2">
        <v>2.2000000000000002</v>
      </c>
      <c r="K2" s="23" t="s">
        <v>28</v>
      </c>
      <c r="L2" s="24">
        <f>ATAN((C3/(C1/2)))</f>
        <v>0.2914567944778671</v>
      </c>
      <c r="M2" s="24">
        <f>L2*180/PI()</f>
        <v>16.699244233993621</v>
      </c>
      <c r="N2" s="24"/>
      <c r="O2" s="24"/>
      <c r="P2" s="24"/>
      <c r="R2" s="24"/>
      <c r="S2" s="24"/>
      <c r="T2" s="24"/>
      <c r="U2" s="24"/>
      <c r="V2" s="11"/>
      <c r="W2" s="11"/>
      <c r="X2" s="5"/>
    </row>
    <row r="3" spans="1:24" x14ac:dyDescent="0.25">
      <c r="B3" t="s">
        <v>7</v>
      </c>
      <c r="C3">
        <v>0.3</v>
      </c>
      <c r="K3" s="23" t="s">
        <v>3</v>
      </c>
      <c r="L3" s="24">
        <f>PI()-2*L2</f>
        <v>2.5586790646340587</v>
      </c>
      <c r="M3" s="24">
        <f>L3*180/PI()</f>
        <v>146.60151153201275</v>
      </c>
      <c r="N3">
        <f>SIN(L3)</f>
        <v>0.55045871559633053</v>
      </c>
      <c r="O3">
        <f>(1-SIN(L3))/2</f>
        <v>0.22477064220183474</v>
      </c>
      <c r="P3" s="24"/>
      <c r="R3" s="24"/>
      <c r="S3" s="24"/>
      <c r="T3" s="24"/>
      <c r="U3" s="24"/>
      <c r="V3" s="5"/>
      <c r="W3" s="5"/>
      <c r="X3" s="5"/>
    </row>
    <row r="4" spans="1:24" x14ac:dyDescent="0.25">
      <c r="B4" t="s">
        <v>8</v>
      </c>
      <c r="C4">
        <f>C1/C3</f>
        <v>6.666666666666667</v>
      </c>
      <c r="D4" s="5">
        <f>ATAN(C4)/(PI()/2)</f>
        <v>0.90521371544502083</v>
      </c>
      <c r="K4" s="23" t="s">
        <v>26</v>
      </c>
      <c r="L4" s="24">
        <f>L3/PI()</f>
        <v>0.81445284184451527</v>
      </c>
      <c r="M4" s="24"/>
      <c r="N4" s="24"/>
      <c r="O4" s="24"/>
      <c r="P4" s="24"/>
      <c r="Q4">
        <f>SIN(L3)/2</f>
        <v>0.27522935779816526</v>
      </c>
      <c r="R4" s="24"/>
      <c r="S4" s="24"/>
      <c r="T4" s="24"/>
      <c r="U4" s="24"/>
      <c r="V4" s="5"/>
      <c r="W4" s="5"/>
      <c r="X4" s="5"/>
    </row>
    <row r="5" spans="1:24" x14ac:dyDescent="0.25">
      <c r="B5" t="s">
        <v>10</v>
      </c>
      <c r="C5">
        <f>C2/C3</f>
        <v>7.3333333333333339</v>
      </c>
      <c r="D5">
        <f t="shared" ref="D5" si="0">ATAN(C5)/(PI()/2)</f>
        <v>0.91372037757305191</v>
      </c>
      <c r="E5">
        <f>D4*D5</f>
        <v>0.82711221786072964</v>
      </c>
      <c r="F5" t="s">
        <v>9</v>
      </c>
      <c r="K5" s="23"/>
      <c r="L5" s="23"/>
      <c r="M5" s="23"/>
      <c r="N5" s="23"/>
      <c r="O5" s="23"/>
      <c r="P5" s="23"/>
      <c r="Q5">
        <f>SIN(L8)/2</f>
        <v>0.49541508402214945</v>
      </c>
      <c r="R5" s="23"/>
      <c r="S5" s="23"/>
      <c r="T5" s="23"/>
      <c r="U5" s="23"/>
    </row>
    <row r="6" spans="1:24" x14ac:dyDescent="0.25">
      <c r="K6" s="23"/>
      <c r="L6" s="23" t="s">
        <v>25</v>
      </c>
      <c r="M6" s="23" t="s">
        <v>2</v>
      </c>
      <c r="O6" t="s">
        <v>32</v>
      </c>
    </row>
    <row r="7" spans="1:24" x14ac:dyDescent="0.25">
      <c r="A7" t="s">
        <v>11</v>
      </c>
      <c r="B7">
        <f>C4</f>
        <v>6.666666666666667</v>
      </c>
      <c r="C7">
        <f>ATAN(B7)/(PI()/2)</f>
        <v>0.90521371544502083</v>
      </c>
      <c r="D7">
        <f t="shared" ref="D7" si="1">C7*180/PI()</f>
        <v>51.864925452355962</v>
      </c>
      <c r="E7">
        <f t="shared" ref="E7" si="2">(SIN(C7))</f>
        <v>0.7865571459405617</v>
      </c>
      <c r="F7" s="7"/>
      <c r="H7">
        <f>2*PI()</f>
        <v>6.2831853071795862</v>
      </c>
      <c r="I7">
        <f>H7*180/PI()</f>
        <v>360</v>
      </c>
      <c r="J7" s="1" t="s">
        <v>14</v>
      </c>
      <c r="K7" s="23" t="s">
        <v>27</v>
      </c>
      <c r="L7" s="24">
        <f>ATAN(C3/(C2/1))</f>
        <v>0.13552771398550073</v>
      </c>
      <c r="M7" s="24">
        <f>L7*180/PI()</f>
        <v>7.7651660184253339</v>
      </c>
      <c r="O7">
        <f>N8*N3</f>
        <v>0.54541110167576112</v>
      </c>
      <c r="P7">
        <f>1-O8*O3</f>
        <v>0.99896944549121713</v>
      </c>
    </row>
    <row r="8" spans="1:24" x14ac:dyDescent="0.25">
      <c r="A8" t="s">
        <v>12</v>
      </c>
      <c r="B8">
        <f>C5</f>
        <v>7.3333333333333339</v>
      </c>
      <c r="C8">
        <f>ATAN(B8)/(PI()/2)</f>
        <v>0.91372037757305191</v>
      </c>
      <c r="D8">
        <f t="shared" ref="D8" si="3">C8*180/PI()</f>
        <v>52.35232129003591</v>
      </c>
      <c r="E8">
        <f t="shared" ref="E8" si="4">(SIN(C8))</f>
        <v>0.79178163650753952</v>
      </c>
      <c r="F8" s="7"/>
      <c r="H8">
        <f>1*PI()</f>
        <v>3.1415926535897931</v>
      </c>
      <c r="I8">
        <f t="shared" ref="I8:I10" si="5">H8*180/PI()</f>
        <v>180</v>
      </c>
      <c r="J8" s="1" t="s">
        <v>15</v>
      </c>
      <c r="K8" s="23" t="s">
        <v>29</v>
      </c>
      <c r="L8">
        <f>PI()/2-L7</f>
        <v>1.4352686128093959</v>
      </c>
      <c r="M8" s="24">
        <f>L8*180/PI()</f>
        <v>82.234833981574667</v>
      </c>
      <c r="N8">
        <f>SIN(L8)</f>
        <v>0.99083016804429891</v>
      </c>
      <c r="O8">
        <f>(1-SIN(L8))/2</f>
        <v>4.5849159778505455E-3</v>
      </c>
      <c r="P8">
        <f>1-O8-O3</f>
        <v>0.77064444182031466</v>
      </c>
    </row>
    <row r="9" spans="1:24" x14ac:dyDescent="0.25">
      <c r="H9">
        <f>0.5*PI()</f>
        <v>1.5707963267948966</v>
      </c>
      <c r="I9">
        <f t="shared" si="5"/>
        <v>90</v>
      </c>
      <c r="J9" s="1" t="s">
        <v>16</v>
      </c>
      <c r="K9" s="23" t="s">
        <v>30</v>
      </c>
      <c r="L9">
        <f>L8/((PI())/2)</f>
        <v>0.91372037757305191</v>
      </c>
    </row>
    <row r="10" spans="1:24" x14ac:dyDescent="0.25">
      <c r="A10" t="s">
        <v>11</v>
      </c>
      <c r="B10">
        <f>B7</f>
        <v>6.666666666666667</v>
      </c>
      <c r="C10">
        <f>ATAN(B10)</f>
        <v>1.4219063791853994</v>
      </c>
      <c r="D10">
        <f t="shared" ref="D10:D11" si="6">C10*180/PI()</f>
        <v>81.469234390051881</v>
      </c>
      <c r="E10">
        <f t="shared" ref="E10:E11" si="7">(SIN(C10))</f>
        <v>0.98893635286829751</v>
      </c>
      <c r="F10" s="6"/>
      <c r="H10">
        <f>0.25*PI()</f>
        <v>0.78539816339744828</v>
      </c>
      <c r="I10">
        <f t="shared" si="5"/>
        <v>45</v>
      </c>
      <c r="J10" s="1" t="s">
        <v>17</v>
      </c>
      <c r="K10" s="23" t="s">
        <v>31</v>
      </c>
      <c r="L10">
        <f>L9*L4</f>
        <v>0.74418215816561561</v>
      </c>
      <c r="M10" s="28">
        <f>(L9+L4)/2</f>
        <v>0.86408660970878359</v>
      </c>
      <c r="N10">
        <f>N8*N3</f>
        <v>0.54541110167576112</v>
      </c>
      <c r="O10">
        <f>O8+O3</f>
        <v>0.22935555817968528</v>
      </c>
      <c r="P10">
        <f>(SIN(L3+L8))/2</f>
        <v>-0.37641629820198336</v>
      </c>
      <c r="Q10">
        <f>(SIN(L8)+SIN(L3))/2</f>
        <v>0.77064444182031466</v>
      </c>
    </row>
    <row r="11" spans="1:24" x14ac:dyDescent="0.25">
      <c r="A11" t="s">
        <v>12</v>
      </c>
      <c r="B11">
        <v>10</v>
      </c>
      <c r="C11">
        <f t="shared" ref="C11" si="8">ATAN(B11)</f>
        <v>1.4711276743037347</v>
      </c>
      <c r="D11">
        <f t="shared" si="6"/>
        <v>84.289406862500371</v>
      </c>
      <c r="E11">
        <f t="shared" si="7"/>
        <v>0.99503719020998915</v>
      </c>
      <c r="F11">
        <f>E11*$D$4</f>
        <v>0.90072131195595817</v>
      </c>
    </row>
    <row r="12" spans="1:24" x14ac:dyDescent="0.25">
      <c r="A12" t="s">
        <v>18</v>
      </c>
      <c r="C12">
        <v>1</v>
      </c>
      <c r="E12" s="29">
        <v>1</v>
      </c>
      <c r="F12">
        <f>$C$15</f>
        <v>1</v>
      </c>
      <c r="G12">
        <f t="shared" ref="G12:Q12" si="9">$C$15</f>
        <v>1</v>
      </c>
      <c r="H12">
        <f t="shared" si="9"/>
        <v>1</v>
      </c>
      <c r="I12">
        <f t="shared" si="9"/>
        <v>1</v>
      </c>
      <c r="J12">
        <f t="shared" si="9"/>
        <v>1</v>
      </c>
      <c r="K12">
        <f t="shared" si="9"/>
        <v>1</v>
      </c>
      <c r="L12">
        <f t="shared" si="9"/>
        <v>1</v>
      </c>
      <c r="M12">
        <f t="shared" si="9"/>
        <v>1</v>
      </c>
      <c r="N12">
        <f t="shared" si="9"/>
        <v>1</v>
      </c>
      <c r="O12">
        <f t="shared" si="9"/>
        <v>1</v>
      </c>
      <c r="P12">
        <f t="shared" si="9"/>
        <v>1</v>
      </c>
      <c r="Q12">
        <f t="shared" si="9"/>
        <v>1</v>
      </c>
    </row>
    <row r="13" spans="1:24" x14ac:dyDescent="0.25">
      <c r="A13" t="s">
        <v>19</v>
      </c>
      <c r="C13">
        <v>1</v>
      </c>
      <c r="E13" s="29">
        <v>0.5</v>
      </c>
      <c r="F13" s="2">
        <f>$C$16-F14</f>
        <v>0.98676766197020505</v>
      </c>
      <c r="G13" s="2">
        <f t="shared" ref="G13:Q13" si="10">$C$16-G14</f>
        <v>0.98413724128472324</v>
      </c>
      <c r="H13" s="2">
        <f t="shared" si="10"/>
        <v>0.98020828791971726</v>
      </c>
      <c r="I13" s="2">
        <f t="shared" si="10"/>
        <v>0.96101043481131532</v>
      </c>
      <c r="J13" s="2">
        <f t="shared" si="10"/>
        <v>0.94879180882521663</v>
      </c>
      <c r="K13" s="2">
        <f t="shared" si="10"/>
        <v>0.92620819117478337</v>
      </c>
      <c r="L13" s="2">
        <f t="shared" si="10"/>
        <v>0.90641647909450063</v>
      </c>
      <c r="M13" s="2">
        <f t="shared" si="10"/>
        <v>0.875</v>
      </c>
      <c r="N13" s="2">
        <f t="shared" si="10"/>
        <v>0.85738835626136134</v>
      </c>
      <c r="O13" s="2">
        <f t="shared" si="10"/>
        <v>0.83601043481131532</v>
      </c>
      <c r="P13" s="2">
        <f t="shared" si="10"/>
        <v>0.82379180882521663</v>
      </c>
      <c r="Q13" s="2">
        <f t="shared" si="10"/>
        <v>0.81055947079542168</v>
      </c>
    </row>
    <row r="14" spans="1:24" x14ac:dyDescent="0.25">
      <c r="A14" t="s">
        <v>20</v>
      </c>
      <c r="C14">
        <v>0</v>
      </c>
      <c r="E14" s="29">
        <v>0</v>
      </c>
      <c r="F14" s="2">
        <f>(($H$9-F24)/$H$9)/4</f>
        <v>1.3232338029794941E-2</v>
      </c>
      <c r="G14" s="2">
        <f t="shared" ref="G14:Q14" si="11">(($H$9-G24)/$H$9)/4</f>
        <v>1.5862758715276759E-2</v>
      </c>
      <c r="H14" s="2">
        <f t="shared" si="11"/>
        <v>1.9791712080282776E-2</v>
      </c>
      <c r="I14" s="2">
        <f t="shared" si="11"/>
        <v>3.8989565188684641E-2</v>
      </c>
      <c r="J14" s="2">
        <f t="shared" si="11"/>
        <v>5.1208191174783355E-2</v>
      </c>
      <c r="K14" s="2">
        <f t="shared" si="11"/>
        <v>7.3791808825216645E-2</v>
      </c>
      <c r="L14" s="2">
        <f t="shared" si="11"/>
        <v>9.3583520905499401E-2</v>
      </c>
      <c r="M14" s="2">
        <f t="shared" si="11"/>
        <v>0.125</v>
      </c>
      <c r="N14" s="2">
        <f t="shared" si="11"/>
        <v>0.14261164373863863</v>
      </c>
      <c r="O14" s="2">
        <f t="shared" si="11"/>
        <v>0.16398956518868468</v>
      </c>
      <c r="P14" s="2">
        <f t="shared" si="11"/>
        <v>0.17620819117478337</v>
      </c>
      <c r="Q14" s="2">
        <f t="shared" si="11"/>
        <v>0.1894405292045783</v>
      </c>
    </row>
    <row r="15" spans="1:24" ht="15.75" thickBot="1" x14ac:dyDescent="0.3">
      <c r="C15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4" x14ac:dyDescent="0.25">
      <c r="C16">
        <v>1</v>
      </c>
      <c r="E16" s="25" t="s">
        <v>22</v>
      </c>
      <c r="F16" s="12">
        <f t="shared" ref="F16:Q16" si="12">F125</f>
        <v>0.73034234211506577</v>
      </c>
      <c r="G16" s="12">
        <f t="shared" si="12"/>
        <v>0.72030320849155549</v>
      </c>
      <c r="H16" s="12">
        <f t="shared" si="12"/>
        <v>0.70538872087111804</v>
      </c>
      <c r="I16" s="12">
        <f t="shared" si="12"/>
        <v>0.63390068567835245</v>
      </c>
      <c r="J16" s="12">
        <f t="shared" si="12"/>
        <v>0.58960152462416948</v>
      </c>
      <c r="K16" s="12">
        <f t="shared" si="12"/>
        <v>0.51018054846094396</v>
      </c>
      <c r="L16" s="12">
        <f t="shared" si="12"/>
        <v>0.44319972698461291</v>
      </c>
      <c r="M16" s="12">
        <f t="shared" si="12"/>
        <v>0.34190641699509877</v>
      </c>
      <c r="N16" s="12">
        <f t="shared" si="12"/>
        <v>0.2878219836569334</v>
      </c>
      <c r="O16" s="12">
        <f t="shared" si="12"/>
        <v>0.22477708104776264</v>
      </c>
      <c r="P16" s="12">
        <f t="shared" si="12"/>
        <v>0.1900267808656029</v>
      </c>
      <c r="Q16" s="13">
        <f t="shared" si="12"/>
        <v>0.15344620137302872</v>
      </c>
    </row>
    <row r="17" spans="1:17" x14ac:dyDescent="0.25">
      <c r="C17">
        <v>1</v>
      </c>
      <c r="E17" s="26"/>
      <c r="F17" s="14">
        <v>0.98</v>
      </c>
      <c r="G17" s="14">
        <v>0.96</v>
      </c>
      <c r="H17" s="14">
        <v>0.93</v>
      </c>
      <c r="I17" s="14">
        <v>0.88</v>
      </c>
      <c r="J17" s="14">
        <v>0.82</v>
      </c>
      <c r="K17" s="14">
        <v>0.69</v>
      </c>
      <c r="L17" s="14">
        <v>0.59</v>
      </c>
      <c r="M17" s="14">
        <v>0.45</v>
      </c>
      <c r="N17" s="14">
        <v>0.37</v>
      </c>
      <c r="O17" s="14">
        <v>0.28000000000000003</v>
      </c>
      <c r="P17" s="14">
        <v>0.25</v>
      </c>
      <c r="Q17" s="15">
        <v>0.2</v>
      </c>
    </row>
    <row r="18" spans="1:17" ht="15.75" thickBot="1" x14ac:dyDescent="0.3">
      <c r="E18" s="27"/>
      <c r="F18" s="16"/>
      <c r="G18" s="17">
        <f t="shared" ref="G18:Q18" si="13">IF(G17-G16&lt;0.01,IF(G16-G17&lt;0.01,"OK",G16-G17),G17-G16)</f>
        <v>0.23969679150844447</v>
      </c>
      <c r="H18" s="17">
        <f t="shared" si="13"/>
        <v>0.22461127912888201</v>
      </c>
      <c r="I18" s="17">
        <f t="shared" si="13"/>
        <v>0.24609931432164756</v>
      </c>
      <c r="J18" s="17">
        <f t="shared" si="13"/>
        <v>0.23039847537583047</v>
      </c>
      <c r="K18" s="17">
        <f t="shared" si="13"/>
        <v>0.17981945153905599</v>
      </c>
      <c r="L18" s="17">
        <f t="shared" si="13"/>
        <v>0.14680027301538706</v>
      </c>
      <c r="M18" s="17">
        <f t="shared" si="13"/>
        <v>0.10809358300490124</v>
      </c>
      <c r="N18" s="17">
        <f t="shared" si="13"/>
        <v>8.2178016343066596E-2</v>
      </c>
      <c r="O18" s="17">
        <f t="shared" si="13"/>
        <v>5.5222918952237382E-2</v>
      </c>
      <c r="P18" s="17">
        <f t="shared" si="13"/>
        <v>5.9973219134397099E-2</v>
      </c>
      <c r="Q18" s="18">
        <f t="shared" si="13"/>
        <v>4.6553798626971288E-2</v>
      </c>
    </row>
    <row r="19" spans="1:17" x14ac:dyDescent="0.25">
      <c r="E19" s="25" t="s">
        <v>21</v>
      </c>
      <c r="F19" s="19"/>
      <c r="G19" s="19">
        <f t="shared" ref="G19:Q19" si="14">G45</f>
        <v>0.64747205609809078</v>
      </c>
      <c r="H19" s="19">
        <f t="shared" si="14"/>
        <v>0.63406559913467242</v>
      </c>
      <c r="I19" s="19">
        <f t="shared" si="14"/>
        <v>0.56980584770359832</v>
      </c>
      <c r="J19" s="19">
        <f t="shared" si="14"/>
        <v>0.52998585446597457</v>
      </c>
      <c r="K19" s="19">
        <f t="shared" si="14"/>
        <v>0.45859527598804478</v>
      </c>
      <c r="L19" s="19">
        <f t="shared" si="14"/>
        <v>0.39838700579133124</v>
      </c>
      <c r="M19" s="19">
        <f t="shared" si="14"/>
        <v>0.30733564448303174</v>
      </c>
      <c r="N19" s="19">
        <f t="shared" si="14"/>
        <v>0.25871978543431756</v>
      </c>
      <c r="O19" s="19">
        <f t="shared" si="14"/>
        <v>0.20204946627199186</v>
      </c>
      <c r="P19" s="19">
        <f t="shared" si="14"/>
        <v>0.1708128314163905</v>
      </c>
      <c r="Q19" s="20">
        <f t="shared" si="14"/>
        <v>0.13793098008198218</v>
      </c>
    </row>
    <row r="20" spans="1:17" x14ac:dyDescent="0.25">
      <c r="B20" t="s">
        <v>23</v>
      </c>
      <c r="C20" s="9">
        <f>SUM(G18:Q18)</f>
        <v>1.619447120950821</v>
      </c>
      <c r="E20" s="26"/>
      <c r="F20" s="21"/>
      <c r="G20" s="21">
        <v>0.69</v>
      </c>
      <c r="H20" s="21">
        <v>0.68</v>
      </c>
      <c r="I20" s="21">
        <v>0.65</v>
      </c>
      <c r="J20" s="21">
        <v>0.62</v>
      </c>
      <c r="K20" s="21">
        <v>0.54</v>
      </c>
      <c r="L20" s="21">
        <v>0.46</v>
      </c>
      <c r="M20" s="21">
        <v>0.35</v>
      </c>
      <c r="N20" s="21">
        <v>0.28000000000000003</v>
      </c>
      <c r="O20" s="21">
        <v>0.21</v>
      </c>
      <c r="P20" s="21">
        <v>0.19</v>
      </c>
      <c r="Q20" s="22">
        <v>0.16</v>
      </c>
    </row>
    <row r="21" spans="1:17" ht="15.75" thickBot="1" x14ac:dyDescent="0.3">
      <c r="B21" t="s">
        <v>23</v>
      </c>
      <c r="C21" s="9">
        <f>SUM(G21:Q21)</f>
        <v>0.50688911940256598</v>
      </c>
      <c r="E21" s="27"/>
      <c r="F21" s="16"/>
      <c r="G21" s="17">
        <f t="shared" ref="G21" si="15">IF(G20-G19&lt;0.01,IF(G19-G20&lt;0.01,"OK",G19-G20),G20-G19)</f>
        <v>4.2527943901909171E-2</v>
      </c>
      <c r="H21" s="17">
        <f t="shared" ref="H21" si="16">IF(H20-H19&lt;0.01,IF(H19-H20&lt;0.01,"OK",H19-H20),H20-H19)</f>
        <v>4.5934400865327629E-2</v>
      </c>
      <c r="I21" s="17">
        <f t="shared" ref="I21" si="17">IF(I20-I19&lt;0.01,IF(I19-I20&lt;0.01,"OK",I19-I20),I20-I19)</f>
        <v>8.01941522964017E-2</v>
      </c>
      <c r="J21" s="17">
        <f t="shared" ref="J21" si="18">IF(J20-J19&lt;0.01,IF(J19-J20&lt;0.01,"OK",J19-J20),J20-J19)</f>
        <v>9.0014145534025425E-2</v>
      </c>
      <c r="K21" s="17">
        <f t="shared" ref="K21" si="19">IF(K20-K19&lt;0.01,IF(K19-K20&lt;0.01,"OK",K19-K20),K20-K19)</f>
        <v>8.1404724011955254E-2</v>
      </c>
      <c r="L21" s="17">
        <f t="shared" ref="L21" si="20">IF(L20-L19&lt;0.01,IF(L19-L20&lt;0.01,"OK",L19-L20),L20-L19)</f>
        <v>6.1612994208668781E-2</v>
      </c>
      <c r="M21" s="17">
        <f t="shared" ref="M21" si="21">IF(M20-M19&lt;0.01,IF(M19-M20&lt;0.01,"OK",M19-M20),M20-M19)</f>
        <v>4.2664355516968233E-2</v>
      </c>
      <c r="N21" s="17">
        <f t="shared" ref="N21" si="22">IF(N20-N19&lt;0.01,IF(N19-N20&lt;0.01,"OK",N19-N20),N20-N19)</f>
        <v>2.1280214565682465E-2</v>
      </c>
      <c r="O21" s="17" t="str">
        <f t="shared" ref="O21" si="23">IF(O20-O19&lt;0.01,IF(O19-O20&lt;0.01,"OK",O19-O20),O20-O19)</f>
        <v>OK</v>
      </c>
      <c r="P21" s="17">
        <f t="shared" ref="P21" si="24">IF(P20-P19&lt;0.01,IF(P19-P20&lt;0.01,"OK",P19-P20),P20-P19)</f>
        <v>1.9187168583609499E-2</v>
      </c>
      <c r="Q21" s="18">
        <f t="shared" ref="Q21" si="25">IF(Q20-Q19&lt;0.01,IF(Q19-Q20&lt;0.01,"OK",Q19-Q20),Q20-Q19)</f>
        <v>2.2069019918017824E-2</v>
      </c>
    </row>
    <row r="22" spans="1:17" ht="16.5" customHeight="1" x14ac:dyDescent="0.25">
      <c r="B22" t="s">
        <v>24</v>
      </c>
      <c r="C22" s="9">
        <f>SUM(C20:C21)</f>
        <v>2.1263362403533872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8</v>
      </c>
      <c r="K22" s="3" t="s">
        <v>8</v>
      </c>
      <c r="L22" s="3" t="s">
        <v>8</v>
      </c>
      <c r="M22" s="3" t="s">
        <v>8</v>
      </c>
      <c r="N22" s="3" t="s">
        <v>8</v>
      </c>
      <c r="O22" s="3" t="s">
        <v>8</v>
      </c>
      <c r="P22" s="3" t="s">
        <v>8</v>
      </c>
      <c r="Q22" s="3" t="s">
        <v>8</v>
      </c>
    </row>
    <row r="23" spans="1:17" ht="16.5" customHeight="1" x14ac:dyDescent="0.25">
      <c r="F23" s="10">
        <v>12</v>
      </c>
      <c r="G23" s="10">
        <v>10</v>
      </c>
      <c r="H23" s="10">
        <v>8</v>
      </c>
      <c r="I23" s="10">
        <v>4</v>
      </c>
      <c r="J23" s="10">
        <v>3</v>
      </c>
      <c r="K23" s="10">
        <v>2</v>
      </c>
      <c r="L23" s="10">
        <v>1.5</v>
      </c>
      <c r="M23" s="10">
        <v>1</v>
      </c>
      <c r="N23" s="10">
        <v>0.8</v>
      </c>
      <c r="O23" s="10">
        <v>0.6</v>
      </c>
      <c r="P23" s="10">
        <v>0.5</v>
      </c>
      <c r="Q23" s="10">
        <v>0.4</v>
      </c>
    </row>
    <row r="24" spans="1:17" x14ac:dyDescent="0.25">
      <c r="B24" s="4" t="s">
        <v>10</v>
      </c>
      <c r="C24" s="4" t="s">
        <v>4</v>
      </c>
      <c r="D24" s="4" t="s">
        <v>5</v>
      </c>
      <c r="E24" s="4" t="s">
        <v>6</v>
      </c>
      <c r="F24">
        <f t="shared" ref="F24:Q24" si="26">ATAN(F23*F$12)/($C$17)</f>
        <v>1.4876550949064553</v>
      </c>
      <c r="G24">
        <f t="shared" si="26"/>
        <v>1.4711276743037347</v>
      </c>
      <c r="H24">
        <f t="shared" si="26"/>
        <v>1.4464413322481351</v>
      </c>
      <c r="I24">
        <f t="shared" si="26"/>
        <v>1.3258176636680326</v>
      </c>
      <c r="J24">
        <f t="shared" si="26"/>
        <v>1.2490457723982544</v>
      </c>
      <c r="K24">
        <f t="shared" si="26"/>
        <v>1.1071487177940904</v>
      </c>
      <c r="L24">
        <f t="shared" si="26"/>
        <v>0.98279372324732905</v>
      </c>
      <c r="M24">
        <f t="shared" si="26"/>
        <v>0.78539816339744828</v>
      </c>
      <c r="N24">
        <f t="shared" si="26"/>
        <v>0.67474094222355274</v>
      </c>
      <c r="O24">
        <f t="shared" si="26"/>
        <v>0.54041950027058416</v>
      </c>
      <c r="P24">
        <f t="shared" si="26"/>
        <v>0.46364760900080609</v>
      </c>
      <c r="Q24">
        <f t="shared" si="26"/>
        <v>0.3805063771123649</v>
      </c>
    </row>
    <row r="25" spans="1:17" x14ac:dyDescent="0.25">
      <c r="A25" s="4" t="s">
        <v>10</v>
      </c>
      <c r="B25">
        <v>0</v>
      </c>
      <c r="C25">
        <f>ATAN(B25*$C$12)*$C$13+$C$14</f>
        <v>0</v>
      </c>
      <c r="D25" s="8">
        <f>C25*180/PI()</f>
        <v>0</v>
      </c>
      <c r="E25">
        <f>SIN(C25*$E$12)*$E$13+$E$14</f>
        <v>0</v>
      </c>
      <c r="F25">
        <f t="shared" ref="F25:Q34" si="27">$E25*F$24*F$13</f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</row>
    <row r="26" spans="1:17" x14ac:dyDescent="0.25">
      <c r="A26" s="4" t="s">
        <v>10</v>
      </c>
      <c r="B26">
        <v>0.1</v>
      </c>
      <c r="C26">
        <f t="shared" ref="C26:C89" si="28">ATAN(B26*$C$12)*$C$13+$C$14</f>
        <v>9.9668652491162038E-2</v>
      </c>
      <c r="D26" s="8">
        <f t="shared" ref="D26:D89" si="29">C26*180/PI()</f>
        <v>5.710593137499643</v>
      </c>
      <c r="E26">
        <f t="shared" ref="E26:E89" si="30">SIN(C26*$E$12)*$E$13+$E$14</f>
        <v>4.9751859510499465E-2</v>
      </c>
      <c r="F26">
        <f t="shared" si="27"/>
        <v>7.303423421150658E-2</v>
      </c>
      <c r="G26">
        <f t="shared" si="27"/>
        <v>7.2030320849155574E-2</v>
      </c>
      <c r="H26">
        <f t="shared" si="27"/>
        <v>7.0538872087111806E-2</v>
      </c>
      <c r="I26">
        <f t="shared" si="27"/>
        <v>6.3390068567835259E-2</v>
      </c>
      <c r="J26">
        <f t="shared" si="27"/>
        <v>5.8960152462416947E-2</v>
      </c>
      <c r="K26">
        <f t="shared" si="27"/>
        <v>5.101805484609441E-2</v>
      </c>
      <c r="L26">
        <f t="shared" si="27"/>
        <v>4.4319972698461295E-2</v>
      </c>
      <c r="M26">
        <f t="shared" si="27"/>
        <v>3.4190641699509881E-2</v>
      </c>
      <c r="N26">
        <f t="shared" si="27"/>
        <v>2.8782198365693346E-2</v>
      </c>
      <c r="O26">
        <f t="shared" si="27"/>
        <v>2.2477708104776263E-2</v>
      </c>
      <c r="P26">
        <f t="shared" si="27"/>
        <v>1.9002678086560292E-2</v>
      </c>
      <c r="Q26">
        <f t="shared" si="27"/>
        <v>1.5344620137302874E-2</v>
      </c>
    </row>
    <row r="27" spans="1:17" x14ac:dyDescent="0.25">
      <c r="A27" s="4" t="s">
        <v>10</v>
      </c>
      <c r="B27">
        <v>0.2</v>
      </c>
      <c r="C27">
        <f t="shared" si="28"/>
        <v>0.19739555984988078</v>
      </c>
      <c r="D27" s="8">
        <f t="shared" si="29"/>
        <v>11.309932474020213</v>
      </c>
      <c r="E27">
        <f t="shared" si="30"/>
        <v>9.8058067569092022E-2</v>
      </c>
      <c r="F27">
        <f t="shared" si="27"/>
        <v>0.14394629554815827</v>
      </c>
      <c r="G27">
        <f t="shared" si="27"/>
        <v>0.14196763976951032</v>
      </c>
      <c r="H27">
        <f t="shared" si="27"/>
        <v>0.13902807962194516</v>
      </c>
      <c r="I27">
        <f t="shared" si="27"/>
        <v>0.12493819704412017</v>
      </c>
      <c r="J27">
        <f t="shared" si="27"/>
        <v>0.11620708594466779</v>
      </c>
      <c r="K27">
        <f t="shared" si="27"/>
        <v>0.10055366610540875</v>
      </c>
      <c r="L27">
        <f t="shared" si="27"/>
        <v>8.7352129554250743E-2</v>
      </c>
      <c r="M27">
        <f t="shared" si="27"/>
        <v>6.7387797903184291E-2</v>
      </c>
      <c r="N27">
        <f t="shared" si="27"/>
        <v>5.6728065642140536E-2</v>
      </c>
      <c r="O27">
        <f t="shared" si="27"/>
        <v>4.4302276172638898E-2</v>
      </c>
      <c r="P27">
        <f t="shared" si="27"/>
        <v>3.7453190898571236E-2</v>
      </c>
      <c r="Q27">
        <f t="shared" si="27"/>
        <v>3.0243368047945147E-2</v>
      </c>
    </row>
    <row r="28" spans="1:17" x14ac:dyDescent="0.25">
      <c r="A28" s="4" t="s">
        <v>10</v>
      </c>
      <c r="B28">
        <v>0.3</v>
      </c>
      <c r="C28">
        <f t="shared" si="28"/>
        <v>0.2914567944778671</v>
      </c>
      <c r="D28" s="8">
        <f t="shared" si="29"/>
        <v>16.699244233993621</v>
      </c>
      <c r="E28">
        <f t="shared" si="30"/>
        <v>0.14367394278317272</v>
      </c>
      <c r="F28">
        <f t="shared" si="27"/>
        <v>0.21090902914095905</v>
      </c>
      <c r="G28">
        <f t="shared" si="27"/>
        <v>0.20800991758209875</v>
      </c>
      <c r="H28">
        <f t="shared" si="27"/>
        <v>0.20370289617204096</v>
      </c>
      <c r="I28">
        <f t="shared" si="27"/>
        <v>0.18305850623562206</v>
      </c>
      <c r="J28">
        <f t="shared" si="27"/>
        <v>0.17026574794826982</v>
      </c>
      <c r="K28">
        <f t="shared" si="27"/>
        <v>0.14733047498093302</v>
      </c>
      <c r="L28">
        <f t="shared" si="27"/>
        <v>0.1279876829585978</v>
      </c>
      <c r="M28">
        <f t="shared" si="27"/>
        <v>9.873609444122719E-2</v>
      </c>
      <c r="N28">
        <f t="shared" si="27"/>
        <v>8.3117534939450122E-2</v>
      </c>
      <c r="O28">
        <f t="shared" si="27"/>
        <v>6.4911361704198173E-2</v>
      </c>
      <c r="P28">
        <f t="shared" si="27"/>
        <v>5.4876133495258474E-2</v>
      </c>
      <c r="Q28">
        <f t="shared" si="27"/>
        <v>4.4312355303445836E-2</v>
      </c>
    </row>
    <row r="29" spans="1:17" x14ac:dyDescent="0.25">
      <c r="A29" s="4" t="s">
        <v>10</v>
      </c>
      <c r="B29">
        <v>0.4</v>
      </c>
      <c r="C29">
        <f t="shared" si="28"/>
        <v>0.3805063771123649</v>
      </c>
      <c r="D29" s="8">
        <f t="shared" si="29"/>
        <v>21.801409486351812</v>
      </c>
      <c r="E29">
        <f t="shared" si="30"/>
        <v>0.18569533817705186</v>
      </c>
      <c r="F29">
        <f t="shared" si="27"/>
        <v>0.27259517440841829</v>
      </c>
      <c r="G29">
        <f t="shared" si="27"/>
        <v>0.26884813795276796</v>
      </c>
      <c r="H29">
        <f t="shared" si="27"/>
        <v>0.26328140969444003</v>
      </c>
      <c r="I29">
        <f t="shared" si="27"/>
        <v>0.23659900023006197</v>
      </c>
      <c r="J29">
        <f t="shared" si="27"/>
        <v>0.22006464799910627</v>
      </c>
      <c r="K29">
        <f t="shared" si="27"/>
        <v>0.19042132376542745</v>
      </c>
      <c r="L29">
        <f t="shared" si="27"/>
        <v>0.16542120031717894</v>
      </c>
      <c r="M29">
        <f t="shared" si="27"/>
        <v>0.12761418036125902</v>
      </c>
      <c r="N29">
        <f t="shared" si="27"/>
        <v>0.10742754364524774</v>
      </c>
      <c r="O29">
        <f t="shared" si="27"/>
        <v>8.3896474403748061E-2</v>
      </c>
      <c r="P29">
        <f t="shared" si="27"/>
        <v>7.0926167750750696E-2</v>
      </c>
      <c r="Q29">
        <f t="shared" si="27"/>
        <v>5.7272722138024292E-2</v>
      </c>
    </row>
    <row r="30" spans="1:17" x14ac:dyDescent="0.25">
      <c r="A30" s="4" t="s">
        <v>10</v>
      </c>
      <c r="B30">
        <v>0.5</v>
      </c>
      <c r="C30">
        <f t="shared" si="28"/>
        <v>0.46364760900080609</v>
      </c>
      <c r="D30" s="8">
        <f t="shared" si="29"/>
        <v>26.56505117707799</v>
      </c>
      <c r="E30">
        <f t="shared" si="30"/>
        <v>0.22360679774997896</v>
      </c>
      <c r="F30">
        <f t="shared" si="27"/>
        <v>0.328248057436135</v>
      </c>
      <c r="G30">
        <f t="shared" si="27"/>
        <v>0.32373602804904539</v>
      </c>
      <c r="H30">
        <f t="shared" si="27"/>
        <v>0.31703279956733621</v>
      </c>
      <c r="I30">
        <f t="shared" si="27"/>
        <v>0.28490292385179916</v>
      </c>
      <c r="J30">
        <f t="shared" si="27"/>
        <v>0.26499292723298729</v>
      </c>
      <c r="K30">
        <f t="shared" si="27"/>
        <v>0.22929763799402239</v>
      </c>
      <c r="L30">
        <f t="shared" si="27"/>
        <v>0.19919350289566562</v>
      </c>
      <c r="M30">
        <f t="shared" si="27"/>
        <v>0.15366782224151587</v>
      </c>
      <c r="N30">
        <f t="shared" si="27"/>
        <v>0.12935989271715878</v>
      </c>
      <c r="O30">
        <f t="shared" si="27"/>
        <v>0.10102473313599593</v>
      </c>
      <c r="P30">
        <f t="shared" si="27"/>
        <v>8.5406415708195252E-2</v>
      </c>
      <c r="Q30">
        <f t="shared" si="27"/>
        <v>6.896549004099109E-2</v>
      </c>
    </row>
    <row r="31" spans="1:17" x14ac:dyDescent="0.25">
      <c r="A31" s="4" t="s">
        <v>10</v>
      </c>
      <c r="B31">
        <v>0.6</v>
      </c>
      <c r="C31">
        <f t="shared" si="28"/>
        <v>0.54041950027058416</v>
      </c>
      <c r="D31" s="8">
        <f t="shared" si="29"/>
        <v>30.963756532073521</v>
      </c>
      <c r="E31">
        <f t="shared" si="30"/>
        <v>0.25724787771376328</v>
      </c>
      <c r="F31">
        <f t="shared" si="27"/>
        <v>0.37763215156601448</v>
      </c>
      <c r="G31">
        <f t="shared" si="27"/>
        <v>0.37244129871319226</v>
      </c>
      <c r="H31">
        <f t="shared" si="27"/>
        <v>0.36472958637661901</v>
      </c>
      <c r="I31">
        <f t="shared" si="27"/>
        <v>0.32776585172186756</v>
      </c>
      <c r="J31">
        <f t="shared" si="27"/>
        <v>0.30486044621982022</v>
      </c>
      <c r="K31">
        <f t="shared" si="27"/>
        <v>0.26379489055022065</v>
      </c>
      <c r="L31">
        <f t="shared" si="27"/>
        <v>0.22916166409026428</v>
      </c>
      <c r="M31">
        <f t="shared" si="27"/>
        <v>0.17678675935749591</v>
      </c>
      <c r="N31">
        <f t="shared" si="27"/>
        <v>0.14882176301266911</v>
      </c>
      <c r="O31">
        <f t="shared" si="27"/>
        <v>0.11622364998443654</v>
      </c>
      <c r="P31">
        <f t="shared" si="27"/>
        <v>9.8255596006694784E-2</v>
      </c>
      <c r="Q31">
        <f t="shared" si="27"/>
        <v>7.9341174450213256E-2</v>
      </c>
    </row>
    <row r="32" spans="1:17" x14ac:dyDescent="0.25">
      <c r="A32" s="4" t="s">
        <v>13</v>
      </c>
      <c r="B32">
        <v>0.7</v>
      </c>
      <c r="C32">
        <f t="shared" si="28"/>
        <v>0.61072596438920856</v>
      </c>
      <c r="D32" s="8">
        <f t="shared" si="29"/>
        <v>34.992020198558656</v>
      </c>
      <c r="E32">
        <f t="shared" si="30"/>
        <v>0.28673117218166416</v>
      </c>
      <c r="F32">
        <f t="shared" si="27"/>
        <v>0.42091274157172204</v>
      </c>
      <c r="G32">
        <f t="shared" si="27"/>
        <v>0.41512696274882205</v>
      </c>
      <c r="H32">
        <f t="shared" si="27"/>
        <v>0.40653140760782375</v>
      </c>
      <c r="I32">
        <f t="shared" si="27"/>
        <v>0.36533124277084933</v>
      </c>
      <c r="J32">
        <f t="shared" si="27"/>
        <v>0.3398006384865016</v>
      </c>
      <c r="K32">
        <f t="shared" si="27"/>
        <v>0.29402854109125187</v>
      </c>
      <c r="L32">
        <f t="shared" si="27"/>
        <v>0.25542598503694769</v>
      </c>
      <c r="M32">
        <f t="shared" si="27"/>
        <v>0.19704836901774198</v>
      </c>
      <c r="N32">
        <f t="shared" si="27"/>
        <v>0.16587829191829098</v>
      </c>
      <c r="O32">
        <f t="shared" si="27"/>
        <v>0.12954409455750387</v>
      </c>
      <c r="P32">
        <f t="shared" si="27"/>
        <v>0.10951671386675284</v>
      </c>
      <c r="Q32">
        <f t="shared" si="27"/>
        <v>8.843450198525156E-2</v>
      </c>
    </row>
    <row r="33" spans="2:17" x14ac:dyDescent="0.25">
      <c r="B33">
        <v>0.8</v>
      </c>
      <c r="C33">
        <f t="shared" si="28"/>
        <v>0.67474094222355274</v>
      </c>
      <c r="D33" s="8">
        <f t="shared" si="29"/>
        <v>38.659808254090095</v>
      </c>
      <c r="E33">
        <f t="shared" si="30"/>
        <v>0.31234752377721214</v>
      </c>
      <c r="F33">
        <f t="shared" si="27"/>
        <v>0.45851677568181853</v>
      </c>
      <c r="G33">
        <f t="shared" si="27"/>
        <v>0.45221409964312653</v>
      </c>
      <c r="H33">
        <f t="shared" si="27"/>
        <v>0.4428506239409441</v>
      </c>
      <c r="I33">
        <f t="shared" si="27"/>
        <v>0.39796966674285938</v>
      </c>
      <c r="J33">
        <f t="shared" si="27"/>
        <v>0.37015817708836324</v>
      </c>
      <c r="K33">
        <f t="shared" si="27"/>
        <v>0.32029683424686151</v>
      </c>
      <c r="L33">
        <f t="shared" si="27"/>
        <v>0.27824555428559616</v>
      </c>
      <c r="M33">
        <f t="shared" si="27"/>
        <v>0.21465252507681781</v>
      </c>
      <c r="N33">
        <f t="shared" si="27"/>
        <v>0.18069773626233226</v>
      </c>
      <c r="O33">
        <f t="shared" si="27"/>
        <v>0.14111746848843271</v>
      </c>
      <c r="P33">
        <f t="shared" si="27"/>
        <v>0.11930085636738873</v>
      </c>
      <c r="Q33">
        <f t="shared" si="27"/>
        <v>9.6335175214446608E-2</v>
      </c>
    </row>
    <row r="34" spans="2:17" x14ac:dyDescent="0.25">
      <c r="B34">
        <v>0.9</v>
      </c>
      <c r="C34">
        <f t="shared" si="28"/>
        <v>0.73281510178650655</v>
      </c>
      <c r="D34" s="8">
        <f t="shared" si="29"/>
        <v>41.987212495816664</v>
      </c>
      <c r="E34">
        <f t="shared" si="30"/>
        <v>0.33448236581122481</v>
      </c>
      <c r="F34">
        <f t="shared" si="27"/>
        <v>0.49101005841038914</v>
      </c>
      <c r="G34">
        <f t="shared" si="27"/>
        <v>0.48426073647925999</v>
      </c>
      <c r="H34">
        <f t="shared" si="27"/>
        <v>0.47423370803604492</v>
      </c>
      <c r="I34">
        <f t="shared" si="27"/>
        <v>0.4261722137045092</v>
      </c>
      <c r="J34">
        <f t="shared" si="27"/>
        <v>0.39638983302840874</v>
      </c>
      <c r="K34">
        <f t="shared" si="27"/>
        <v>0.34299501268705779</v>
      </c>
      <c r="L34">
        <f t="shared" si="27"/>
        <v>0.29796372370246316</v>
      </c>
      <c r="M34">
        <f t="shared" si="27"/>
        <v>0.22986410632234824</v>
      </c>
      <c r="N34">
        <f t="shared" si="27"/>
        <v>0.1935030750071442</v>
      </c>
      <c r="O34">
        <f t="shared" si="27"/>
        <v>0.15111790913690473</v>
      </c>
      <c r="P34">
        <f t="shared" si="27"/>
        <v>0.12775523941573366</v>
      </c>
      <c r="Q34">
        <f t="shared" si="27"/>
        <v>0.10316207065419293</v>
      </c>
    </row>
    <row r="35" spans="2:17" x14ac:dyDescent="0.25">
      <c r="B35">
        <v>1</v>
      </c>
      <c r="C35">
        <f t="shared" si="28"/>
        <v>0.78539816339744828</v>
      </c>
      <c r="D35" s="8">
        <f t="shared" si="29"/>
        <v>45</v>
      </c>
      <c r="E35">
        <f t="shared" si="30"/>
        <v>0.35355339059327373</v>
      </c>
      <c r="F35">
        <f t="shared" ref="F35:Q44" si="31">$E35*F$24*F$13</f>
        <v>0.51900574951197842</v>
      </c>
      <c r="G35">
        <f t="shared" si="31"/>
        <v>0.51187160464557002</v>
      </c>
      <c r="H35">
        <f t="shared" si="31"/>
        <v>0.50127286980621333</v>
      </c>
      <c r="I35">
        <f t="shared" si="31"/>
        <v>0.45047107570659861</v>
      </c>
      <c r="J35">
        <f t="shared" si="31"/>
        <v>0.4189906069457503</v>
      </c>
      <c r="K35">
        <f t="shared" si="31"/>
        <v>0.36255139907893652</v>
      </c>
      <c r="L35">
        <f t="shared" si="31"/>
        <v>0.31495258212882438</v>
      </c>
      <c r="M35">
        <f t="shared" si="31"/>
        <v>0.24297016068053565</v>
      </c>
      <c r="N35">
        <f t="shared" si="31"/>
        <v>0.20453594943062472</v>
      </c>
      <c r="O35">
        <f t="shared" si="31"/>
        <v>0.15973412836021605</v>
      </c>
      <c r="P35">
        <f t="shared" si="31"/>
        <v>0.13503940021453978</v>
      </c>
      <c r="Q35">
        <f t="shared" si="31"/>
        <v>0.10904401423959548</v>
      </c>
    </row>
    <row r="36" spans="2:17" x14ac:dyDescent="0.25">
      <c r="B36">
        <v>1.1000000000000001</v>
      </c>
      <c r="C36">
        <f t="shared" si="28"/>
        <v>0.83298126667443173</v>
      </c>
      <c r="D36" s="8">
        <f t="shared" si="29"/>
        <v>47.726310993906267</v>
      </c>
      <c r="E36">
        <f t="shared" si="30"/>
        <v>0.36997003669797185</v>
      </c>
      <c r="F36">
        <f t="shared" si="31"/>
        <v>0.54310489250632032</v>
      </c>
      <c r="G36">
        <f t="shared" si="31"/>
        <v>0.5356394858428325</v>
      </c>
      <c r="H36">
        <f t="shared" si="31"/>
        <v>0.52454861690536048</v>
      </c>
      <c r="I36">
        <f t="shared" si="31"/>
        <v>0.47138792851309691</v>
      </c>
      <c r="J36">
        <f t="shared" si="31"/>
        <v>0.43844571810697786</v>
      </c>
      <c r="K36">
        <f t="shared" si="31"/>
        <v>0.37938585229533661</v>
      </c>
      <c r="L36">
        <f t="shared" si="31"/>
        <v>0.32957686581026091</v>
      </c>
      <c r="M36">
        <f t="shared" si="31"/>
        <v>0.25425206391783944</v>
      </c>
      <c r="N36">
        <f t="shared" si="31"/>
        <v>0.21403322590096632</v>
      </c>
      <c r="O36">
        <f t="shared" si="31"/>
        <v>0.16715110900840555</v>
      </c>
      <c r="P36">
        <f t="shared" si="31"/>
        <v>0.14130972345989962</v>
      </c>
      <c r="Q36">
        <f t="shared" si="31"/>
        <v>0.11410728626366855</v>
      </c>
    </row>
    <row r="37" spans="2:17" x14ac:dyDescent="0.25">
      <c r="B37">
        <v>1.2</v>
      </c>
      <c r="C37">
        <f t="shared" si="28"/>
        <v>0.87605805059819342</v>
      </c>
      <c r="D37" s="8">
        <f t="shared" si="29"/>
        <v>50.19442890773481</v>
      </c>
      <c r="E37">
        <f t="shared" si="30"/>
        <v>0.38411063979868793</v>
      </c>
      <c r="F37">
        <f t="shared" si="31"/>
        <v>0.56386287278908154</v>
      </c>
      <c r="G37">
        <f t="shared" si="31"/>
        <v>0.5561121312548134</v>
      </c>
      <c r="H37">
        <f t="shared" si="31"/>
        <v>0.54459735886535743</v>
      </c>
      <c r="I37">
        <f t="shared" si="31"/>
        <v>0.48940481891607307</v>
      </c>
      <c r="J37">
        <f t="shared" si="31"/>
        <v>0.45520352621569382</v>
      </c>
      <c r="K37">
        <f t="shared" si="31"/>
        <v>0.39388633673244466</v>
      </c>
      <c r="L37">
        <f t="shared" si="31"/>
        <v>0.34217360389260848</v>
      </c>
      <c r="M37">
        <f t="shared" si="31"/>
        <v>0.26396981715939477</v>
      </c>
      <c r="N37">
        <f t="shared" si="31"/>
        <v>0.22221377729059744</v>
      </c>
      <c r="O37">
        <f t="shared" si="31"/>
        <v>0.17353978175452295</v>
      </c>
      <c r="P37">
        <f t="shared" si="31"/>
        <v>0.14671071412269118</v>
      </c>
      <c r="Q37">
        <f t="shared" si="31"/>
        <v>0.11846857416783348</v>
      </c>
    </row>
    <row r="38" spans="2:17" x14ac:dyDescent="0.25">
      <c r="B38">
        <v>1.3</v>
      </c>
      <c r="C38">
        <f t="shared" si="28"/>
        <v>0.91510070055336046</v>
      </c>
      <c r="D38" s="8">
        <f t="shared" si="29"/>
        <v>52.431407971172511</v>
      </c>
      <c r="E38">
        <f t="shared" si="30"/>
        <v>0.39631199455230004</v>
      </c>
      <c r="F38">
        <f t="shared" si="31"/>
        <v>0.58177409479245068</v>
      </c>
      <c r="G38">
        <f t="shared" si="31"/>
        <v>0.57377714933341561</v>
      </c>
      <c r="H38">
        <f t="shared" si="31"/>
        <v>0.56189660779238271</v>
      </c>
      <c r="I38">
        <f t="shared" si="31"/>
        <v>0.50495086527618405</v>
      </c>
      <c r="J38">
        <f t="shared" si="31"/>
        <v>0.46966316136499292</v>
      </c>
      <c r="K38">
        <f t="shared" si="31"/>
        <v>0.40639821854231095</v>
      </c>
      <c r="L38">
        <f t="shared" si="31"/>
        <v>0.35304281993568337</v>
      </c>
      <c r="M38">
        <f t="shared" si="31"/>
        <v>0.27235487357203647</v>
      </c>
      <c r="N38">
        <f t="shared" si="31"/>
        <v>0.22927244436965502</v>
      </c>
      <c r="O38">
        <f t="shared" si="31"/>
        <v>0.17905230919234943</v>
      </c>
      <c r="P38">
        <f t="shared" si="31"/>
        <v>0.15137101061982777</v>
      </c>
      <c r="Q38">
        <f t="shared" si="31"/>
        <v>0.12223175318660245</v>
      </c>
    </row>
    <row r="39" spans="2:17" x14ac:dyDescent="0.25">
      <c r="B39">
        <v>1.4</v>
      </c>
      <c r="C39">
        <f t="shared" si="28"/>
        <v>0.95054684081207508</v>
      </c>
      <c r="D39" s="8">
        <f t="shared" si="29"/>
        <v>54.462322208025618</v>
      </c>
      <c r="E39">
        <f t="shared" si="30"/>
        <v>0.40686673560336745</v>
      </c>
      <c r="F39">
        <f t="shared" si="31"/>
        <v>0.59726813737799023</v>
      </c>
      <c r="G39">
        <f t="shared" si="31"/>
        <v>0.58905821403869951</v>
      </c>
      <c r="H39">
        <f t="shared" si="31"/>
        <v>0.57686126511854174</v>
      </c>
      <c r="I39">
        <f t="shared" si="31"/>
        <v>0.51839892059563819</v>
      </c>
      <c r="J39">
        <f t="shared" si="31"/>
        <v>0.48217142030636839</v>
      </c>
      <c r="K39">
        <f t="shared" si="31"/>
        <v>0.41722157998302334</v>
      </c>
      <c r="L39">
        <f t="shared" si="31"/>
        <v>0.36244519885830268</v>
      </c>
      <c r="M39">
        <f t="shared" si="31"/>
        <v>0.2796083385291</v>
      </c>
      <c r="N39">
        <f t="shared" si="31"/>
        <v>0.23537852067754131</v>
      </c>
      <c r="O39">
        <f t="shared" si="31"/>
        <v>0.18382090258366429</v>
      </c>
      <c r="P39">
        <f t="shared" si="31"/>
        <v>0.15540238449115232</v>
      </c>
      <c r="Q39">
        <f t="shared" si="31"/>
        <v>0.12548707858890318</v>
      </c>
    </row>
    <row r="40" spans="2:17" x14ac:dyDescent="0.25">
      <c r="B40">
        <v>1.5</v>
      </c>
      <c r="C40">
        <f t="shared" si="28"/>
        <v>0.98279372324732905</v>
      </c>
      <c r="D40" s="8">
        <f t="shared" si="29"/>
        <v>56.309932474020215</v>
      </c>
      <c r="E40">
        <f t="shared" si="30"/>
        <v>0.41602514716892186</v>
      </c>
      <c r="F40">
        <f t="shared" si="31"/>
        <v>0.61071241025271394</v>
      </c>
      <c r="G40">
        <f t="shared" si="31"/>
        <v>0.60231768474041836</v>
      </c>
      <c r="H40">
        <f t="shared" si="31"/>
        <v>0.58984618725612414</v>
      </c>
      <c r="I40">
        <f t="shared" si="31"/>
        <v>0.53006787815471057</v>
      </c>
      <c r="J40">
        <f t="shared" si="31"/>
        <v>0.49302491096041512</v>
      </c>
      <c r="K40">
        <f t="shared" si="31"/>
        <v>0.42661307505781454</v>
      </c>
      <c r="L40">
        <f t="shared" si="31"/>
        <v>0.37060369895337919</v>
      </c>
      <c r="M40">
        <f t="shared" si="31"/>
        <v>0.28590221319942127</v>
      </c>
      <c r="N40">
        <f t="shared" si="31"/>
        <v>0.24067679939491907</v>
      </c>
      <c r="O40">
        <f t="shared" si="31"/>
        <v>0.18795863942203303</v>
      </c>
      <c r="P40">
        <f t="shared" si="31"/>
        <v>0.15890043156872405</v>
      </c>
      <c r="Q40">
        <f t="shared" si="31"/>
        <v>0.12831174379573543</v>
      </c>
    </row>
    <row r="41" spans="2:17" x14ac:dyDescent="0.25">
      <c r="B41">
        <v>1.6</v>
      </c>
      <c r="C41">
        <f t="shared" si="28"/>
        <v>1.0121970114513341</v>
      </c>
      <c r="D41" s="8">
        <f t="shared" si="29"/>
        <v>57.994616791916499</v>
      </c>
      <c r="E41">
        <f t="shared" si="30"/>
        <v>0.42399915200254396</v>
      </c>
      <c r="F41">
        <f t="shared" si="31"/>
        <v>0.62241800964844174</v>
      </c>
      <c r="G41">
        <f t="shared" si="31"/>
        <v>0.61386238140642557</v>
      </c>
      <c r="H41">
        <f t="shared" si="31"/>
        <v>0.60115184120584586</v>
      </c>
      <c r="I41">
        <f t="shared" si="31"/>
        <v>0.5402277539490391</v>
      </c>
      <c r="J41">
        <f t="shared" si="31"/>
        <v>0.50247477967591891</v>
      </c>
      <c r="K41">
        <f t="shared" si="31"/>
        <v>0.43479001999911671</v>
      </c>
      <c r="L41">
        <f t="shared" si="31"/>
        <v>0.3777071053386008</v>
      </c>
      <c r="M41">
        <f t="shared" si="31"/>
        <v>0.29138213585676437</v>
      </c>
      <c r="N41">
        <f t="shared" si="31"/>
        <v>0.24528988101937321</v>
      </c>
      <c r="O41">
        <f t="shared" si="31"/>
        <v>0.19156126563218315</v>
      </c>
      <c r="P41">
        <f t="shared" si="31"/>
        <v>0.16194609555806735</v>
      </c>
      <c r="Q41">
        <f t="shared" si="31"/>
        <v>0.13077111066862843</v>
      </c>
    </row>
    <row r="42" spans="2:17" x14ac:dyDescent="0.25">
      <c r="B42">
        <v>1.7</v>
      </c>
      <c r="C42">
        <f t="shared" si="28"/>
        <v>1.0390722595360911</v>
      </c>
      <c r="D42" s="8">
        <f t="shared" si="29"/>
        <v>59.534455080540127</v>
      </c>
      <c r="E42">
        <f t="shared" si="30"/>
        <v>0.43096710757888479</v>
      </c>
      <c r="F42">
        <f t="shared" si="31"/>
        <v>0.63264675897650369</v>
      </c>
      <c r="G42">
        <f t="shared" si="31"/>
        <v>0.62395052847800525</v>
      </c>
      <c r="H42">
        <f t="shared" si="31"/>
        <v>0.61103110465336496</v>
      </c>
      <c r="I42">
        <f t="shared" si="31"/>
        <v>0.54910579762635447</v>
      </c>
      <c r="J42">
        <f t="shared" si="31"/>
        <v>0.51073239511330171</v>
      </c>
      <c r="K42">
        <f t="shared" si="31"/>
        <v>0.44193531151699222</v>
      </c>
      <c r="L42">
        <f t="shared" si="31"/>
        <v>0.38391430249557029</v>
      </c>
      <c r="M42">
        <f t="shared" si="31"/>
        <v>0.29617067793002083</v>
      </c>
      <c r="N42">
        <f t="shared" si="31"/>
        <v>0.24932094803023053</v>
      </c>
      <c r="O42">
        <f t="shared" si="31"/>
        <v>0.19470936246862369</v>
      </c>
      <c r="P42">
        <f t="shared" si="31"/>
        <v>0.16460749993654519</v>
      </c>
      <c r="Q42">
        <f t="shared" si="31"/>
        <v>0.1329201887634881</v>
      </c>
    </row>
    <row r="43" spans="2:17" x14ac:dyDescent="0.25">
      <c r="B43">
        <v>1.8</v>
      </c>
      <c r="C43">
        <f t="shared" si="28"/>
        <v>1.0636978224025597</v>
      </c>
      <c r="D43" s="8">
        <f t="shared" si="29"/>
        <v>60.945395900922861</v>
      </c>
      <c r="E43">
        <f t="shared" si="30"/>
        <v>0.43707863806076891</v>
      </c>
      <c r="F43">
        <f t="shared" si="31"/>
        <v>0.64161830201019643</v>
      </c>
      <c r="G43">
        <f t="shared" si="31"/>
        <v>0.63279875055092305</v>
      </c>
      <c r="H43">
        <f t="shared" si="31"/>
        <v>0.61969611679883319</v>
      </c>
      <c r="I43">
        <f t="shared" si="31"/>
        <v>0.55689264901467894</v>
      </c>
      <c r="J43">
        <f t="shared" si="31"/>
        <v>0.51797507453344593</v>
      </c>
      <c r="K43">
        <f t="shared" si="31"/>
        <v>0.4482023817408205</v>
      </c>
      <c r="L43">
        <f t="shared" si="31"/>
        <v>0.38935857868480006</v>
      </c>
      <c r="M43">
        <f t="shared" si="31"/>
        <v>0.30037066464403772</v>
      </c>
      <c r="N43">
        <f t="shared" si="31"/>
        <v>0.25285656025414038</v>
      </c>
      <c r="O43">
        <f t="shared" si="31"/>
        <v>0.19747052958070405</v>
      </c>
      <c r="P43">
        <f t="shared" si="31"/>
        <v>0.16694179351885716</v>
      </c>
      <c r="Q43">
        <f t="shared" si="31"/>
        <v>0.13480512562061742</v>
      </c>
    </row>
    <row r="44" spans="2:17" x14ac:dyDescent="0.25">
      <c r="B44">
        <v>1.9</v>
      </c>
      <c r="C44">
        <f t="shared" si="28"/>
        <v>1.0863183977578734</v>
      </c>
      <c r="D44" s="8">
        <f t="shared" si="29"/>
        <v>62.24145939893998</v>
      </c>
      <c r="E44">
        <f t="shared" si="30"/>
        <v>0.44245911119099118</v>
      </c>
      <c r="F44">
        <f t="shared" si="31"/>
        <v>0.64951667482736619</v>
      </c>
      <c r="G44">
        <f t="shared" si="31"/>
        <v>0.64058855398145376</v>
      </c>
      <c r="H44">
        <f t="shared" si="31"/>
        <v>0.62732462575578585</v>
      </c>
      <c r="I44">
        <f t="shared" si="31"/>
        <v>0.56374804224033725</v>
      </c>
      <c r="J44">
        <f t="shared" si="31"/>
        <v>0.52435138929231229</v>
      </c>
      <c r="K44">
        <f t="shared" si="31"/>
        <v>0.45371978904893712</v>
      </c>
      <c r="L44">
        <f t="shared" si="31"/>
        <v>0.39415161405237126</v>
      </c>
      <c r="M44">
        <f t="shared" si="31"/>
        <v>0.30406825164438783</v>
      </c>
      <c r="N44">
        <f t="shared" si="31"/>
        <v>0.25596924481425531</v>
      </c>
      <c r="O44">
        <f t="shared" si="31"/>
        <v>0.19990140765594877</v>
      </c>
      <c r="P44">
        <f t="shared" si="31"/>
        <v>0.16899686040184317</v>
      </c>
      <c r="Q44">
        <f t="shared" si="31"/>
        <v>0.13646458754132818</v>
      </c>
    </row>
    <row r="45" spans="2:17" x14ac:dyDescent="0.25">
      <c r="B45">
        <v>2</v>
      </c>
      <c r="C45">
        <f t="shared" si="28"/>
        <v>1.1071487177940904</v>
      </c>
      <c r="D45" s="8">
        <f t="shared" si="29"/>
        <v>63.43494882292201</v>
      </c>
      <c r="E45">
        <f t="shared" si="30"/>
        <v>0.44721359549995793</v>
      </c>
      <c r="F45">
        <f t="shared" ref="F45:Q54" si="32">$E45*F$24*F$13</f>
        <v>0.65649611487227</v>
      </c>
      <c r="G45">
        <f t="shared" si="32"/>
        <v>0.64747205609809078</v>
      </c>
      <c r="H45">
        <f t="shared" si="32"/>
        <v>0.63406559913467242</v>
      </c>
      <c r="I45">
        <f t="shared" si="32"/>
        <v>0.56980584770359832</v>
      </c>
      <c r="J45">
        <f t="shared" si="32"/>
        <v>0.52998585446597457</v>
      </c>
      <c r="K45">
        <f t="shared" si="32"/>
        <v>0.45859527598804478</v>
      </c>
      <c r="L45">
        <f t="shared" si="32"/>
        <v>0.39838700579133124</v>
      </c>
      <c r="M45">
        <f t="shared" si="32"/>
        <v>0.30733564448303174</v>
      </c>
      <c r="N45">
        <f t="shared" si="32"/>
        <v>0.25871978543431756</v>
      </c>
      <c r="O45">
        <f t="shared" si="32"/>
        <v>0.20204946627199186</v>
      </c>
      <c r="P45">
        <f t="shared" si="32"/>
        <v>0.1708128314163905</v>
      </c>
      <c r="Q45">
        <f t="shared" si="32"/>
        <v>0.13793098008198218</v>
      </c>
    </row>
    <row r="46" spans="2:17" x14ac:dyDescent="0.25">
      <c r="B46">
        <v>2.1</v>
      </c>
      <c r="C46">
        <f t="shared" si="28"/>
        <v>1.1263771168937977</v>
      </c>
      <c r="D46" s="8">
        <f t="shared" si="29"/>
        <v>64.536654938128393</v>
      </c>
      <c r="E46">
        <f t="shared" si="30"/>
        <v>0.45143025941196518</v>
      </c>
      <c r="F46">
        <f t="shared" si="32"/>
        <v>0.66268605074141584</v>
      </c>
      <c r="G46">
        <f t="shared" si="32"/>
        <v>0.65357690639882859</v>
      </c>
      <c r="H46">
        <f t="shared" si="32"/>
        <v>0.64004404334258491</v>
      </c>
      <c r="I46">
        <f t="shared" si="32"/>
        <v>0.57517840296363321</v>
      </c>
      <c r="J46">
        <f t="shared" si="32"/>
        <v>0.53498295707843579</v>
      </c>
      <c r="K46">
        <f t="shared" si="32"/>
        <v>0.46291925488746527</v>
      </c>
      <c r="L46">
        <f t="shared" si="32"/>
        <v>0.40214329613499789</v>
      </c>
      <c r="M46">
        <f t="shared" si="32"/>
        <v>0.3102334345636672</v>
      </c>
      <c r="N46">
        <f t="shared" si="32"/>
        <v>0.26115918887272055</v>
      </c>
      <c r="O46">
        <f t="shared" si="32"/>
        <v>0.20395453960035742</v>
      </c>
      <c r="P46">
        <f t="shared" si="32"/>
        <v>0.17242338241302571</v>
      </c>
      <c r="Q46">
        <f t="shared" si="32"/>
        <v>0.13923149641670873</v>
      </c>
    </row>
    <row r="47" spans="2:17" x14ac:dyDescent="0.25">
      <c r="B47">
        <v>2.2000000000000002</v>
      </c>
      <c r="C47">
        <f t="shared" si="28"/>
        <v>1.1441688336680205</v>
      </c>
      <c r="D47" s="8">
        <f t="shared" si="29"/>
        <v>65.556045219583467</v>
      </c>
      <c r="E47">
        <f t="shared" si="30"/>
        <v>0.45518323873130234</v>
      </c>
      <c r="F47">
        <f t="shared" si="32"/>
        <v>0.66819531156696477</v>
      </c>
      <c r="G47">
        <f t="shared" si="32"/>
        <v>0.65901043807325888</v>
      </c>
      <c r="H47">
        <f t="shared" si="32"/>
        <v>0.64536506914457392</v>
      </c>
      <c r="I47">
        <f t="shared" si="32"/>
        <v>0.57996016627312819</v>
      </c>
      <c r="J47">
        <f t="shared" si="32"/>
        <v>0.53943055431467013</v>
      </c>
      <c r="K47">
        <f t="shared" si="32"/>
        <v>0.46676774832336981</v>
      </c>
      <c r="L47">
        <f t="shared" si="32"/>
        <v>0.40548652677215247</v>
      </c>
      <c r="M47">
        <f t="shared" si="32"/>
        <v>0.31281256974525873</v>
      </c>
      <c r="N47">
        <f t="shared" si="32"/>
        <v>0.26333034380631071</v>
      </c>
      <c r="O47">
        <f t="shared" si="32"/>
        <v>0.20565012192619028</v>
      </c>
      <c r="P47">
        <f t="shared" si="32"/>
        <v>0.1738568294956585</v>
      </c>
      <c r="Q47">
        <f t="shared" si="32"/>
        <v>0.14038900173620794</v>
      </c>
    </row>
    <row r="48" spans="2:17" x14ac:dyDescent="0.25">
      <c r="B48">
        <v>2.2999999999999998</v>
      </c>
      <c r="C48">
        <f t="shared" si="28"/>
        <v>1.1606689862534056</v>
      </c>
      <c r="D48" s="8">
        <f t="shared" si="29"/>
        <v>66.501434324047906</v>
      </c>
      <c r="E48">
        <f t="shared" si="30"/>
        <v>0.45853502812661751</v>
      </c>
      <c r="F48">
        <f t="shared" si="32"/>
        <v>0.67311563764389126</v>
      </c>
      <c r="G48">
        <f t="shared" si="32"/>
        <v>0.66386313037338074</v>
      </c>
      <c r="H48">
        <f t="shared" si="32"/>
        <v>0.65011728234314148</v>
      </c>
      <c r="I48">
        <f t="shared" si="32"/>
        <v>0.58423076362736637</v>
      </c>
      <c r="J48">
        <f t="shared" si="32"/>
        <v>0.54340270763143184</v>
      </c>
      <c r="K48">
        <f t="shared" si="32"/>
        <v>0.4702048414669267</v>
      </c>
      <c r="L48">
        <f t="shared" si="32"/>
        <v>0.40847236923016172</v>
      </c>
      <c r="M48">
        <f t="shared" si="32"/>
        <v>0.31511599782603733</v>
      </c>
      <c r="N48">
        <f t="shared" si="32"/>
        <v>0.26526940434003066</v>
      </c>
      <c r="O48">
        <f t="shared" si="32"/>
        <v>0.20716444811214277</v>
      </c>
      <c r="P48">
        <f t="shared" si="32"/>
        <v>0.17513704244688857</v>
      </c>
      <c r="Q48">
        <f t="shared" si="32"/>
        <v>0.14142277083664725</v>
      </c>
    </row>
    <row r="49" spans="2:17" x14ac:dyDescent="0.25">
      <c r="B49">
        <v>2.4</v>
      </c>
      <c r="C49">
        <f t="shared" si="28"/>
        <v>1.176005207095135</v>
      </c>
      <c r="D49" s="8">
        <f t="shared" si="29"/>
        <v>67.38013505195957</v>
      </c>
      <c r="E49">
        <f t="shared" si="30"/>
        <v>0.46153846153846151</v>
      </c>
      <c r="F49">
        <f t="shared" si="32"/>
        <v>0.67752458760872591</v>
      </c>
      <c r="G49">
        <f t="shared" si="32"/>
        <v>0.66821147583087148</v>
      </c>
      <c r="H49">
        <f t="shared" si="32"/>
        <v>0.65437559162735048</v>
      </c>
      <c r="I49">
        <f t="shared" si="32"/>
        <v>0.58805751205021761</v>
      </c>
      <c r="J49">
        <f t="shared" si="32"/>
        <v>0.54696202970733665</v>
      </c>
      <c r="K49">
        <f t="shared" si="32"/>
        <v>0.47328471289363616</v>
      </c>
      <c r="L49">
        <f t="shared" si="32"/>
        <v>0.41114788906247035</v>
      </c>
      <c r="M49">
        <f t="shared" si="32"/>
        <v>0.31718002752589253</v>
      </c>
      <c r="N49">
        <f t="shared" si="32"/>
        <v>0.26700693570244338</v>
      </c>
      <c r="O49">
        <f t="shared" si="32"/>
        <v>0.2085213883392576</v>
      </c>
      <c r="P49">
        <f t="shared" si="32"/>
        <v>0.17628420114288962</v>
      </c>
      <c r="Q49">
        <f t="shared" si="32"/>
        <v>0.14234909892299152</v>
      </c>
    </row>
    <row r="50" spans="2:17" x14ac:dyDescent="0.25">
      <c r="B50">
        <v>2.5</v>
      </c>
      <c r="C50">
        <f t="shared" si="28"/>
        <v>1.1902899496825317</v>
      </c>
      <c r="D50" s="8">
        <f t="shared" si="29"/>
        <v>68.198590513648185</v>
      </c>
      <c r="E50">
        <f t="shared" si="30"/>
        <v>0.46423834544262965</v>
      </c>
      <c r="F50">
        <f t="shared" si="32"/>
        <v>0.68148793602104563</v>
      </c>
      <c r="G50">
        <f t="shared" si="32"/>
        <v>0.67212034488191996</v>
      </c>
      <c r="H50">
        <f t="shared" si="32"/>
        <v>0.65820352423609996</v>
      </c>
      <c r="I50">
        <f t="shared" si="32"/>
        <v>0.59149750057515493</v>
      </c>
      <c r="J50">
        <f t="shared" si="32"/>
        <v>0.55016161999776569</v>
      </c>
      <c r="K50">
        <f t="shared" si="32"/>
        <v>0.47605330941356871</v>
      </c>
      <c r="L50">
        <f t="shared" si="32"/>
        <v>0.41355300079294732</v>
      </c>
      <c r="M50">
        <f t="shared" si="32"/>
        <v>0.31903545090314755</v>
      </c>
      <c r="N50">
        <f t="shared" si="32"/>
        <v>0.26856885911311934</v>
      </c>
      <c r="O50">
        <f t="shared" si="32"/>
        <v>0.20974118600937014</v>
      </c>
      <c r="P50">
        <f t="shared" si="32"/>
        <v>0.17731541937687675</v>
      </c>
      <c r="Q50">
        <f t="shared" si="32"/>
        <v>0.14318180534506073</v>
      </c>
    </row>
    <row r="51" spans="2:17" x14ac:dyDescent="0.25">
      <c r="B51">
        <v>2.6</v>
      </c>
      <c r="C51">
        <f t="shared" si="28"/>
        <v>1.2036224929766774</v>
      </c>
      <c r="D51" s="8">
        <f t="shared" si="29"/>
        <v>68.962488974578193</v>
      </c>
      <c r="E51">
        <f t="shared" si="30"/>
        <v>0.46667280310152975</v>
      </c>
      <c r="F51">
        <f t="shared" si="32"/>
        <v>0.68506164668407299</v>
      </c>
      <c r="G51">
        <f t="shared" si="32"/>
        <v>0.67564493206297305</v>
      </c>
      <c r="H51">
        <f t="shared" si="32"/>
        <v>0.66165513185624147</v>
      </c>
      <c r="I51">
        <f t="shared" si="32"/>
        <v>0.59459930298900443</v>
      </c>
      <c r="J51">
        <f t="shared" si="32"/>
        <v>0.55304665778618756</v>
      </c>
      <c r="K51">
        <f t="shared" si="32"/>
        <v>0.47854972453421452</v>
      </c>
      <c r="L51">
        <f t="shared" si="32"/>
        <v>0.41572166540246291</v>
      </c>
      <c r="M51">
        <f t="shared" si="32"/>
        <v>0.32070846715554541</v>
      </c>
      <c r="N51">
        <f t="shared" si="32"/>
        <v>0.26997722945225328</v>
      </c>
      <c r="O51">
        <f t="shared" si="32"/>
        <v>0.21084106507295866</v>
      </c>
      <c r="P51">
        <f t="shared" si="32"/>
        <v>0.17824525829471008</v>
      </c>
      <c r="Q51">
        <f t="shared" si="32"/>
        <v>0.14393264819563373</v>
      </c>
    </row>
    <row r="52" spans="2:17" x14ac:dyDescent="0.25">
      <c r="B52">
        <v>2.7</v>
      </c>
      <c r="C52">
        <f t="shared" si="28"/>
        <v>1.2160906747839564</v>
      </c>
      <c r="D52" s="8">
        <f t="shared" si="29"/>
        <v>69.676863170337057</v>
      </c>
      <c r="E52">
        <f t="shared" si="30"/>
        <v>0.46887438036185181</v>
      </c>
      <c r="F52">
        <f t="shared" si="32"/>
        <v>0.68829349592241462</v>
      </c>
      <c r="G52">
        <f t="shared" si="32"/>
        <v>0.67883235697523647</v>
      </c>
      <c r="H52">
        <f t="shared" si="32"/>
        <v>0.66477655843775396</v>
      </c>
      <c r="I52">
        <f t="shared" si="32"/>
        <v>0.59740438675596896</v>
      </c>
      <c r="J52">
        <f t="shared" si="32"/>
        <v>0.55565571264772462</v>
      </c>
      <c r="K52">
        <f t="shared" si="32"/>
        <v>0.48080733240093809</v>
      </c>
      <c r="L52">
        <f t="shared" si="32"/>
        <v>0.41768287539603988</v>
      </c>
      <c r="M52">
        <f t="shared" si="32"/>
        <v>0.32222144255027563</v>
      </c>
      <c r="N52">
        <f t="shared" si="32"/>
        <v>0.27125087498123324</v>
      </c>
      <c r="O52">
        <f t="shared" si="32"/>
        <v>0.21183572962448538</v>
      </c>
      <c r="P52">
        <f t="shared" si="32"/>
        <v>0.17908614875332224</v>
      </c>
      <c r="Q52">
        <f t="shared" si="32"/>
        <v>0.14461166536393547</v>
      </c>
    </row>
    <row r="53" spans="2:17" x14ac:dyDescent="0.25">
      <c r="B53">
        <v>2.8</v>
      </c>
      <c r="C53">
        <f t="shared" si="28"/>
        <v>1.2277723863741932</v>
      </c>
      <c r="D53" s="8">
        <f t="shared" si="29"/>
        <v>70.346175941946697</v>
      </c>
      <c r="E53">
        <f t="shared" si="30"/>
        <v>0.47087095579741872</v>
      </c>
      <c r="F53">
        <f t="shared" si="32"/>
        <v>0.69122440864440771</v>
      </c>
      <c r="G53">
        <f t="shared" si="32"/>
        <v>0.68172298198178682</v>
      </c>
      <c r="H53">
        <f t="shared" si="32"/>
        <v>0.66760733060682242</v>
      </c>
      <c r="I53">
        <f t="shared" si="32"/>
        <v>0.59994827265303252</v>
      </c>
      <c r="J53">
        <f t="shared" si="32"/>
        <v>0.5580218230452445</v>
      </c>
      <c r="K53">
        <f t="shared" si="32"/>
        <v>0.48285472110315569</v>
      </c>
      <c r="L53">
        <f t="shared" si="32"/>
        <v>0.41946146557669572</v>
      </c>
      <c r="M53">
        <f t="shared" si="32"/>
        <v>0.32359353589543199</v>
      </c>
      <c r="N53">
        <f t="shared" si="32"/>
        <v>0.27240592387395712</v>
      </c>
      <c r="O53">
        <f t="shared" si="32"/>
        <v>0.21273777510160707</v>
      </c>
      <c r="P53">
        <f t="shared" si="32"/>
        <v>0.17984873894896319</v>
      </c>
      <c r="Q53">
        <f t="shared" si="32"/>
        <v>0.14522745524466904</v>
      </c>
    </row>
    <row r="54" spans="2:17" x14ac:dyDescent="0.25">
      <c r="B54">
        <v>2.9</v>
      </c>
      <c r="C54">
        <f t="shared" si="28"/>
        <v>1.2387368592520112</v>
      </c>
      <c r="D54" s="8">
        <f t="shared" si="29"/>
        <v>70.974393962431321</v>
      </c>
      <c r="E54">
        <f t="shared" si="30"/>
        <v>0.47268649081313607</v>
      </c>
      <c r="F54">
        <f t="shared" si="32"/>
        <v>0.69388955947216946</v>
      </c>
      <c r="G54">
        <f t="shared" si="32"/>
        <v>0.68435149820171626</v>
      </c>
      <c r="H54">
        <f t="shared" si="32"/>
        <v>0.6701814211735545</v>
      </c>
      <c r="I54">
        <f t="shared" si="32"/>
        <v>0.60226149049586186</v>
      </c>
      <c r="J54">
        <f t="shared" si="32"/>
        <v>0.56017338526584781</v>
      </c>
      <c r="K54">
        <f t="shared" si="32"/>
        <v>0.4847164618685903</v>
      </c>
      <c r="L54">
        <f t="shared" si="32"/>
        <v>0.42107878125336329</v>
      </c>
      <c r="M54">
        <f t="shared" si="32"/>
        <v>0.32484121402899413</v>
      </c>
      <c r="N54">
        <f t="shared" si="32"/>
        <v>0.27345623816323933</v>
      </c>
      <c r="O54">
        <f t="shared" si="32"/>
        <v>0.21355802717939487</v>
      </c>
      <c r="P54">
        <f t="shared" si="32"/>
        <v>0.18054218091873064</v>
      </c>
      <c r="Q54">
        <f t="shared" si="32"/>
        <v>0.14578740808736179</v>
      </c>
    </row>
    <row r="55" spans="2:17" x14ac:dyDescent="0.25">
      <c r="B55">
        <v>3</v>
      </c>
      <c r="C55">
        <f t="shared" si="28"/>
        <v>1.2490457723982544</v>
      </c>
      <c r="D55" s="8">
        <f t="shared" si="29"/>
        <v>71.56505117707799</v>
      </c>
      <c r="E55">
        <f t="shared" si="30"/>
        <v>0.47434164902525688</v>
      </c>
      <c r="F55">
        <f t="shared" ref="F55:Q64" si="33">$E55*F$24*F$13</f>
        <v>0.69631928197320714</v>
      </c>
      <c r="G55">
        <f t="shared" si="33"/>
        <v>0.68674782224363506</v>
      </c>
      <c r="H55">
        <f t="shared" si="33"/>
        <v>0.67252812729785694</v>
      </c>
      <c r="I55">
        <f t="shared" si="33"/>
        <v>0.60437036830644519</v>
      </c>
      <c r="J55">
        <f t="shared" si="33"/>
        <v>0.56213488743875595</v>
      </c>
      <c r="K55">
        <f t="shared" si="33"/>
        <v>0.48641374420689409</v>
      </c>
      <c r="L55">
        <f t="shared" si="33"/>
        <v>0.42255322999748202</v>
      </c>
      <c r="M55">
        <f t="shared" si="33"/>
        <v>0.32597867747143455</v>
      </c>
      <c r="N55">
        <f t="shared" si="33"/>
        <v>0.27441377206160178</v>
      </c>
      <c r="O55">
        <f t="shared" si="33"/>
        <v>0.21430582160407208</v>
      </c>
      <c r="P55">
        <f t="shared" si="33"/>
        <v>0.18117436711230639</v>
      </c>
      <c r="Q55">
        <f t="shared" si="33"/>
        <v>0.14629789702751431</v>
      </c>
    </row>
    <row r="56" spans="2:17" x14ac:dyDescent="0.25">
      <c r="B56">
        <v>3.1</v>
      </c>
      <c r="C56">
        <f t="shared" si="28"/>
        <v>1.2587542052323633</v>
      </c>
      <c r="D56" s="8">
        <f t="shared" si="29"/>
        <v>72.121303404158652</v>
      </c>
      <c r="E56">
        <f t="shared" si="30"/>
        <v>0.47585430888027547</v>
      </c>
      <c r="F56">
        <f t="shared" si="33"/>
        <v>0.69853982116954527</v>
      </c>
      <c r="G56">
        <f t="shared" si="33"/>
        <v>0.68893783837096456</v>
      </c>
      <c r="H56">
        <f t="shared" si="33"/>
        <v>0.67467279728756757</v>
      </c>
      <c r="I56">
        <f t="shared" si="33"/>
        <v>0.60629768545343965</v>
      </c>
      <c r="J56">
        <f t="shared" si="33"/>
        <v>0.56392751703196442</v>
      </c>
      <c r="K56">
        <f t="shared" si="33"/>
        <v>0.48796490157480182</v>
      </c>
      <c r="L56">
        <f t="shared" si="33"/>
        <v>0.42390073829437969</v>
      </c>
      <c r="M56">
        <f t="shared" si="33"/>
        <v>0.32701821270941411</v>
      </c>
      <c r="N56">
        <f t="shared" si="33"/>
        <v>0.27528886851900708</v>
      </c>
      <c r="O56">
        <f t="shared" si="33"/>
        <v>0.21498923579235477</v>
      </c>
      <c r="P56">
        <f t="shared" si="33"/>
        <v>0.18175212618628261</v>
      </c>
      <c r="Q56">
        <f t="shared" si="33"/>
        <v>0.14676443619008189</v>
      </c>
    </row>
    <row r="57" spans="2:17" x14ac:dyDescent="0.25">
      <c r="B57">
        <v>3.2</v>
      </c>
      <c r="C57">
        <f t="shared" si="28"/>
        <v>1.2679114584199251</v>
      </c>
      <c r="D57" s="8">
        <f t="shared" si="29"/>
        <v>72.645975363738671</v>
      </c>
      <c r="E57">
        <f t="shared" si="30"/>
        <v>0.47723998901751485</v>
      </c>
      <c r="F57">
        <f t="shared" si="33"/>
        <v>0.70057395795721689</v>
      </c>
      <c r="G57">
        <f t="shared" si="33"/>
        <v>0.69094401433828878</v>
      </c>
      <c r="H57">
        <f t="shared" si="33"/>
        <v>0.67663743368339413</v>
      </c>
      <c r="I57">
        <f t="shared" si="33"/>
        <v>0.60806321461711144</v>
      </c>
      <c r="J57">
        <f t="shared" si="33"/>
        <v>0.56556966494280858</v>
      </c>
      <c r="K57">
        <f t="shared" si="33"/>
        <v>0.48938584756428599</v>
      </c>
      <c r="L57">
        <f t="shared" si="33"/>
        <v>0.42513513046495349</v>
      </c>
      <c r="M57">
        <f t="shared" si="33"/>
        <v>0.32797048451490274</v>
      </c>
      <c r="N57">
        <f t="shared" si="33"/>
        <v>0.27609050530150786</v>
      </c>
      <c r="O57">
        <f t="shared" si="33"/>
        <v>0.21561528100871255</v>
      </c>
      <c r="P57">
        <f t="shared" si="33"/>
        <v>0.18228138547102038</v>
      </c>
      <c r="Q57">
        <f t="shared" si="33"/>
        <v>0.14719181188110014</v>
      </c>
    </row>
    <row r="58" spans="2:17" x14ac:dyDescent="0.25">
      <c r="B58">
        <v>3.3</v>
      </c>
      <c r="C58">
        <f t="shared" si="28"/>
        <v>1.2765617616837088</v>
      </c>
      <c r="D58" s="8">
        <f t="shared" si="29"/>
        <v>73.141601232261721</v>
      </c>
      <c r="E58">
        <f t="shared" si="30"/>
        <v>0.47851220221673679</v>
      </c>
      <c r="F58">
        <f t="shared" si="33"/>
        <v>0.70244152869071552</v>
      </c>
      <c r="G58">
        <f t="shared" si="33"/>
        <v>0.69278591383370669</v>
      </c>
      <c r="H58">
        <f t="shared" si="33"/>
        <v>0.67844119509071432</v>
      </c>
      <c r="I58">
        <f t="shared" si="33"/>
        <v>0.60968417276269726</v>
      </c>
      <c r="J58">
        <f t="shared" si="33"/>
        <v>0.56707734495575346</v>
      </c>
      <c r="K58">
        <f t="shared" si="33"/>
        <v>0.49069043885820807</v>
      </c>
      <c r="L58">
        <f t="shared" si="33"/>
        <v>0.42626844396943142</v>
      </c>
      <c r="M58">
        <f t="shared" si="33"/>
        <v>0.32884477918625676</v>
      </c>
      <c r="N58">
        <f t="shared" si="33"/>
        <v>0.27682649975525747</v>
      </c>
      <c r="O58">
        <f t="shared" si="33"/>
        <v>0.21619006227760398</v>
      </c>
      <c r="P58">
        <f t="shared" si="33"/>
        <v>0.18276730616062165</v>
      </c>
      <c r="Q58">
        <f t="shared" si="33"/>
        <v>0.14758419175328572</v>
      </c>
    </row>
    <row r="59" spans="2:17" x14ac:dyDescent="0.25">
      <c r="B59">
        <v>3.4</v>
      </c>
      <c r="C59">
        <f t="shared" si="28"/>
        <v>1.2847448850775784</v>
      </c>
      <c r="D59" s="8">
        <f t="shared" si="29"/>
        <v>73.610459665965223</v>
      </c>
      <c r="E59">
        <f t="shared" si="30"/>
        <v>0.47968275078563527</v>
      </c>
      <c r="F59">
        <f t="shared" si="33"/>
        <v>0.70415985880295651</v>
      </c>
      <c r="G59">
        <f t="shared" si="33"/>
        <v>0.69448062413834322</v>
      </c>
      <c r="H59">
        <f t="shared" si="33"/>
        <v>0.68010081498403419</v>
      </c>
      <c r="I59">
        <f t="shared" si="33"/>
        <v>0.61117559750087802</v>
      </c>
      <c r="J59">
        <f t="shared" si="33"/>
        <v>0.56846454380150424</v>
      </c>
      <c r="K59">
        <f t="shared" si="33"/>
        <v>0.49189077813548621</v>
      </c>
      <c r="L59">
        <f t="shared" si="33"/>
        <v>0.42731119254458477</v>
      </c>
      <c r="M59">
        <f t="shared" si="33"/>
        <v>0.3296492075454146</v>
      </c>
      <c r="N59">
        <f t="shared" si="33"/>
        <v>0.27750367969261452</v>
      </c>
      <c r="O59">
        <f t="shared" si="33"/>
        <v>0.21671891183846534</v>
      </c>
      <c r="P59">
        <f t="shared" si="33"/>
        <v>0.18321439613591728</v>
      </c>
      <c r="Q59">
        <f t="shared" si="33"/>
        <v>0.14794521591034704</v>
      </c>
    </row>
    <row r="60" spans="2:17" x14ac:dyDescent="0.25">
      <c r="B60">
        <v>3.5</v>
      </c>
      <c r="C60">
        <f t="shared" si="28"/>
        <v>1.2924966677897853</v>
      </c>
      <c r="D60" s="8">
        <f t="shared" si="29"/>
        <v>74.054604099077153</v>
      </c>
      <c r="E60">
        <f t="shared" si="30"/>
        <v>0.48076197382041158</v>
      </c>
      <c r="F60">
        <f t="shared" si="33"/>
        <v>0.70574412577636825</v>
      </c>
      <c r="G60">
        <f t="shared" si="33"/>
        <v>0.69604311410811681</v>
      </c>
      <c r="H60">
        <f t="shared" si="33"/>
        <v>0.68163095227643999</v>
      </c>
      <c r="I60">
        <f t="shared" si="33"/>
        <v>0.61255066212856335</v>
      </c>
      <c r="J60">
        <f t="shared" si="33"/>
        <v>0.56974351418165536</v>
      </c>
      <c r="K60">
        <f t="shared" si="33"/>
        <v>0.49299746762450458</v>
      </c>
      <c r="L60">
        <f t="shared" si="33"/>
        <v>0.42827258646849919</v>
      </c>
      <c r="M60">
        <f t="shared" si="33"/>
        <v>0.33039087486114793</v>
      </c>
      <c r="N60">
        <f t="shared" si="33"/>
        <v>0.27812802643610057</v>
      </c>
      <c r="O60">
        <f t="shared" si="33"/>
        <v>0.21720650085713378</v>
      </c>
      <c r="P60">
        <f t="shared" si="33"/>
        <v>0.18362660440542183</v>
      </c>
      <c r="Q60">
        <f t="shared" si="33"/>
        <v>0.14827807316784461</v>
      </c>
    </row>
    <row r="61" spans="2:17" x14ac:dyDescent="0.25">
      <c r="B61">
        <v>3.6</v>
      </c>
      <c r="C61">
        <f t="shared" si="28"/>
        <v>1.2998494764564761</v>
      </c>
      <c r="D61" s="8">
        <f t="shared" si="29"/>
        <v>74.47588900324574</v>
      </c>
      <c r="E61">
        <f t="shared" si="30"/>
        <v>0.48175895481497033</v>
      </c>
      <c r="F61">
        <f t="shared" si="33"/>
        <v>0.70720766390695133</v>
      </c>
      <c r="G61">
        <f t="shared" si="33"/>
        <v>0.69748653474857392</v>
      </c>
      <c r="H61">
        <f t="shared" si="33"/>
        <v>0.68304448567077714</v>
      </c>
      <c r="I61">
        <f t="shared" si="33"/>
        <v>0.61382094014887678</v>
      </c>
      <c r="J61">
        <f t="shared" si="33"/>
        <v>0.57092502080310947</v>
      </c>
      <c r="K61">
        <f t="shared" si="33"/>
        <v>0.49401982199600658</v>
      </c>
      <c r="L61">
        <f t="shared" si="33"/>
        <v>0.42916071750308704</v>
      </c>
      <c r="M61">
        <f t="shared" si="33"/>
        <v>0.33107602352295795</v>
      </c>
      <c r="N61">
        <f t="shared" si="33"/>
        <v>0.27870479492344041</v>
      </c>
      <c r="O61">
        <f t="shared" si="33"/>
        <v>0.21765693322292246</v>
      </c>
      <c r="P61">
        <f t="shared" si="33"/>
        <v>0.18400740040147942</v>
      </c>
      <c r="Q61">
        <f t="shared" si="33"/>
        <v>0.14858556508465198</v>
      </c>
    </row>
    <row r="62" spans="2:17" x14ac:dyDescent="0.25">
      <c r="B62">
        <v>3.7</v>
      </c>
      <c r="C62">
        <f t="shared" si="28"/>
        <v>1.3068326031691921</v>
      </c>
      <c r="D62" s="8">
        <f t="shared" si="29"/>
        <v>74.875992691689447</v>
      </c>
      <c r="E62">
        <f t="shared" si="30"/>
        <v>0.48268169651413317</v>
      </c>
      <c r="F62">
        <f t="shared" si="33"/>
        <v>0.70856222098353971</v>
      </c>
      <c r="G62">
        <f t="shared" si="33"/>
        <v>0.69882247236589179</v>
      </c>
      <c r="H62">
        <f t="shared" si="33"/>
        <v>0.68435276156894653</v>
      </c>
      <c r="I62">
        <f t="shared" si="33"/>
        <v>0.61499662805593858</v>
      </c>
      <c r="J62">
        <f t="shared" si="33"/>
        <v>0.57201854759389381</v>
      </c>
      <c r="K62">
        <f t="shared" si="33"/>
        <v>0.49496604766636032</v>
      </c>
      <c r="L62">
        <f t="shared" si="33"/>
        <v>0.42998271465690191</v>
      </c>
      <c r="M62">
        <f t="shared" si="33"/>
        <v>0.33171015320429409</v>
      </c>
      <c r="N62">
        <f t="shared" si="33"/>
        <v>0.27923861486277352</v>
      </c>
      <c r="O62">
        <f t="shared" si="33"/>
        <v>0.21807382454666302</v>
      </c>
      <c r="P62">
        <f t="shared" si="33"/>
        <v>0.18435984076529208</v>
      </c>
      <c r="Q62">
        <f t="shared" si="33"/>
        <v>0.14887015989171673</v>
      </c>
    </row>
    <row r="63" spans="2:17" x14ac:dyDescent="0.25">
      <c r="B63">
        <v>3.8</v>
      </c>
      <c r="C63">
        <f t="shared" si="28"/>
        <v>1.313472611823808</v>
      </c>
      <c r="D63" s="8">
        <f t="shared" si="29"/>
        <v>75.25643716352927</v>
      </c>
      <c r="E63">
        <f t="shared" si="30"/>
        <v>0.48353726863132318</v>
      </c>
      <c r="F63">
        <f t="shared" si="33"/>
        <v>0.70981817513292189</v>
      </c>
      <c r="G63">
        <f t="shared" si="33"/>
        <v>0.70006116243129091</v>
      </c>
      <c r="H63">
        <f t="shared" si="33"/>
        <v>0.68556580350807295</v>
      </c>
      <c r="I63">
        <f t="shared" si="33"/>
        <v>0.61608673354560295</v>
      </c>
      <c r="J63">
        <f t="shared" si="33"/>
        <v>0.57303247276108227</v>
      </c>
      <c r="K63">
        <f t="shared" si="33"/>
        <v>0.49584339427468921</v>
      </c>
      <c r="L63">
        <f t="shared" si="33"/>
        <v>0.43074487577506926</v>
      </c>
      <c r="M63">
        <f t="shared" si="33"/>
        <v>0.33229812237760231</v>
      </c>
      <c r="N63">
        <f t="shared" si="33"/>
        <v>0.27973357618955413</v>
      </c>
      <c r="O63">
        <f t="shared" si="33"/>
        <v>0.2184603688990148</v>
      </c>
      <c r="P63">
        <f t="shared" si="33"/>
        <v>0.18468662576755654</v>
      </c>
      <c r="Q63">
        <f t="shared" si="33"/>
        <v>0.14913403805159894</v>
      </c>
    </row>
    <row r="64" spans="2:17" x14ac:dyDescent="0.25">
      <c r="B64">
        <v>3.9</v>
      </c>
      <c r="C64">
        <f t="shared" si="28"/>
        <v>1.319793640151862</v>
      </c>
      <c r="D64" s="8">
        <f t="shared" si="29"/>
        <v>75.618605408909389</v>
      </c>
      <c r="E64">
        <f t="shared" si="30"/>
        <v>0.48433193302202249</v>
      </c>
      <c r="F64">
        <f t="shared" si="33"/>
        <v>0.71098471857071299</v>
      </c>
      <c r="G64">
        <f t="shared" si="33"/>
        <v>0.70121167080610636</v>
      </c>
      <c r="H64">
        <f t="shared" si="33"/>
        <v>0.68669248963315921</v>
      </c>
      <c r="I64">
        <f t="shared" si="33"/>
        <v>0.61709923500204023</v>
      </c>
      <c r="J64">
        <f t="shared" si="33"/>
        <v>0.57397421713190722</v>
      </c>
      <c r="K64">
        <f t="shared" si="33"/>
        <v>0.49665828304202014</v>
      </c>
      <c r="L64">
        <f t="shared" si="33"/>
        <v>0.43145277904635904</v>
      </c>
      <c r="M64">
        <f t="shared" si="33"/>
        <v>0.33284423433645338</v>
      </c>
      <c r="N64">
        <f t="shared" si="33"/>
        <v>0.2801933014812778</v>
      </c>
      <c r="O64">
        <f t="shared" si="33"/>
        <v>0.218819395363375</v>
      </c>
      <c r="P64">
        <f t="shared" si="33"/>
        <v>0.18499014711835396</v>
      </c>
      <c r="Q64">
        <f t="shared" si="33"/>
        <v>0.14937913086485044</v>
      </c>
    </row>
    <row r="65" spans="2:17" x14ac:dyDescent="0.25">
      <c r="B65">
        <v>4</v>
      </c>
      <c r="C65">
        <f t="shared" si="28"/>
        <v>1.3258176636680326</v>
      </c>
      <c r="D65" s="8">
        <f t="shared" si="29"/>
        <v>75.963756532073532</v>
      </c>
      <c r="E65">
        <f t="shared" si="30"/>
        <v>0.48507125007266594</v>
      </c>
      <c r="F65">
        <f t="shared" ref="F65:Q74" si="34">$E65*F$24*F$13</f>
        <v>0.71207001377705303</v>
      </c>
      <c r="G65">
        <f t="shared" si="34"/>
        <v>0.70228204777072734</v>
      </c>
      <c r="H65">
        <f t="shared" si="34"/>
        <v>0.68774070353672501</v>
      </c>
      <c r="I65">
        <f t="shared" si="34"/>
        <v>0.61804121705044524</v>
      </c>
      <c r="J65">
        <f t="shared" si="34"/>
        <v>0.57485037023357777</v>
      </c>
      <c r="K65">
        <f t="shared" si="34"/>
        <v>0.49741641586779767</v>
      </c>
      <c r="L65">
        <f t="shared" si="34"/>
        <v>0.43211137777658554</v>
      </c>
      <c r="M65">
        <f t="shared" si="34"/>
        <v>0.33335231030847917</v>
      </c>
      <c r="N65">
        <f t="shared" si="34"/>
        <v>0.28062100750505503</v>
      </c>
      <c r="O65">
        <f t="shared" si="34"/>
        <v>0.2191534161019916</v>
      </c>
      <c r="P65">
        <f t="shared" si="34"/>
        <v>0.18527252860229265</v>
      </c>
      <c r="Q65">
        <f t="shared" si="34"/>
        <v>0.14960715328280169</v>
      </c>
    </row>
    <row r="66" spans="2:17" x14ac:dyDescent="0.25">
      <c r="B66">
        <v>4.0999999999999996</v>
      </c>
      <c r="C66">
        <f t="shared" si="28"/>
        <v>1.3315647268312361</v>
      </c>
      <c r="D66" s="8">
        <f t="shared" si="29"/>
        <v>76.293038995920199</v>
      </c>
      <c r="E66">
        <f t="shared" si="30"/>
        <v>0.4857601693915648</v>
      </c>
      <c r="F66">
        <f t="shared" si="34"/>
        <v>0.71308132662815715</v>
      </c>
      <c r="G66">
        <f t="shared" si="34"/>
        <v>0.70327945932614855</v>
      </c>
      <c r="H66">
        <f t="shared" si="34"/>
        <v>0.68871746284164892</v>
      </c>
      <c r="I66">
        <f t="shared" si="34"/>
        <v>0.61891898610857432</v>
      </c>
      <c r="J66">
        <f t="shared" si="34"/>
        <v>0.57566679776967844</v>
      </c>
      <c r="K66">
        <f t="shared" si="34"/>
        <v>0.49812286832891017</v>
      </c>
      <c r="L66">
        <f t="shared" si="34"/>
        <v>0.43272508117793473</v>
      </c>
      <c r="M66">
        <f t="shared" si="34"/>
        <v>0.33382575178029733</v>
      </c>
      <c r="N66">
        <f t="shared" si="34"/>
        <v>0.28101955768367337</v>
      </c>
      <c r="O66">
        <f t="shared" si="34"/>
        <v>0.21946466732979109</v>
      </c>
      <c r="P66">
        <f t="shared" si="34"/>
        <v>0.18553566071782462</v>
      </c>
      <c r="Q66">
        <f t="shared" si="34"/>
        <v>0.14981963187873279</v>
      </c>
    </row>
    <row r="67" spans="2:17" x14ac:dyDescent="0.25">
      <c r="B67">
        <v>4.2</v>
      </c>
      <c r="C67">
        <f t="shared" si="28"/>
        <v>1.3370531459259951</v>
      </c>
      <c r="D67" s="8">
        <f t="shared" si="29"/>
        <v>76.607502246248899</v>
      </c>
      <c r="E67">
        <f t="shared" si="30"/>
        <v>0.48640310734268344</v>
      </c>
      <c r="F67">
        <f t="shared" si="34"/>
        <v>0.71402514021356811</v>
      </c>
      <c r="G67">
        <f t="shared" si="34"/>
        <v>0.70421029944671543</v>
      </c>
      <c r="H67">
        <f t="shared" si="34"/>
        <v>0.68962902912962531</v>
      </c>
      <c r="I67">
        <f t="shared" si="34"/>
        <v>0.61973816917443902</v>
      </c>
      <c r="J67">
        <f t="shared" si="34"/>
        <v>0.57642873350423773</v>
      </c>
      <c r="K67">
        <f t="shared" si="34"/>
        <v>0.49878216918671803</v>
      </c>
      <c r="L67">
        <f t="shared" si="34"/>
        <v>0.43329782343763601</v>
      </c>
      <c r="M67">
        <f t="shared" si="34"/>
        <v>0.33426759378053605</v>
      </c>
      <c r="N67">
        <f t="shared" si="34"/>
        <v>0.28139150695005255</v>
      </c>
      <c r="O67">
        <f t="shared" si="34"/>
        <v>0.21975514434385479</v>
      </c>
      <c r="P67">
        <f t="shared" si="34"/>
        <v>0.1857812302912023</v>
      </c>
      <c r="Q67">
        <f t="shared" si="34"/>
        <v>0.15001792876107725</v>
      </c>
    </row>
    <row r="68" spans="2:17" x14ac:dyDescent="0.25">
      <c r="B68">
        <v>4.3</v>
      </c>
      <c r="C68">
        <f t="shared" si="28"/>
        <v>1.3422996875030344</v>
      </c>
      <c r="D68" s="8">
        <f t="shared" si="29"/>
        <v>76.908106935653166</v>
      </c>
      <c r="E68">
        <f t="shared" si="30"/>
        <v>0.48700401351959827</v>
      </c>
      <c r="F68">
        <f t="shared" si="34"/>
        <v>0.71490725241793052</v>
      </c>
      <c r="G68">
        <f t="shared" si="34"/>
        <v>0.7050802863205583</v>
      </c>
      <c r="H68">
        <f t="shared" si="34"/>
        <v>0.69048100218885955</v>
      </c>
      <c r="I68">
        <f t="shared" si="34"/>
        <v>0.62050379852241189</v>
      </c>
      <c r="J68">
        <f t="shared" si="34"/>
        <v>0.57714085803898063</v>
      </c>
      <c r="K68">
        <f t="shared" si="34"/>
        <v>0.49939836855278846</v>
      </c>
      <c r="L68">
        <f t="shared" si="34"/>
        <v>0.4338331229343228</v>
      </c>
      <c r="M68">
        <f t="shared" si="34"/>
        <v>0.33468055056229373</v>
      </c>
      <c r="N68">
        <f t="shared" si="34"/>
        <v>0.28173914020342838</v>
      </c>
      <c r="O68">
        <f t="shared" si="34"/>
        <v>0.2200266315561106</v>
      </c>
      <c r="P68">
        <f t="shared" si="34"/>
        <v>0.18601074586614735</v>
      </c>
      <c r="Q68">
        <f t="shared" si="34"/>
        <v>0.15020326207552293</v>
      </c>
    </row>
    <row r="69" spans="2:17" x14ac:dyDescent="0.25">
      <c r="B69">
        <v>4.4000000000000004</v>
      </c>
      <c r="C69">
        <f t="shared" si="28"/>
        <v>1.3473197256542637</v>
      </c>
      <c r="D69" s="8">
        <f t="shared" si="29"/>
        <v>77.19573393471326</v>
      </c>
      <c r="E69">
        <f t="shared" si="30"/>
        <v>0.4875664278957299</v>
      </c>
      <c r="F69">
        <f t="shared" si="34"/>
        <v>0.7157328598158138</v>
      </c>
      <c r="G69">
        <f t="shared" si="34"/>
        <v>0.70589454509121574</v>
      </c>
      <c r="H69">
        <f t="shared" si="34"/>
        <v>0.69127840104245475</v>
      </c>
      <c r="I69">
        <f t="shared" si="34"/>
        <v>0.62122038451974526</v>
      </c>
      <c r="J69">
        <f t="shared" si="34"/>
        <v>0.57780736654117593</v>
      </c>
      <c r="K69">
        <f t="shared" si="34"/>
        <v>0.49997509649361371</v>
      </c>
      <c r="L69">
        <f t="shared" si="34"/>
        <v>0.43433413314862673</v>
      </c>
      <c r="M69">
        <f t="shared" si="34"/>
        <v>0.33506705487811561</v>
      </c>
      <c r="N69">
        <f t="shared" si="34"/>
        <v>0.2820645053716212</v>
      </c>
      <c r="O69">
        <f t="shared" si="34"/>
        <v>0.2202807283135986</v>
      </c>
      <c r="P69">
        <f t="shared" si="34"/>
        <v>0.18622555953233058</v>
      </c>
      <c r="Q69">
        <f t="shared" si="34"/>
        <v>0.1503767236314609</v>
      </c>
    </row>
    <row r="70" spans="2:17" x14ac:dyDescent="0.25">
      <c r="B70">
        <v>4.5</v>
      </c>
      <c r="C70">
        <f t="shared" si="28"/>
        <v>1.3521273809209546</v>
      </c>
      <c r="D70" s="8">
        <f t="shared" si="29"/>
        <v>77.471192290848492</v>
      </c>
      <c r="E70">
        <f t="shared" si="30"/>
        <v>0.48809353009197637</v>
      </c>
      <c r="F70">
        <f t="shared" si="34"/>
        <v>0.71650662999511605</v>
      </c>
      <c r="G70">
        <f t="shared" si="34"/>
        <v>0.70665767918689548</v>
      </c>
      <c r="H70">
        <f t="shared" si="34"/>
        <v>0.69202573380074128</v>
      </c>
      <c r="I70">
        <f t="shared" si="34"/>
        <v>0.62189197839967392</v>
      </c>
      <c r="J70">
        <f t="shared" si="34"/>
        <v>0.57843202712994068</v>
      </c>
      <c r="K70">
        <f t="shared" si="34"/>
        <v>0.50051561355211527</v>
      </c>
      <c r="L70">
        <f t="shared" si="34"/>
        <v>0.43480368655179175</v>
      </c>
      <c r="M70">
        <f t="shared" si="34"/>
        <v>0.33542929183786346</v>
      </c>
      <c r="N70">
        <f t="shared" si="34"/>
        <v>0.28236944191310176</v>
      </c>
      <c r="O70">
        <f t="shared" si="34"/>
        <v>0.22051887115740762</v>
      </c>
      <c r="P70">
        <f t="shared" si="34"/>
        <v>0.18642688574310018</v>
      </c>
      <c r="Q70">
        <f t="shared" si="34"/>
        <v>0.15053929409725891</v>
      </c>
    </row>
    <row r="71" spans="2:17" x14ac:dyDescent="0.25">
      <c r="B71">
        <v>4.5999999999999996</v>
      </c>
      <c r="C71">
        <f t="shared" si="28"/>
        <v>1.3567356432310751</v>
      </c>
      <c r="D71" s="8">
        <f t="shared" si="29"/>
        <v>77.735226272107596</v>
      </c>
      <c r="E71">
        <f t="shared" si="30"/>
        <v>0.48858818196140047</v>
      </c>
      <c r="F71">
        <f t="shared" si="34"/>
        <v>0.71723276407010594</v>
      </c>
      <c r="G71">
        <f t="shared" si="34"/>
        <v>0.70737383197422454</v>
      </c>
      <c r="H71">
        <f t="shared" si="34"/>
        <v>0.69272705803843326</v>
      </c>
      <c r="I71">
        <f t="shared" si="34"/>
        <v>0.62252222651961375</v>
      </c>
      <c r="J71">
        <f t="shared" si="34"/>
        <v>0.57901823134268793</v>
      </c>
      <c r="K71">
        <f t="shared" si="34"/>
        <v>0.50102285441612104</v>
      </c>
      <c r="L71">
        <f t="shared" si="34"/>
        <v>0.43524433254098321</v>
      </c>
      <c r="M71">
        <f t="shared" si="34"/>
        <v>0.33576922817390942</v>
      </c>
      <c r="N71">
        <f t="shared" si="34"/>
        <v>0.28265560545287299</v>
      </c>
      <c r="O71">
        <f t="shared" si="34"/>
        <v>0.22074235306228093</v>
      </c>
      <c r="P71">
        <f t="shared" si="34"/>
        <v>0.18661581758066492</v>
      </c>
      <c r="Q71">
        <f t="shared" si="34"/>
        <v>0.15069185613436062</v>
      </c>
    </row>
    <row r="72" spans="2:17" x14ac:dyDescent="0.25">
      <c r="B72">
        <v>4.7</v>
      </c>
      <c r="C72">
        <f t="shared" si="28"/>
        <v>1.3611564809206842</v>
      </c>
      <c r="D72" s="8">
        <f t="shared" si="29"/>
        <v>77.98852161363456</v>
      </c>
      <c r="E72">
        <f t="shared" si="30"/>
        <v>0.48905296449241775</v>
      </c>
      <c r="F72">
        <f t="shared" si="34"/>
        <v>0.71791505085419227</v>
      </c>
      <c r="G72">
        <f t="shared" si="34"/>
        <v>0.7080467401863727</v>
      </c>
      <c r="H72">
        <f t="shared" si="34"/>
        <v>0.69338603311647684</v>
      </c>
      <c r="I72">
        <f t="shared" si="34"/>
        <v>0.62311441738042161</v>
      </c>
      <c r="J72">
        <f t="shared" si="34"/>
        <v>0.57956903786851965</v>
      </c>
      <c r="K72">
        <f t="shared" si="34"/>
        <v>0.50149946576074722</v>
      </c>
      <c r="L72">
        <f t="shared" si="34"/>
        <v>0.43565837031340177</v>
      </c>
      <c r="M72">
        <f t="shared" si="34"/>
        <v>0.33608863760186958</v>
      </c>
      <c r="N72">
        <f t="shared" si="34"/>
        <v>0.28292448913151869</v>
      </c>
      <c r="O72">
        <f t="shared" si="34"/>
        <v>0.22095234010934195</v>
      </c>
      <c r="P72">
        <f t="shared" si="34"/>
        <v>0.18679334085123361</v>
      </c>
      <c r="Q72">
        <f t="shared" si="34"/>
        <v>0.15083520577907911</v>
      </c>
    </row>
    <row r="73" spans="2:17" x14ac:dyDescent="0.25">
      <c r="B73">
        <v>4.8</v>
      </c>
      <c r="C73">
        <f t="shared" si="28"/>
        <v>1.3654009376051293</v>
      </c>
      <c r="D73" s="8">
        <f t="shared" si="29"/>
        <v>78.231711067979361</v>
      </c>
      <c r="E73">
        <f t="shared" si="30"/>
        <v>0.48949020986880254</v>
      </c>
      <c r="F73">
        <f t="shared" si="34"/>
        <v>0.71855691392304988</v>
      </c>
      <c r="G73">
        <f t="shared" si="34"/>
        <v>0.70867978033925705</v>
      </c>
      <c r="H73">
        <f t="shared" si="34"/>
        <v>0.69400596563716954</v>
      </c>
      <c r="I73">
        <f t="shared" si="34"/>
        <v>0.62367152247483837</v>
      </c>
      <c r="J73">
        <f t="shared" si="34"/>
        <v>0.58008721054203938</v>
      </c>
      <c r="K73">
        <f t="shared" si="34"/>
        <v>0.5019478391243376</v>
      </c>
      <c r="L73">
        <f t="shared" si="34"/>
        <v>0.43604787742599144</v>
      </c>
      <c r="M73">
        <f t="shared" si="34"/>
        <v>0.33638912285299039</v>
      </c>
      <c r="N73">
        <f t="shared" si="34"/>
        <v>0.28317744215239893</v>
      </c>
      <c r="O73">
        <f t="shared" si="34"/>
        <v>0.22114988597068744</v>
      </c>
      <c r="P73">
        <f t="shared" si="34"/>
        <v>0.18696034633030567</v>
      </c>
      <c r="Q73">
        <f t="shared" si="34"/>
        <v>0.15097006233064178</v>
      </c>
    </row>
    <row r="74" spans="2:17" x14ac:dyDescent="0.25">
      <c r="B74">
        <v>4.9000000000000004</v>
      </c>
      <c r="C74">
        <f t="shared" si="28"/>
        <v>1.3694792184202558</v>
      </c>
      <c r="D74" s="8">
        <f t="shared" si="29"/>
        <v>78.465379346355292</v>
      </c>
      <c r="E74">
        <f t="shared" si="30"/>
        <v>0.48990202939020344</v>
      </c>
      <c r="F74">
        <f t="shared" si="34"/>
        <v>0.7191614526010971</v>
      </c>
      <c r="G74">
        <f t="shared" si="34"/>
        <v>0.70927600915462818</v>
      </c>
      <c r="H74">
        <f t="shared" si="34"/>
        <v>0.69458984903025045</v>
      </c>
      <c r="I74">
        <f t="shared" si="34"/>
        <v>0.62419623186170392</v>
      </c>
      <c r="J74">
        <f t="shared" si="34"/>
        <v>0.58057525143151956</v>
      </c>
      <c r="K74">
        <f t="shared" si="34"/>
        <v>0.502370139539563</v>
      </c>
      <c r="L74">
        <f t="shared" si="34"/>
        <v>0.43641473466760533</v>
      </c>
      <c r="M74">
        <f t="shared" si="34"/>
        <v>0.33667213486177994</v>
      </c>
      <c r="N74">
        <f t="shared" si="34"/>
        <v>0.28341568593408761</v>
      </c>
      <c r="O74">
        <f t="shared" si="34"/>
        <v>0.22133594452377414</v>
      </c>
      <c r="P74">
        <f t="shared" si="34"/>
        <v>0.18711764042688697</v>
      </c>
      <c r="Q74">
        <f t="shared" si="34"/>
        <v>0.15109707696252081</v>
      </c>
    </row>
    <row r="75" spans="2:17" x14ac:dyDescent="0.25">
      <c r="B75">
        <v>5</v>
      </c>
      <c r="C75">
        <f t="shared" si="28"/>
        <v>1.3734007669450159</v>
      </c>
      <c r="D75" s="8">
        <f t="shared" si="29"/>
        <v>78.690067525979785</v>
      </c>
      <c r="E75">
        <f t="shared" si="30"/>
        <v>0.49029033784546006</v>
      </c>
      <c r="F75">
        <f t="shared" ref="F75:Q84" si="35">$E75*F$24*F$13</f>
        <v>0.71973147774079127</v>
      </c>
      <c r="G75">
        <f t="shared" si="35"/>
        <v>0.7098381988475515</v>
      </c>
      <c r="H75">
        <f t="shared" si="35"/>
        <v>0.69514039810972561</v>
      </c>
      <c r="I75">
        <f t="shared" si="35"/>
        <v>0.62469098522060074</v>
      </c>
      <c r="J75">
        <f t="shared" si="35"/>
        <v>0.58103542972333888</v>
      </c>
      <c r="K75">
        <f t="shared" si="35"/>
        <v>0.50276833052704373</v>
      </c>
      <c r="L75">
        <f t="shared" si="35"/>
        <v>0.43676064777125367</v>
      </c>
      <c r="M75">
        <f t="shared" si="35"/>
        <v>0.33693898951592138</v>
      </c>
      <c r="N75">
        <f t="shared" si="35"/>
        <v>0.28364032821070267</v>
      </c>
      <c r="O75">
        <f t="shared" si="35"/>
        <v>0.2215113808631945</v>
      </c>
      <c r="P75">
        <f t="shared" si="35"/>
        <v>0.18726595449285616</v>
      </c>
      <c r="Q75">
        <f t="shared" si="35"/>
        <v>0.15121684023972573</v>
      </c>
    </row>
    <row r="76" spans="2:17" x14ac:dyDescent="0.25">
      <c r="B76">
        <v>5.0999999999999996</v>
      </c>
      <c r="C76">
        <f t="shared" si="28"/>
        <v>1.3771743339389513</v>
      </c>
      <c r="D76" s="8">
        <f t="shared" si="29"/>
        <v>78.906276988442158</v>
      </c>
      <c r="E76">
        <f t="shared" si="30"/>
        <v>0.49065687483857862</v>
      </c>
      <c r="F76">
        <f t="shared" si="35"/>
        <v>0.72026954302852086</v>
      </c>
      <c r="G76">
        <f t="shared" si="35"/>
        <v>0.71036886800197463</v>
      </c>
      <c r="H76">
        <f t="shared" si="35"/>
        <v>0.69566007931013052</v>
      </c>
      <c r="I76">
        <f t="shared" si="35"/>
        <v>0.62515799902380398</v>
      </c>
      <c r="J76">
        <f t="shared" si="35"/>
        <v>0.58146980699506323</v>
      </c>
      <c r="K76">
        <f t="shared" si="35"/>
        <v>0.50314419596407522</v>
      </c>
      <c r="L76">
        <f t="shared" si="35"/>
        <v>0.43708716641171902</v>
      </c>
      <c r="M76">
        <f t="shared" si="35"/>
        <v>0.33719088231198235</v>
      </c>
      <c r="N76">
        <f t="shared" si="35"/>
        <v>0.28385237536930341</v>
      </c>
      <c r="O76">
        <f t="shared" si="35"/>
        <v>0.22167698093567381</v>
      </c>
      <c r="P76">
        <f t="shared" si="35"/>
        <v>0.18740595296840215</v>
      </c>
      <c r="Q76">
        <f t="shared" si="35"/>
        <v>0.15132988869622585</v>
      </c>
    </row>
    <row r="77" spans="2:17" x14ac:dyDescent="0.25">
      <c r="B77">
        <v>5.2</v>
      </c>
      <c r="C77">
        <f t="shared" si="28"/>
        <v>1.380808038876181</v>
      </c>
      <c r="D77" s="8">
        <f t="shared" si="29"/>
        <v>79.114472945341276</v>
      </c>
      <c r="E77">
        <f t="shared" si="30"/>
        <v>0.49100322349032366</v>
      </c>
      <c r="F77">
        <f t="shared" si="35"/>
        <v>0.72077797243797948</v>
      </c>
      <c r="G77">
        <f t="shared" si="35"/>
        <v>0.71087030864673295</v>
      </c>
      <c r="H77">
        <f t="shared" si="35"/>
        <v>0.69615113720190291</v>
      </c>
      <c r="I77">
        <f t="shared" si="35"/>
        <v>0.62559929036443962</v>
      </c>
      <c r="J77">
        <f t="shared" si="35"/>
        <v>0.58188025937841048</v>
      </c>
      <c r="K77">
        <f t="shared" si="35"/>
        <v>0.50349935926218015</v>
      </c>
      <c r="L77">
        <f t="shared" si="35"/>
        <v>0.43739570086531571</v>
      </c>
      <c r="M77">
        <f t="shared" si="35"/>
        <v>0.33742890120758617</v>
      </c>
      <c r="N77">
        <f t="shared" si="35"/>
        <v>0.28405274326904212</v>
      </c>
      <c r="O77">
        <f t="shared" si="35"/>
        <v>0.22183345998938164</v>
      </c>
      <c r="P77">
        <f t="shared" si="35"/>
        <v>0.18753824052508003</v>
      </c>
      <c r="Q77">
        <f t="shared" si="35"/>
        <v>0.15143671060295225</v>
      </c>
    </row>
    <row r="78" spans="2:17" x14ac:dyDescent="0.25">
      <c r="B78">
        <v>5.3</v>
      </c>
      <c r="C78">
        <f t="shared" si="28"/>
        <v>1.3843094251276797</v>
      </c>
      <c r="D78" s="8">
        <f t="shared" si="29"/>
        <v>79.315087599997284</v>
      </c>
      <c r="E78">
        <f t="shared" si="30"/>
        <v>0.4913308268742354</v>
      </c>
      <c r="F78">
        <f t="shared" si="35"/>
        <v>0.72125888435774488</v>
      </c>
      <c r="G78">
        <f t="shared" si="35"/>
        <v>0.71134461005147642</v>
      </c>
      <c r="H78">
        <f t="shared" si="35"/>
        <v>0.6966156177945968</v>
      </c>
      <c r="I78">
        <f t="shared" si="35"/>
        <v>0.62601669789801806</v>
      </c>
      <c r="J78">
        <f t="shared" si="35"/>
        <v>0.58226849703731776</v>
      </c>
      <c r="K78">
        <f t="shared" si="35"/>
        <v>0.50383530022142498</v>
      </c>
      <c r="L78">
        <f t="shared" si="35"/>
        <v>0.4376875366514299</v>
      </c>
      <c r="M78">
        <f t="shared" si="35"/>
        <v>0.33765403791662735</v>
      </c>
      <c r="N78">
        <f t="shared" si="35"/>
        <v>0.28424226674964753</v>
      </c>
      <c r="O78">
        <f t="shared" si="35"/>
        <v>0.22198146999966381</v>
      </c>
      <c r="P78">
        <f t="shared" si="35"/>
        <v>0.18766336834353331</v>
      </c>
      <c r="Q78">
        <f t="shared" si="35"/>
        <v>0.15153775103704414</v>
      </c>
    </row>
    <row r="79" spans="2:17" x14ac:dyDescent="0.25">
      <c r="B79">
        <v>5.4</v>
      </c>
      <c r="C79">
        <f t="shared" si="28"/>
        <v>1.3876855095324125</v>
      </c>
      <c r="D79" s="8">
        <f t="shared" si="29"/>
        <v>79.508522987668414</v>
      </c>
      <c r="E79">
        <f t="shared" si="30"/>
        <v>0.49164100249223008</v>
      </c>
      <c r="F79">
        <f t="shared" si="35"/>
        <v>0.72171421284102577</v>
      </c>
      <c r="G79">
        <f t="shared" si="35"/>
        <v>0.71179367968432161</v>
      </c>
      <c r="H79">
        <f t="shared" si="35"/>
        <v>0.69705538906058628</v>
      </c>
      <c r="I79">
        <f t="shared" si="35"/>
        <v>0.6264119002861539</v>
      </c>
      <c r="J79">
        <f t="shared" si="35"/>
        <v>0.58263608132275002</v>
      </c>
      <c r="K79">
        <f t="shared" si="35"/>
        <v>0.50415336987442838</v>
      </c>
      <c r="L79">
        <f t="shared" si="35"/>
        <v>0.43796384742768041</v>
      </c>
      <c r="M79">
        <f t="shared" si="35"/>
        <v>0.33786719785724306</v>
      </c>
      <c r="N79">
        <f t="shared" si="35"/>
        <v>0.28442170800577671</v>
      </c>
      <c r="O79">
        <f t="shared" si="35"/>
        <v>0.22212160620906582</v>
      </c>
      <c r="P79">
        <f t="shared" si="35"/>
        <v>0.18778183964243642</v>
      </c>
      <c r="Q79">
        <f t="shared" si="35"/>
        <v>0.15163341634645791</v>
      </c>
    </row>
    <row r="80" spans="2:17" x14ac:dyDescent="0.25">
      <c r="B80">
        <v>5.5</v>
      </c>
      <c r="C80">
        <f t="shared" si="28"/>
        <v>1.3909428270024184</v>
      </c>
      <c r="D80" s="8">
        <f t="shared" si="29"/>
        <v>79.69515353123397</v>
      </c>
      <c r="E80">
        <f t="shared" si="30"/>
        <v>0.49193495504995371</v>
      </c>
      <c r="F80">
        <f t="shared" si="35"/>
        <v>0.72214572635949703</v>
      </c>
      <c r="G80">
        <f t="shared" si="35"/>
        <v>0.71221926170789984</v>
      </c>
      <c r="H80">
        <f t="shared" si="35"/>
        <v>0.69747215904813964</v>
      </c>
      <c r="I80">
        <f t="shared" si="35"/>
        <v>0.62678643247395815</v>
      </c>
      <c r="J80">
        <f t="shared" si="35"/>
        <v>0.58298443991257198</v>
      </c>
      <c r="K80">
        <f t="shared" si="35"/>
        <v>0.50445480358684924</v>
      </c>
      <c r="L80">
        <f t="shared" si="35"/>
        <v>0.43822570637046437</v>
      </c>
      <c r="M80">
        <f t="shared" si="35"/>
        <v>0.33806920893133491</v>
      </c>
      <c r="N80">
        <f t="shared" si="35"/>
        <v>0.28459176397774932</v>
      </c>
      <c r="O80">
        <f t="shared" si="35"/>
        <v>0.22225441289919104</v>
      </c>
      <c r="P80">
        <f t="shared" si="35"/>
        <v>0.18789411455802954</v>
      </c>
      <c r="Q80">
        <f t="shared" si="35"/>
        <v>0.15172407809018038</v>
      </c>
    </row>
    <row r="81" spans="2:17" x14ac:dyDescent="0.25">
      <c r="B81">
        <v>5.6</v>
      </c>
      <c r="C81">
        <f t="shared" si="28"/>
        <v>1.3940874707248601</v>
      </c>
      <c r="D81" s="8">
        <f t="shared" si="29"/>
        <v>79.875328344602195</v>
      </c>
      <c r="E81">
        <f t="shared" si="30"/>
        <v>0.49221378775424102</v>
      </c>
      <c r="F81">
        <f t="shared" si="35"/>
        <v>0.72255504438762919</v>
      </c>
      <c r="G81">
        <f t="shared" si="35"/>
        <v>0.71262295333572367</v>
      </c>
      <c r="H81">
        <f t="shared" si="35"/>
        <v>0.69786749189911124</v>
      </c>
      <c r="I81">
        <f t="shared" si="35"/>
        <v>0.62714170008440784</v>
      </c>
      <c r="J81">
        <f t="shared" si="35"/>
        <v>0.58331488019999111</v>
      </c>
      <c r="K81">
        <f t="shared" si="35"/>
        <v>0.50474073264236952</v>
      </c>
      <c r="L81">
        <f t="shared" si="35"/>
        <v>0.43847409623896455</v>
      </c>
      <c r="M81">
        <f t="shared" si="35"/>
        <v>0.33826082928844703</v>
      </c>
      <c r="N81">
        <f t="shared" si="35"/>
        <v>0.28475307288729768</v>
      </c>
      <c r="O81">
        <f t="shared" si="35"/>
        <v>0.2223803884948512</v>
      </c>
      <c r="P81">
        <f t="shared" si="35"/>
        <v>0.1880006144591731</v>
      </c>
      <c r="Q81">
        <f t="shared" si="35"/>
        <v>0.15181007652262576</v>
      </c>
    </row>
    <row r="82" spans="2:17" x14ac:dyDescent="0.25">
      <c r="B82">
        <v>5.7</v>
      </c>
      <c r="C82">
        <f t="shared" si="28"/>
        <v>1.3971251284533228</v>
      </c>
      <c r="D82" s="8">
        <f t="shared" si="29"/>
        <v>80.049373312048402</v>
      </c>
      <c r="E82">
        <f t="shared" si="30"/>
        <v>0.49247851232315698</v>
      </c>
      <c r="F82">
        <f t="shared" si="35"/>
        <v>0.7229436520971293</v>
      </c>
      <c r="G82">
        <f t="shared" si="35"/>
        <v>0.71300621932463903</v>
      </c>
      <c r="H82">
        <f t="shared" si="35"/>
        <v>0.69824282204131716</v>
      </c>
      <c r="I82">
        <f t="shared" si="35"/>
        <v>0.62747899217238756</v>
      </c>
      <c r="J82">
        <f t="shared" si="35"/>
        <v>0.58362860115630111</v>
      </c>
      <c r="K82">
        <f t="shared" si="35"/>
        <v>0.50501219450749268</v>
      </c>
      <c r="L82">
        <f t="shared" si="35"/>
        <v>0.43870991829229883</v>
      </c>
      <c r="M82">
        <f t="shared" si="35"/>
        <v>0.33844275420490072</v>
      </c>
      <c r="N82">
        <f t="shared" si="35"/>
        <v>0.28490622002852567</v>
      </c>
      <c r="O82">
        <f t="shared" si="35"/>
        <v>0.22249999008656657</v>
      </c>
      <c r="P82">
        <f t="shared" si="35"/>
        <v>0.18810172577067397</v>
      </c>
      <c r="Q82">
        <f t="shared" si="35"/>
        <v>0.15189172368096301</v>
      </c>
    </row>
    <row r="83" spans="2:17" x14ac:dyDescent="0.25">
      <c r="B83">
        <v>5.8</v>
      </c>
      <c r="C83">
        <f t="shared" si="28"/>
        <v>1.4000611153196139</v>
      </c>
      <c r="D83" s="8">
        <f t="shared" si="29"/>
        <v>80.217592968192719</v>
      </c>
      <c r="E83">
        <f t="shared" si="30"/>
        <v>0.492730057872174</v>
      </c>
      <c r="F83">
        <f t="shared" si="35"/>
        <v>0.72331291340158155</v>
      </c>
      <c r="G83">
        <f t="shared" si="35"/>
        <v>0.71337040484015823</v>
      </c>
      <c r="H83">
        <f t="shared" si="35"/>
        <v>0.69859946678747886</v>
      </c>
      <c r="I83">
        <f t="shared" si="35"/>
        <v>0.6277994925467858</v>
      </c>
      <c r="J83">
        <f t="shared" si="35"/>
        <v>0.58392670386175194</v>
      </c>
      <c r="K83">
        <f t="shared" si="35"/>
        <v>0.50527014194387598</v>
      </c>
      <c r="L83">
        <f t="shared" si="35"/>
        <v>0.4389340002055086</v>
      </c>
      <c r="M83">
        <f t="shared" si="35"/>
        <v>0.33861562219058339</v>
      </c>
      <c r="N83">
        <f t="shared" si="35"/>
        <v>0.28505174290869639</v>
      </c>
      <c r="O83">
        <f t="shared" si="35"/>
        <v>0.22261363744530835</v>
      </c>
      <c r="P83">
        <f t="shared" si="35"/>
        <v>0.18819780336735292</v>
      </c>
      <c r="Q83">
        <f t="shared" si="35"/>
        <v>0.15196930612581777</v>
      </c>
    </row>
    <row r="84" spans="2:17" x14ac:dyDescent="0.25">
      <c r="B84">
        <v>5.9</v>
      </c>
      <c r="C84">
        <f t="shared" si="28"/>
        <v>1.4029004035445221</v>
      </c>
      <c r="D84" s="8">
        <f t="shared" si="29"/>
        <v>80.38027220030115</v>
      </c>
      <c r="E84">
        <f t="shared" si="30"/>
        <v>0.49296927881723185</v>
      </c>
      <c r="F84">
        <f t="shared" si="35"/>
        <v>0.72366408255790149</v>
      </c>
      <c r="G84">
        <f t="shared" si="35"/>
        <v>0.71371674689844289</v>
      </c>
      <c r="H84">
        <f t="shared" si="35"/>
        <v>0.69893863754029117</v>
      </c>
      <c r="I84">
        <f t="shared" si="35"/>
        <v>0.62810428983997801</v>
      </c>
      <c r="J84">
        <f t="shared" si="35"/>
        <v>0.58421020087134279</v>
      </c>
      <c r="K84">
        <f t="shared" si="35"/>
        <v>0.50551545111252572</v>
      </c>
      <c r="L84">
        <f t="shared" si="35"/>
        <v>0.4391471031097654</v>
      </c>
      <c r="M84">
        <f t="shared" si="35"/>
        <v>0.33878002042011618</v>
      </c>
      <c r="N84">
        <f t="shared" si="35"/>
        <v>0.28519013582027047</v>
      </c>
      <c r="O84">
        <f t="shared" si="35"/>
        <v>0.22272171659307213</v>
      </c>
      <c r="P84">
        <f t="shared" si="35"/>
        <v>0.1882891735926113</v>
      </c>
      <c r="Q84">
        <f t="shared" si="35"/>
        <v>0.15204308737875818</v>
      </c>
    </row>
    <row r="85" spans="2:17" x14ac:dyDescent="0.25">
      <c r="B85">
        <v>6</v>
      </c>
      <c r="C85">
        <f t="shared" si="28"/>
        <v>1.4056476493802699</v>
      </c>
      <c r="D85" s="8">
        <f t="shared" si="29"/>
        <v>80.537677791974389</v>
      </c>
      <c r="E85">
        <f t="shared" si="30"/>
        <v>0.49319696191607187</v>
      </c>
      <c r="F85">
        <f t="shared" ref="F85:Q94" si="36">$E85*F$24*F$13</f>
        <v>0.7239983145028035</v>
      </c>
      <c r="G85">
        <f t="shared" si="36"/>
        <v>0.71404638456068781</v>
      </c>
      <c r="H85">
        <f t="shared" si="36"/>
        <v>0.69926144977572302</v>
      </c>
      <c r="I85">
        <f t="shared" si="36"/>
        <v>0.62839438647936419</v>
      </c>
      <c r="J85">
        <f t="shared" si="36"/>
        <v>0.58448002455939796</v>
      </c>
      <c r="K85">
        <f t="shared" si="36"/>
        <v>0.50574892879433375</v>
      </c>
      <c r="L85">
        <f t="shared" si="36"/>
        <v>0.43934992786493582</v>
      </c>
      <c r="M85">
        <f t="shared" si="36"/>
        <v>0.3389364895718236</v>
      </c>
      <c r="N85">
        <f t="shared" si="36"/>
        <v>0.28532185391442427</v>
      </c>
      <c r="O85">
        <f t="shared" si="36"/>
        <v>0.22282458298412708</v>
      </c>
      <c r="P85">
        <f t="shared" si="36"/>
        <v>0.18837613694786226</v>
      </c>
      <c r="Q85">
        <f t="shared" si="36"/>
        <v>0.15211331009400458</v>
      </c>
    </row>
    <row r="86" spans="2:17" x14ac:dyDescent="0.25">
      <c r="B86">
        <v>6.1</v>
      </c>
      <c r="C86">
        <f t="shared" si="28"/>
        <v>1.4083072175776932</v>
      </c>
      <c r="D86" s="8">
        <f t="shared" si="29"/>
        <v>80.690059825013961</v>
      </c>
      <c r="E86">
        <f t="shared" si="30"/>
        <v>0.49341383255276683</v>
      </c>
      <c r="F86">
        <f t="shared" si="36"/>
        <v>0.72431667407830114</v>
      </c>
      <c r="G86">
        <f t="shared" si="36"/>
        <v>0.71436036803181024</v>
      </c>
      <c r="H86">
        <f t="shared" si="36"/>
        <v>0.6995689319533096</v>
      </c>
      <c r="I86">
        <f t="shared" si="36"/>
        <v>0.62867070669464264</v>
      </c>
      <c r="J86">
        <f t="shared" si="36"/>
        <v>0.58473703456726434</v>
      </c>
      <c r="K86">
        <f t="shared" si="36"/>
        <v>0.50597131883455071</v>
      </c>
      <c r="L86">
        <f t="shared" si="36"/>
        <v>0.4395431206579688</v>
      </c>
      <c r="M86">
        <f t="shared" si="36"/>
        <v>0.33908552814660925</v>
      </c>
      <c r="N86">
        <f t="shared" si="36"/>
        <v>0.2854473168367444</v>
      </c>
      <c r="O86">
        <f t="shared" si="36"/>
        <v>0.22292256434434332</v>
      </c>
      <c r="P86">
        <f t="shared" si="36"/>
        <v>0.18845897049290136</v>
      </c>
      <c r="Q86">
        <f t="shared" si="36"/>
        <v>0.15218019799672339</v>
      </c>
    </row>
    <row r="87" spans="2:17" x14ac:dyDescent="0.25">
      <c r="B87">
        <v>6.2</v>
      </c>
      <c r="C87">
        <f t="shared" si="28"/>
        <v>1.4108832036366774</v>
      </c>
      <c r="D87" s="8">
        <f t="shared" si="29"/>
        <v>80.837652954278298</v>
      </c>
      <c r="E87">
        <f t="shared" si="30"/>
        <v>0.49362056035632357</v>
      </c>
      <c r="F87">
        <f t="shared" si="36"/>
        <v>0.72462014427964716</v>
      </c>
      <c r="G87">
        <f t="shared" si="36"/>
        <v>0.71465966679501503</v>
      </c>
      <c r="H87">
        <f t="shared" si="36"/>
        <v>0.69986203348228593</v>
      </c>
      <c r="I87">
        <f t="shared" si="36"/>
        <v>0.62893410367661018</v>
      </c>
      <c r="J87">
        <f t="shared" si="36"/>
        <v>0.5849820244618299</v>
      </c>
      <c r="K87">
        <f t="shared" si="36"/>
        <v>0.50618330790438326</v>
      </c>
      <c r="L87">
        <f t="shared" si="36"/>
        <v>0.43972727800806166</v>
      </c>
      <c r="M87">
        <f t="shared" si="36"/>
        <v>0.33922759632919136</v>
      </c>
      <c r="N87">
        <f t="shared" si="36"/>
        <v>0.28556691197767414</v>
      </c>
      <c r="O87">
        <f t="shared" si="36"/>
        <v>0.22301596320965628</v>
      </c>
      <c r="P87">
        <f t="shared" si="36"/>
        <v>0.18853792999192673</v>
      </c>
      <c r="Q87">
        <f t="shared" si="36"/>
        <v>0.15224395761593376</v>
      </c>
    </row>
    <row r="88" spans="2:17" x14ac:dyDescent="0.25">
      <c r="B88">
        <v>6.3</v>
      </c>
      <c r="C88">
        <f t="shared" si="28"/>
        <v>1.413379454068306</v>
      </c>
      <c r="D88" s="8">
        <f t="shared" si="29"/>
        <v>80.980677568618333</v>
      </c>
      <c r="E88">
        <f t="shared" si="30"/>
        <v>0.49381776423223145</v>
      </c>
      <c r="F88">
        <f t="shared" si="36"/>
        <v>0.72490963364149574</v>
      </c>
      <c r="G88">
        <f t="shared" si="36"/>
        <v>0.71494517689642822</v>
      </c>
      <c r="H88">
        <f t="shared" si="36"/>
        <v>0.70014163185538425</v>
      </c>
      <c r="I88">
        <f t="shared" si="36"/>
        <v>0.62918536598798169</v>
      </c>
      <c r="J88">
        <f t="shared" si="36"/>
        <v>0.58521572769833419</v>
      </c>
      <c r="K88">
        <f t="shared" si="36"/>
        <v>0.50638553066059622</v>
      </c>
      <c r="L88">
        <f t="shared" si="36"/>
        <v>0.43990295124886636</v>
      </c>
      <c r="M88">
        <f t="shared" si="36"/>
        <v>0.33936311944590009</v>
      </c>
      <c r="N88">
        <f t="shared" si="36"/>
        <v>0.28568099738333952</v>
      </c>
      <c r="O88">
        <f t="shared" si="36"/>
        <v>0.22310505919930168</v>
      </c>
      <c r="P88">
        <f t="shared" si="36"/>
        <v>0.18861325183533459</v>
      </c>
      <c r="Q88">
        <f t="shared" si="36"/>
        <v>0.15230477983635293</v>
      </c>
    </row>
    <row r="89" spans="2:17" x14ac:dyDescent="0.25">
      <c r="B89">
        <v>6.4</v>
      </c>
      <c r="C89">
        <f t="shared" si="28"/>
        <v>1.4157995848709557</v>
      </c>
      <c r="D89" s="8">
        <f t="shared" si="29"/>
        <v>81.119340849479755</v>
      </c>
      <c r="E89">
        <f t="shared" si="30"/>
        <v>0.49400601687555074</v>
      </c>
      <c r="F89">
        <f t="shared" si="36"/>
        <v>0.72518598286297986</v>
      </c>
      <c r="G89">
        <f t="shared" si="36"/>
        <v>0.71521772747910806</v>
      </c>
      <c r="H89">
        <f t="shared" si="36"/>
        <v>0.70040853904755374</v>
      </c>
      <c r="I89">
        <f t="shared" si="36"/>
        <v>0.62942522331362738</v>
      </c>
      <c r="J89">
        <f t="shared" si="36"/>
        <v>0.58543882296875749</v>
      </c>
      <c r="K89">
        <f t="shared" si="36"/>
        <v>0.50657857437345999</v>
      </c>
      <c r="L89">
        <f t="shared" si="36"/>
        <v>0.44007065054884054</v>
      </c>
      <c r="M89">
        <f t="shared" si="36"/>
        <v>0.33949249106617807</v>
      </c>
      <c r="N89">
        <f t="shared" si="36"/>
        <v>0.28578990436643908</v>
      </c>
      <c r="O89">
        <f t="shared" si="36"/>
        <v>0.22319011105481257</v>
      </c>
      <c r="P89">
        <f t="shared" si="36"/>
        <v>0.18868515476348918</v>
      </c>
      <c r="Q89">
        <f t="shared" si="36"/>
        <v>0.15236284129033673</v>
      </c>
    </row>
    <row r="90" spans="2:17" x14ac:dyDescent="0.25">
      <c r="B90">
        <v>6.5</v>
      </c>
      <c r="C90">
        <f t="shared" ref="C90:C135" si="37">ATAN(B90*$C$12)*$C$13+$C$14</f>
        <v>1.4181469983996315</v>
      </c>
      <c r="D90" s="8">
        <f t="shared" ref="D90:D135" si="38">C90*180/PI()</f>
        <v>81.253837737444798</v>
      </c>
      <c r="E90">
        <f t="shared" ref="E90:E135" si="39">SIN(C90*$E$12)*$E$13+$E$14</f>
        <v>0.49418584882530858</v>
      </c>
      <c r="F90">
        <f t="shared" si="36"/>
        <v>0.7254499707594434</v>
      </c>
      <c r="G90">
        <f t="shared" si="36"/>
        <v>0.71547808665296475</v>
      </c>
      <c r="H90">
        <f t="shared" si="36"/>
        <v>0.70066350726433901</v>
      </c>
      <c r="I90">
        <f t="shared" si="36"/>
        <v>0.62965435162637784</v>
      </c>
      <c r="J90">
        <f t="shared" si="36"/>
        <v>0.58565193900662338</v>
      </c>
      <c r="K90">
        <f t="shared" si="36"/>
        <v>0.50676298308433221</v>
      </c>
      <c r="L90">
        <f t="shared" si="36"/>
        <v>0.44023084852298655</v>
      </c>
      <c r="M90">
        <f t="shared" si="36"/>
        <v>0.33961607578885561</v>
      </c>
      <c r="N90">
        <f t="shared" si="36"/>
        <v>0.28589393985177264</v>
      </c>
      <c r="O90">
        <f t="shared" si="36"/>
        <v>0.22327135847178028</v>
      </c>
      <c r="P90">
        <f t="shared" si="36"/>
        <v>0.18875384141529575</v>
      </c>
      <c r="Q90">
        <f t="shared" si="36"/>
        <v>0.15241830560834885</v>
      </c>
    </row>
    <row r="91" spans="2:17" x14ac:dyDescent="0.25">
      <c r="B91">
        <v>6.6</v>
      </c>
      <c r="C91">
        <f t="shared" si="37"/>
        <v>1.4204248987877621</v>
      </c>
      <c r="D91" s="8">
        <f t="shared" si="38"/>
        <v>81.384351815835899</v>
      </c>
      <c r="E91">
        <f t="shared" si="39"/>
        <v>0.49435775211238331</v>
      </c>
      <c r="F91">
        <f t="shared" si="36"/>
        <v>0.72570231961742526</v>
      </c>
      <c r="G91">
        <f t="shared" si="36"/>
        <v>0.7157269667761369</v>
      </c>
      <c r="H91">
        <f t="shared" si="36"/>
        <v>0.70090723411390043</v>
      </c>
      <c r="I91">
        <f t="shared" si="36"/>
        <v>0.62987337783488373</v>
      </c>
      <c r="J91">
        <f t="shared" si="36"/>
        <v>0.58585565891004887</v>
      </c>
      <c r="K91">
        <f t="shared" si="36"/>
        <v>0.5069392613463809</v>
      </c>
      <c r="L91">
        <f t="shared" si="36"/>
        <v>0.44038398348246116</v>
      </c>
      <c r="M91">
        <f t="shared" si="36"/>
        <v>0.33973421174906226</v>
      </c>
      <c r="N91">
        <f t="shared" si="36"/>
        <v>0.28599338848659711</v>
      </c>
      <c r="O91">
        <f t="shared" si="36"/>
        <v>0.22334902374795554</v>
      </c>
      <c r="P91">
        <f t="shared" si="36"/>
        <v>0.18881949972150666</v>
      </c>
      <c r="Q91">
        <f t="shared" si="36"/>
        <v>0.15247132454405232</v>
      </c>
    </row>
    <row r="92" spans="2:17" x14ac:dyDescent="0.25">
      <c r="B92">
        <v>6.7</v>
      </c>
      <c r="C92">
        <f t="shared" si="37"/>
        <v>1.4226363060630653</v>
      </c>
      <c r="D92" s="8">
        <f t="shared" si="38"/>
        <v>81.511056119495294</v>
      </c>
      <c r="E92">
        <f t="shared" si="39"/>
        <v>0.49452218354651406</v>
      </c>
      <c r="F92">
        <f t="shared" si="36"/>
        <v>0.72594370001989039</v>
      </c>
      <c r="G92">
        <f t="shared" si="36"/>
        <v>0.71596502921389615</v>
      </c>
      <c r="H92">
        <f t="shared" si="36"/>
        <v>0.70114036726738194</v>
      </c>
      <c r="I92">
        <f t="shared" si="36"/>
        <v>0.63008288397167556</v>
      </c>
      <c r="J92">
        <f t="shared" si="36"/>
        <v>0.58605052403712854</v>
      </c>
      <c r="K92">
        <f t="shared" si="36"/>
        <v>0.50710787759524967</v>
      </c>
      <c r="L92">
        <f t="shared" si="36"/>
        <v>0.44053046236271098</v>
      </c>
      <c r="M92">
        <f t="shared" si="36"/>
        <v>0.33984721287713693</v>
      </c>
      <c r="N92">
        <f t="shared" si="36"/>
        <v>0.28608851454221135</v>
      </c>
      <c r="O92">
        <f t="shared" si="36"/>
        <v>0.22342331326830728</v>
      </c>
      <c r="P92">
        <f t="shared" si="36"/>
        <v>0.18888230416019175</v>
      </c>
      <c r="Q92">
        <f t="shared" si="36"/>
        <v>0.1525220389880991</v>
      </c>
    </row>
    <row r="93" spans="2:17" x14ac:dyDescent="0.25">
      <c r="B93">
        <v>6.8</v>
      </c>
      <c r="C93">
        <f t="shared" si="37"/>
        <v>1.4247840690836213</v>
      </c>
      <c r="D93" s="8">
        <f t="shared" si="38"/>
        <v>81.634113875967415</v>
      </c>
      <c r="E93">
        <f t="shared" si="39"/>
        <v>0.4946795676824266</v>
      </c>
      <c r="F93">
        <f t="shared" si="36"/>
        <v>0.72617473520041442</v>
      </c>
      <c r="G93">
        <f t="shared" si="36"/>
        <v>0.71619288863297881</v>
      </c>
      <c r="H93">
        <f t="shared" si="36"/>
        <v>0.70136350866432473</v>
      </c>
      <c r="I93">
        <f t="shared" si="36"/>
        <v>0.6302834109723775</v>
      </c>
      <c r="J93">
        <f t="shared" si="36"/>
        <v>0.58623703752104384</v>
      </c>
      <c r="K93">
        <f t="shared" si="36"/>
        <v>0.50726926719067167</v>
      </c>
      <c r="L93">
        <f t="shared" si="36"/>
        <v>0.44067066336575778</v>
      </c>
      <c r="M93">
        <f t="shared" si="36"/>
        <v>0.33995537093701889</v>
      </c>
      <c r="N93">
        <f t="shared" si="36"/>
        <v>0.2861795636299041</v>
      </c>
      <c r="O93">
        <f t="shared" si="36"/>
        <v>0.22349441884510721</v>
      </c>
      <c r="P93">
        <f t="shared" si="36"/>
        <v>0.18894241688964758</v>
      </c>
      <c r="Q93">
        <f t="shared" si="36"/>
        <v>0.15257057988295158</v>
      </c>
    </row>
    <row r="94" spans="2:17" x14ac:dyDescent="0.25">
      <c r="B94">
        <v>6.9</v>
      </c>
      <c r="C94">
        <f t="shared" si="37"/>
        <v>1.4268708774066803</v>
      </c>
      <c r="D94" s="8">
        <f t="shared" si="38"/>
        <v>81.753679185531482</v>
      </c>
      <c r="E94">
        <f t="shared" si="39"/>
        <v>0.49483029950017765</v>
      </c>
      <c r="F94">
        <f t="shared" si="36"/>
        <v>0.72639600497784729</v>
      </c>
      <c r="G94">
        <f t="shared" si="36"/>
        <v>0.71641111688216608</v>
      </c>
      <c r="H94">
        <f t="shared" si="36"/>
        <v>0.70157721831289688</v>
      </c>
      <c r="I94">
        <f t="shared" si="36"/>
        <v>0.63047546209080008</v>
      </c>
      <c r="J94">
        <f t="shared" si="36"/>
        <v>0.58641566744649742</v>
      </c>
      <c r="K94">
        <f t="shared" si="36"/>
        <v>0.50742383516502942</v>
      </c>
      <c r="L94">
        <f t="shared" si="36"/>
        <v>0.44080493834790402</v>
      </c>
      <c r="M94">
        <f t="shared" si="36"/>
        <v>0.34005895736824271</v>
      </c>
      <c r="N94">
        <f t="shared" si="36"/>
        <v>0.28626676425157366</v>
      </c>
      <c r="O94">
        <f t="shared" si="36"/>
        <v>0.22356251892890003</v>
      </c>
      <c r="P94">
        <f t="shared" si="36"/>
        <v>0.18899998877215221</v>
      </c>
      <c r="Q94">
        <f t="shared" si="36"/>
        <v>0.15261706904956268</v>
      </c>
    </row>
    <row r="95" spans="2:17" x14ac:dyDescent="0.25">
      <c r="B95">
        <v>7</v>
      </c>
      <c r="C95">
        <f t="shared" si="37"/>
        <v>1.4288992721907328</v>
      </c>
      <c r="D95" s="8">
        <f t="shared" si="38"/>
        <v>81.869897645844034</v>
      </c>
      <c r="E95">
        <f t="shared" si="39"/>
        <v>0.49497474683058329</v>
      </c>
      <c r="F95">
        <f t="shared" ref="F95:Q104" si="40">$E95*F$24*F$13</f>
        <v>0.72660804931676981</v>
      </c>
      <c r="G95">
        <f t="shared" si="40"/>
        <v>0.71662024650379808</v>
      </c>
      <c r="H95">
        <f t="shared" si="40"/>
        <v>0.70178201772869875</v>
      </c>
      <c r="I95">
        <f t="shared" si="40"/>
        <v>0.63065950598923814</v>
      </c>
      <c r="J95">
        <f t="shared" si="40"/>
        <v>0.58658684972405051</v>
      </c>
      <c r="K95">
        <f t="shared" si="40"/>
        <v>0.5075719587105112</v>
      </c>
      <c r="L95">
        <f t="shared" si="40"/>
        <v>0.44093361498035416</v>
      </c>
      <c r="M95">
        <f t="shared" si="40"/>
        <v>0.34015822495274989</v>
      </c>
      <c r="N95">
        <f t="shared" si="40"/>
        <v>0.28635032920287462</v>
      </c>
      <c r="O95">
        <f t="shared" si="40"/>
        <v>0.2236277797043025</v>
      </c>
      <c r="P95">
        <f t="shared" si="40"/>
        <v>0.18905516030035571</v>
      </c>
      <c r="Q95">
        <f t="shared" si="40"/>
        <v>0.15266161993543367</v>
      </c>
    </row>
    <row r="96" spans="2:17" x14ac:dyDescent="0.25">
      <c r="B96">
        <v>7.1</v>
      </c>
      <c r="C96">
        <f t="shared" si="37"/>
        <v>1.4308716562207788</v>
      </c>
      <c r="D96" s="8">
        <f t="shared" si="38"/>
        <v>81.982906926344668</v>
      </c>
      <c r="E96">
        <f t="shared" si="39"/>
        <v>0.49511325255291888</v>
      </c>
      <c r="F96">
        <f t="shared" si="40"/>
        <v>0.72681137155365128</v>
      </c>
      <c r="G96">
        <f t="shared" si="40"/>
        <v>0.71682077391558607</v>
      </c>
      <c r="H96">
        <f t="shared" si="40"/>
        <v>0.70197839305069254</v>
      </c>
      <c r="I96">
        <f t="shared" si="40"/>
        <v>0.63083597953861448</v>
      </c>
      <c r="J96">
        <f t="shared" si="40"/>
        <v>0.58675099069458247</v>
      </c>
      <c r="K96">
        <f t="shared" si="40"/>
        <v>0.50771398943274226</v>
      </c>
      <c r="L96">
        <f t="shared" si="40"/>
        <v>0.44105699870697046</v>
      </c>
      <c r="M96">
        <f t="shared" si="40"/>
        <v>0.34025340932519954</v>
      </c>
      <c r="N96">
        <f t="shared" si="40"/>
        <v>0.28643045684462048</v>
      </c>
      <c r="O96">
        <f t="shared" si="40"/>
        <v>0.22369035608291696</v>
      </c>
      <c r="P96">
        <f t="shared" si="40"/>
        <v>0.18910806243668962</v>
      </c>
      <c r="Q96">
        <f t="shared" si="40"/>
        <v>0.15270433829243568</v>
      </c>
    </row>
    <row r="97" spans="2:17" x14ac:dyDescent="0.25">
      <c r="B97">
        <v>7.2</v>
      </c>
      <c r="C97">
        <f t="shared" si="37"/>
        <v>1.4327903031373772</v>
      </c>
      <c r="D97" s="8">
        <f t="shared" si="38"/>
        <v>82.092837297041555</v>
      </c>
      <c r="E97">
        <f t="shared" si="39"/>
        <v>0.49524613658887578</v>
      </c>
      <c r="F97">
        <f t="shared" si="40"/>
        <v>0.7270064413239179</v>
      </c>
      <c r="G97">
        <f t="shared" si="40"/>
        <v>0.71701316229744516</v>
      </c>
      <c r="H97">
        <f t="shared" si="40"/>
        <v>0.70216679786826131</v>
      </c>
      <c r="I97">
        <f t="shared" si="40"/>
        <v>0.63100529035902919</v>
      </c>
      <c r="J97">
        <f t="shared" si="40"/>
        <v>0.58690846949229825</v>
      </c>
      <c r="K97">
        <f t="shared" si="40"/>
        <v>0.50785025539548867</v>
      </c>
      <c r="L97">
        <f t="shared" si="40"/>
        <v>0.44117537452053024</v>
      </c>
      <c r="M97">
        <f t="shared" si="40"/>
        <v>0.34034473034326174</v>
      </c>
      <c r="N97">
        <f t="shared" si="40"/>
        <v>0.28650733225631714</v>
      </c>
      <c r="O97">
        <f t="shared" si="40"/>
        <v>0.22375039260419297</v>
      </c>
      <c r="P97">
        <f t="shared" si="40"/>
        <v>0.18915881737495679</v>
      </c>
      <c r="Q97">
        <f t="shared" si="40"/>
        <v>0.1527453227917917</v>
      </c>
    </row>
    <row r="98" spans="2:17" x14ac:dyDescent="0.25">
      <c r="B98">
        <v>7.3</v>
      </c>
      <c r="C98">
        <f t="shared" si="37"/>
        <v>1.4346573659417559</v>
      </c>
      <c r="D98" s="8">
        <f t="shared" si="38"/>
        <v>82.199812115818318</v>
      </c>
      <c r="E98">
        <f t="shared" si="39"/>
        <v>0.49537369771396983</v>
      </c>
      <c r="F98">
        <f t="shared" si="40"/>
        <v>0.72719369722104543</v>
      </c>
      <c r="G98">
        <f t="shared" si="40"/>
        <v>0.71719784421403698</v>
      </c>
      <c r="H98">
        <f t="shared" si="40"/>
        <v>0.70234765578944913</v>
      </c>
      <c r="I98">
        <f t="shared" si="40"/>
        <v>0.63116781912771958</v>
      </c>
      <c r="J98">
        <f t="shared" si="40"/>
        <v>0.58705964019140022</v>
      </c>
      <c r="K98">
        <f t="shared" si="40"/>
        <v>0.50798106297816614</v>
      </c>
      <c r="L98">
        <f t="shared" si="40"/>
        <v>0.4412890085763661</v>
      </c>
      <c r="M98">
        <f t="shared" si="40"/>
        <v>0.34043239333246034</v>
      </c>
      <c r="N98">
        <f t="shared" si="40"/>
        <v>0.28658112828409044</v>
      </c>
      <c r="O98">
        <f t="shared" si="40"/>
        <v>0.22380802425381555</v>
      </c>
      <c r="P98">
        <f t="shared" si="40"/>
        <v>0.18920753923219732</v>
      </c>
      <c r="Q98">
        <f t="shared" si="40"/>
        <v>0.152784665582757</v>
      </c>
    </row>
    <row r="99" spans="2:17" x14ac:dyDescent="0.25">
      <c r="B99">
        <v>7.4</v>
      </c>
      <c r="C99">
        <f t="shared" si="37"/>
        <v>1.4364748848419282</v>
      </c>
      <c r="D99" s="8">
        <f t="shared" si="38"/>
        <v>82.303948277983437</v>
      </c>
      <c r="E99">
        <f t="shared" si="39"/>
        <v>0.49549621520516168</v>
      </c>
      <c r="F99">
        <f t="shared" si="40"/>
        <v>0.72737354921521713</v>
      </c>
      <c r="G99">
        <f t="shared" si="40"/>
        <v>0.71737522400017983</v>
      </c>
      <c r="H99">
        <f t="shared" si="40"/>
        <v>0.70252136277697974</v>
      </c>
      <c r="I99">
        <f t="shared" si="40"/>
        <v>0.63132392167833429</v>
      </c>
      <c r="J99">
        <f t="shared" si="40"/>
        <v>0.58720483375865695</v>
      </c>
      <c r="K99">
        <f t="shared" si="40"/>
        <v>0.50810669856539314</v>
      </c>
      <c r="L99">
        <f t="shared" si="40"/>
        <v>0.4413981496600991</v>
      </c>
      <c r="M99">
        <f t="shared" si="40"/>
        <v>0.34051659021845565</v>
      </c>
      <c r="N99">
        <f t="shared" si="40"/>
        <v>0.2866520064938588</v>
      </c>
      <c r="O99">
        <f t="shared" si="40"/>
        <v>0.22386337720809374</v>
      </c>
      <c r="P99">
        <f t="shared" si="40"/>
        <v>0.18925433467799571</v>
      </c>
      <c r="Q99">
        <f t="shared" si="40"/>
        <v>0.15282245280078283</v>
      </c>
    </row>
    <row r="100" spans="2:17" x14ac:dyDescent="0.25">
      <c r="B100">
        <v>7.5</v>
      </c>
      <c r="C100">
        <f t="shared" si="37"/>
        <v>1.4382447944982226</v>
      </c>
      <c r="D100" s="8">
        <f t="shared" si="38"/>
        <v>82.405356631408551</v>
      </c>
      <c r="E100">
        <f t="shared" si="39"/>
        <v>0.49561395034131733</v>
      </c>
      <c r="F100">
        <f t="shared" si="40"/>
        <v>0.72754638085595402</v>
      </c>
      <c r="G100">
        <f t="shared" si="40"/>
        <v>0.71754567993320317</v>
      </c>
      <c r="H100">
        <f t="shared" si="40"/>
        <v>0.70268828927563032</v>
      </c>
      <c r="I100">
        <f t="shared" si="40"/>
        <v>0.63147393091270621</v>
      </c>
      <c r="J100">
        <f t="shared" si="40"/>
        <v>0.58734435983157596</v>
      </c>
      <c r="K100">
        <f t="shared" si="40"/>
        <v>0.50822743008563764</v>
      </c>
      <c r="L100">
        <f t="shared" si="40"/>
        <v>0.44150303052427997</v>
      </c>
      <c r="M100">
        <f t="shared" si="40"/>
        <v>0.34059750055819665</v>
      </c>
      <c r="N100">
        <f t="shared" si="40"/>
        <v>0.28672011803937253</v>
      </c>
      <c r="O100">
        <f t="shared" si="40"/>
        <v>0.22391656951186331</v>
      </c>
      <c r="P100">
        <f t="shared" si="40"/>
        <v>0.18929930350758026</v>
      </c>
      <c r="Q100">
        <f t="shared" si="40"/>
        <v>0.15285876503029339</v>
      </c>
    </row>
    <row r="101" spans="2:17" x14ac:dyDescent="0.25">
      <c r="B101">
        <v>7.6</v>
      </c>
      <c r="C101">
        <f t="shared" si="37"/>
        <v>1.4399689307208396</v>
      </c>
      <c r="D101" s="8">
        <f t="shared" si="38"/>
        <v>82.504142360270137</v>
      </c>
      <c r="E101">
        <f t="shared" si="39"/>
        <v>0.49572714777127191</v>
      </c>
      <c r="F101">
        <f t="shared" si="40"/>
        <v>0.72771255128039214</v>
      </c>
      <c r="G101">
        <f t="shared" si="40"/>
        <v>0.7177095662136187</v>
      </c>
      <c r="H101">
        <f t="shared" si="40"/>
        <v>0.70284878215189095</v>
      </c>
      <c r="I101">
        <f t="shared" si="40"/>
        <v>0.63161815854393699</v>
      </c>
      <c r="J101">
        <f t="shared" si="40"/>
        <v>0.58747850833967485</v>
      </c>
      <c r="K101">
        <f t="shared" si="40"/>
        <v>0.50834350841409981</v>
      </c>
      <c r="L101">
        <f t="shared" si="40"/>
        <v>0.44160386910708849</v>
      </c>
      <c r="M101">
        <f t="shared" si="40"/>
        <v>0.34067529248008588</v>
      </c>
      <c r="N101">
        <f t="shared" si="40"/>
        <v>0.2867856044536593</v>
      </c>
      <c r="O101">
        <f t="shared" si="40"/>
        <v>0.22396771169657287</v>
      </c>
      <c r="P101">
        <f t="shared" si="40"/>
        <v>0.18934253916435403</v>
      </c>
      <c r="Q101">
        <f t="shared" si="40"/>
        <v>0.15289367772662799</v>
      </c>
    </row>
    <row r="102" spans="2:17" x14ac:dyDescent="0.25">
      <c r="B102">
        <v>7.7</v>
      </c>
      <c r="C102">
        <f t="shared" si="37"/>
        <v>1.4416490366668766</v>
      </c>
      <c r="D102" s="8">
        <f t="shared" si="38"/>
        <v>82.600405340112886</v>
      </c>
      <c r="E102">
        <f t="shared" si="39"/>
        <v>0.49583603676262084</v>
      </c>
      <c r="F102">
        <f t="shared" si="40"/>
        <v>0.72787239704646955</v>
      </c>
      <c r="G102">
        <f t="shared" si="40"/>
        <v>0.71786721477310911</v>
      </c>
      <c r="H102">
        <f t="shared" si="40"/>
        <v>0.70300316646451821</v>
      </c>
      <c r="I102">
        <f t="shared" si="40"/>
        <v>0.63175689668751189</v>
      </c>
      <c r="J102">
        <f t="shared" si="40"/>
        <v>0.58760755098440365</v>
      </c>
      <c r="K102">
        <f t="shared" si="40"/>
        <v>0.50845516865328344</v>
      </c>
      <c r="L102">
        <f t="shared" si="40"/>
        <v>0.4417008696447815</v>
      </c>
      <c r="M102">
        <f t="shared" si="40"/>
        <v>0.34075012354217804</v>
      </c>
      <c r="N102">
        <f t="shared" si="40"/>
        <v>0.28684859837146814</v>
      </c>
      <c r="O102">
        <f t="shared" si="40"/>
        <v>0.22401690734448318</v>
      </c>
      <c r="P102">
        <f t="shared" si="40"/>
        <v>0.18938412921686928</v>
      </c>
      <c r="Q102">
        <f t="shared" si="40"/>
        <v>0.15292726160119716</v>
      </c>
    </row>
    <row r="103" spans="2:17" x14ac:dyDescent="0.25">
      <c r="B103">
        <v>7.8</v>
      </c>
      <c r="C103">
        <f t="shared" si="37"/>
        <v>1.4432867685796584</v>
      </c>
      <c r="D103" s="8">
        <f t="shared" si="38"/>
        <v>82.69424046668918</v>
      </c>
      <c r="E103">
        <f t="shared" si="39"/>
        <v>0.4959408323429253</v>
      </c>
      <c r="F103">
        <f t="shared" si="40"/>
        <v>0.72802623380818243</v>
      </c>
      <c r="G103">
        <f t="shared" si="40"/>
        <v>0.71801893692675667</v>
      </c>
      <c r="H103">
        <f t="shared" si="40"/>
        <v>0.70315174708255179</v>
      </c>
      <c r="I103">
        <f t="shared" si="40"/>
        <v>0.63189041931533863</v>
      </c>
      <c r="J103">
        <f t="shared" si="40"/>
        <v>0.58773174259157024</v>
      </c>
      <c r="K103">
        <f t="shared" si="40"/>
        <v>0.50856263130324675</v>
      </c>
      <c r="L103">
        <f t="shared" si="40"/>
        <v>0.4417942236883029</v>
      </c>
      <c r="M103">
        <f t="shared" si="40"/>
        <v>0.34082214151644347</v>
      </c>
      <c r="N103">
        <f t="shared" si="40"/>
        <v>0.28690922418947473</v>
      </c>
      <c r="O103">
        <f t="shared" si="40"/>
        <v>0.22406425360425986</v>
      </c>
      <c r="P103">
        <f t="shared" si="40"/>
        <v>0.18942415579471009</v>
      </c>
      <c r="Q103">
        <f t="shared" si="40"/>
        <v>0.15295958297345663</v>
      </c>
    </row>
    <row r="104" spans="2:17" x14ac:dyDescent="0.25">
      <c r="B104">
        <v>7.9</v>
      </c>
      <c r="C104">
        <f t="shared" si="37"/>
        <v>1.4448837011090985</v>
      </c>
      <c r="D104" s="8">
        <f t="shared" si="38"/>
        <v>82.785737960793256</v>
      </c>
      <c r="E104">
        <f t="shared" si="39"/>
        <v>0.49604173634374954</v>
      </c>
      <c r="F104">
        <f t="shared" si="40"/>
        <v>0.72817435784819984</v>
      </c>
      <c r="G104">
        <f t="shared" si="40"/>
        <v>0.71816502488459077</v>
      </c>
      <c r="H104">
        <f t="shared" si="40"/>
        <v>0.70329481016556517</v>
      </c>
      <c r="I104">
        <f t="shared" si="40"/>
        <v>0.63201898358597997</v>
      </c>
      <c r="J104">
        <f t="shared" si="40"/>
        <v>0.58785132234861248</v>
      </c>
      <c r="K104">
        <f t="shared" si="40"/>
        <v>0.50866610333220996</v>
      </c>
      <c r="L104">
        <f t="shared" si="40"/>
        <v>0.44188411103333269</v>
      </c>
      <c r="M104">
        <f t="shared" si="40"/>
        <v>0.34089148510625439</v>
      </c>
      <c r="N104">
        <f t="shared" si="40"/>
        <v>0.28696759867027183</v>
      </c>
      <c r="O104">
        <f t="shared" si="40"/>
        <v>0.22410984166266504</v>
      </c>
      <c r="P104">
        <f t="shared" si="40"/>
        <v>0.18946269598726115</v>
      </c>
      <c r="Q104">
        <f t="shared" si="40"/>
        <v>0.1529907040929126</v>
      </c>
    </row>
    <row r="105" spans="2:17" x14ac:dyDescent="0.25">
      <c r="B105">
        <v>8</v>
      </c>
      <c r="C105">
        <f t="shared" si="37"/>
        <v>1.4464413322481351</v>
      </c>
      <c r="D105" s="8">
        <f t="shared" si="38"/>
        <v>82.874983651098191</v>
      </c>
      <c r="E105">
        <f t="shared" si="39"/>
        <v>0.49613893835683381</v>
      </c>
      <c r="F105">
        <f t="shared" ref="F105:Q114" si="41">$E105*F$24*F$13</f>
        <v>0.72831704748149739</v>
      </c>
      <c r="G105">
        <f t="shared" si="41"/>
        <v>0.71830575313592704</v>
      </c>
      <c r="H105">
        <f t="shared" si="41"/>
        <v>0.70343262451934052</v>
      </c>
      <c r="I105">
        <f t="shared" si="41"/>
        <v>0.63214283106293789</v>
      </c>
      <c r="J105">
        <f t="shared" si="41"/>
        <v>0.58796651493774366</v>
      </c>
      <c r="K105">
        <f t="shared" si="41"/>
        <v>0.50876577915706311</v>
      </c>
      <c r="L105">
        <f t="shared" si="41"/>
        <v>0.44197070057206589</v>
      </c>
      <c r="M105">
        <f t="shared" si="41"/>
        <v>0.34095828460348998</v>
      </c>
      <c r="N105">
        <f t="shared" si="41"/>
        <v>0.28702383149553029</v>
      </c>
      <c r="O105">
        <f t="shared" si="41"/>
        <v>0.22415375717655339</v>
      </c>
      <c r="P105">
        <f t="shared" si="41"/>
        <v>0.18949982220891756</v>
      </c>
      <c r="Q105">
        <f t="shared" si="41"/>
        <v>0.15302068343402736</v>
      </c>
    </row>
    <row r="106" spans="2:17" x14ac:dyDescent="0.25">
      <c r="B106">
        <v>8.1</v>
      </c>
      <c r="C106">
        <f t="shared" si="37"/>
        <v>1.4479610879170015</v>
      </c>
      <c r="D106" s="8">
        <f t="shared" si="38"/>
        <v>82.962059236815335</v>
      </c>
      <c r="E106">
        <f t="shared" si="39"/>
        <v>0.49623261661071821</v>
      </c>
      <c r="F106">
        <f t="shared" si="41"/>
        <v>0.72845456434221445</v>
      </c>
      <c r="G106">
        <f t="shared" si="41"/>
        <v>0.71844137971853661</v>
      </c>
      <c r="H106">
        <f t="shared" si="41"/>
        <v>0.70356544283875844</v>
      </c>
      <c r="I106">
        <f t="shared" si="41"/>
        <v>0.63226218883158158</v>
      </c>
      <c r="J106">
        <f t="shared" si="41"/>
        <v>0.58807753157482567</v>
      </c>
      <c r="K106">
        <f t="shared" si="41"/>
        <v>0.50886184154230019</v>
      </c>
      <c r="L106">
        <f t="shared" si="41"/>
        <v>0.44205415107412643</v>
      </c>
      <c r="M106">
        <f t="shared" si="41"/>
        <v>0.34102266249097213</v>
      </c>
      <c r="N106">
        <f t="shared" si="41"/>
        <v>0.28707802577313879</v>
      </c>
      <c r="O106">
        <f t="shared" si="41"/>
        <v>0.22419608066892724</v>
      </c>
      <c r="P106">
        <f t="shared" si="41"/>
        <v>0.18953560253391027</v>
      </c>
      <c r="Q106">
        <f t="shared" si="41"/>
        <v>0.15304957596659044</v>
      </c>
    </row>
    <row r="107" spans="2:17" x14ac:dyDescent="0.25">
      <c r="B107">
        <v>8.1999999999999993</v>
      </c>
      <c r="C107">
        <f t="shared" si="37"/>
        <v>1.449444326224133</v>
      </c>
      <c r="D107" s="8">
        <f t="shared" si="38"/>
        <v>83.047042531826094</v>
      </c>
      <c r="E107">
        <f t="shared" si="39"/>
        <v>0.49632293877526301</v>
      </c>
      <c r="F107">
        <f t="shared" si="41"/>
        <v>0.72858715456466561</v>
      </c>
      <c r="G107">
        <f t="shared" si="41"/>
        <v>0.71857214738342323</v>
      </c>
      <c r="H107">
        <f t="shared" si="41"/>
        <v>0.70369350284845733</v>
      </c>
      <c r="I107">
        <f t="shared" si="41"/>
        <v>0.63237727052420623</v>
      </c>
      <c r="J107">
        <f t="shared" si="41"/>
        <v>0.58818457096279431</v>
      </c>
      <c r="K107">
        <f t="shared" si="41"/>
        <v>0.50895446242501496</v>
      </c>
      <c r="L107">
        <f t="shared" si="41"/>
        <v>0.44213461190325071</v>
      </c>
      <c r="M107">
        <f t="shared" si="41"/>
        <v>0.34108473399535127</v>
      </c>
      <c r="N107">
        <f t="shared" si="41"/>
        <v>0.28713027850263118</v>
      </c>
      <c r="O107">
        <f t="shared" si="41"/>
        <v>0.22423688789241608</v>
      </c>
      <c r="P107">
        <f t="shared" si="41"/>
        <v>0.18957010100359187</v>
      </c>
      <c r="Q107">
        <f t="shared" si="41"/>
        <v>0.15307743340385119</v>
      </c>
    </row>
    <row r="108" spans="2:17" x14ac:dyDescent="0.25">
      <c r="B108">
        <v>8.3000000000000007</v>
      </c>
      <c r="C108">
        <f t="shared" si="37"/>
        <v>1.4508923414298727</v>
      </c>
      <c r="D108" s="8">
        <f t="shared" si="38"/>
        <v>83.13000769178575</v>
      </c>
      <c r="E108">
        <f t="shared" si="39"/>
        <v>0.49641006270073823</v>
      </c>
      <c r="F108">
        <f t="shared" si="41"/>
        <v>0.72871504986830227</v>
      </c>
      <c r="G108">
        <f t="shared" si="41"/>
        <v>0.71869828466487085</v>
      </c>
      <c r="H108">
        <f t="shared" si="41"/>
        <v>0.70381702835072579</v>
      </c>
      <c r="I108">
        <f t="shared" si="41"/>
        <v>0.63248827726172541</v>
      </c>
      <c r="J108">
        <f t="shared" si="41"/>
        <v>0.58828782016754122</v>
      </c>
      <c r="K108">
        <f t="shared" si="41"/>
        <v>0.50904380367280011</v>
      </c>
      <c r="L108">
        <f t="shared" si="41"/>
        <v>0.44221222367568364</v>
      </c>
      <c r="M108">
        <f t="shared" si="41"/>
        <v>0.34114460759502546</v>
      </c>
      <c r="N108">
        <f t="shared" si="41"/>
        <v>0.28718068100276084</v>
      </c>
      <c r="O108">
        <f t="shared" si="41"/>
        <v>0.22427625016319433</v>
      </c>
      <c r="P108">
        <f t="shared" si="41"/>
        <v>0.18960337790873133</v>
      </c>
      <c r="Q108">
        <f t="shared" si="41"/>
        <v>0.15310430443047093</v>
      </c>
    </row>
    <row r="109" spans="2:17" x14ac:dyDescent="0.25">
      <c r="B109">
        <v>8.4</v>
      </c>
      <c r="C109">
        <f t="shared" si="37"/>
        <v>1.4523063676367589</v>
      </c>
      <c r="D109" s="8">
        <f t="shared" si="38"/>
        <v>83.211025425561218</v>
      </c>
      <c r="E109">
        <f t="shared" si="39"/>
        <v>0.49649413709747192</v>
      </c>
      <c r="F109">
        <f t="shared" si="41"/>
        <v>0.72883846855541579</v>
      </c>
      <c r="G109">
        <f t="shared" si="41"/>
        <v>0.71882000686443304</v>
      </c>
      <c r="H109">
        <f t="shared" si="41"/>
        <v>0.70393623018911622</v>
      </c>
      <c r="I109">
        <f t="shared" si="41"/>
        <v>0.63259539851962776</v>
      </c>
      <c r="J109">
        <f t="shared" si="41"/>
        <v>0.58838745542335624</v>
      </c>
      <c r="K109">
        <f t="shared" si="41"/>
        <v>0.509130017780693</v>
      </c>
      <c r="L109">
        <f t="shared" si="41"/>
        <v>0.442287118865623</v>
      </c>
      <c r="M109">
        <f t="shared" si="41"/>
        <v>0.34120238548721094</v>
      </c>
      <c r="N109">
        <f t="shared" si="41"/>
        <v>0.28722931930468709</v>
      </c>
      <c r="O109">
        <f t="shared" si="41"/>
        <v>0.22431423466804415</v>
      </c>
      <c r="P109">
        <f t="shared" si="41"/>
        <v>0.18963549004910502</v>
      </c>
      <c r="Q109">
        <f t="shared" si="41"/>
        <v>0.15313023491214225</v>
      </c>
    </row>
    <row r="110" spans="2:17" x14ac:dyDescent="0.25">
      <c r="B110">
        <v>8.5</v>
      </c>
      <c r="C110">
        <f t="shared" si="37"/>
        <v>1.4536875822280324</v>
      </c>
      <c r="D110" s="8">
        <f t="shared" si="38"/>
        <v>83.290163192243071</v>
      </c>
      <c r="E110">
        <f t="shared" si="39"/>
        <v>0.49657530216143808</v>
      </c>
      <c r="F110">
        <f t="shared" si="41"/>
        <v>0.72895761642948154</v>
      </c>
      <c r="G110">
        <f t="shared" si="41"/>
        <v>0.71893751695665364</v>
      </c>
      <c r="H110">
        <f t="shared" si="41"/>
        <v>0.70405130713541297</v>
      </c>
      <c r="I110">
        <f t="shared" si="41"/>
        <v>0.63269881292505403</v>
      </c>
      <c r="J110">
        <f t="shared" si="41"/>
        <v>0.58848364287430088</v>
      </c>
      <c r="K110">
        <f t="shared" si="41"/>
        <v>0.5092132485126849</v>
      </c>
      <c r="L110">
        <f t="shared" si="41"/>
        <v>0.44235942236250619</v>
      </c>
      <c r="M110">
        <f t="shared" si="41"/>
        <v>0.34125816401786058</v>
      </c>
      <c r="N110">
        <f t="shared" si="41"/>
        <v>0.28727627451388776</v>
      </c>
      <c r="O110">
        <f t="shared" si="41"/>
        <v>0.22435090474699373</v>
      </c>
      <c r="P110">
        <f t="shared" si="41"/>
        <v>0.18966649097243932</v>
      </c>
      <c r="Q110">
        <f t="shared" si="41"/>
        <v>0.15315526808853475</v>
      </c>
    </row>
    <row r="111" spans="2:17" x14ac:dyDescent="0.25">
      <c r="B111">
        <v>8.6</v>
      </c>
      <c r="C111">
        <f t="shared" si="37"/>
        <v>1.4550371090740859</v>
      </c>
      <c r="D111" s="8">
        <f t="shared" si="38"/>
        <v>83.367485384861538</v>
      </c>
      <c r="E111">
        <f t="shared" si="39"/>
        <v>0.49665369015062677</v>
      </c>
      <c r="F111">
        <f t="shared" si="41"/>
        <v>0.72907268764125333</v>
      </c>
      <c r="G111">
        <f t="shared" si="41"/>
        <v>0.71905100642353048</v>
      </c>
      <c r="H111">
        <f t="shared" si="41"/>
        <v>0.70416244670681694</v>
      </c>
      <c r="I111">
        <f t="shared" si="41"/>
        <v>0.63279868899116398</v>
      </c>
      <c r="J111">
        <f t="shared" si="41"/>
        <v>0.58857653925725539</v>
      </c>
      <c r="K111">
        <f t="shared" si="41"/>
        <v>0.50929363149275941</v>
      </c>
      <c r="L111">
        <f t="shared" si="41"/>
        <v>0.44242925198445221</v>
      </c>
      <c r="M111">
        <f t="shared" si="41"/>
        <v>0.34131203407775917</v>
      </c>
      <c r="N111">
        <f t="shared" si="41"/>
        <v>0.2873216231435976</v>
      </c>
      <c r="O111">
        <f t="shared" si="41"/>
        <v>0.22438632015371901</v>
      </c>
      <c r="P111">
        <f t="shared" si="41"/>
        <v>0.18969643119455484</v>
      </c>
      <c r="Q111">
        <f t="shared" si="41"/>
        <v>0.15317944475106077</v>
      </c>
    </row>
    <row r="112" spans="2:17" x14ac:dyDescent="0.25">
      <c r="B112">
        <v>8.6999999999999993</v>
      </c>
      <c r="C112">
        <f t="shared" si="37"/>
        <v>1.4563560215248332</v>
      </c>
      <c r="D112" s="8">
        <f t="shared" si="38"/>
        <v>83.443053501836616</v>
      </c>
      <c r="E112">
        <f t="shared" si="39"/>
        <v>0.496729425916556</v>
      </c>
      <c r="F112">
        <f t="shared" si="41"/>
        <v>0.7291838654690066</v>
      </c>
      <c r="G112">
        <f t="shared" si="41"/>
        <v>0.71916065602403423</v>
      </c>
      <c r="H112">
        <f t="shared" si="41"/>
        <v>0.70426982591953102</v>
      </c>
      <c r="I112">
        <f t="shared" si="41"/>
        <v>0.63289518579434945</v>
      </c>
      <c r="J112">
        <f t="shared" si="41"/>
        <v>0.58866629253180591</v>
      </c>
      <c r="K112">
        <f t="shared" si="41"/>
        <v>0.50937129474993226</v>
      </c>
      <c r="L112">
        <f t="shared" si="41"/>
        <v>0.44249671895174364</v>
      </c>
      <c r="M112">
        <f t="shared" si="41"/>
        <v>0.3413640814677904</v>
      </c>
      <c r="N112">
        <f t="shared" si="41"/>
        <v>0.28736543742229592</v>
      </c>
      <c r="O112">
        <f t="shared" si="41"/>
        <v>0.2244205372956791</v>
      </c>
      <c r="P112">
        <f t="shared" si="41"/>
        <v>0.18972535840237686</v>
      </c>
      <c r="Q112">
        <f t="shared" si="41"/>
        <v>0.153202803406806</v>
      </c>
    </row>
    <row r="113" spans="2:17" x14ac:dyDescent="0.25">
      <c r="B113">
        <v>8.8000000000000007</v>
      </c>
      <c r="C113">
        <f t="shared" si="37"/>
        <v>1.457645345204412</v>
      </c>
      <c r="D113" s="8">
        <f t="shared" si="38"/>
        <v>83.516926307102764</v>
      </c>
      <c r="E113">
        <f t="shared" si="39"/>
        <v>0.49680262739485936</v>
      </c>
      <c r="F113">
        <f t="shared" si="41"/>
        <v>0.72929132303870625</v>
      </c>
      <c r="G113">
        <f t="shared" si="41"/>
        <v>0.71926663650437606</v>
      </c>
      <c r="H113">
        <f t="shared" si="41"/>
        <v>0.70437361198432202</v>
      </c>
      <c r="I113">
        <f t="shared" si="41"/>
        <v>0.63298845359930334</v>
      </c>
      <c r="J113">
        <f t="shared" si="41"/>
        <v>0.58875304246163174</v>
      </c>
      <c r="K113">
        <f t="shared" si="41"/>
        <v>0.50944635922132364</v>
      </c>
      <c r="L113">
        <f t="shared" si="41"/>
        <v>0.44256192832385177</v>
      </c>
      <c r="M113">
        <f t="shared" si="41"/>
        <v>0.3414143872360807</v>
      </c>
      <c r="N113">
        <f t="shared" si="41"/>
        <v>0.287407785577519</v>
      </c>
      <c r="O113">
        <f t="shared" si="41"/>
        <v>0.22445360945576176</v>
      </c>
      <c r="P113">
        <f t="shared" si="41"/>
        <v>0.18975331764131478</v>
      </c>
      <c r="Q113">
        <f t="shared" si="41"/>
        <v>0.15322538042983805</v>
      </c>
    </row>
    <row r="114" spans="2:17" x14ac:dyDescent="0.25">
      <c r="B114">
        <v>8.9</v>
      </c>
      <c r="C114">
        <f t="shared" si="37"/>
        <v>1.4589060606232205</v>
      </c>
      <c r="D114" s="8">
        <f t="shared" si="38"/>
        <v>83.589159979767558</v>
      </c>
      <c r="E114">
        <f t="shared" si="39"/>
        <v>0.4968734060584985</v>
      </c>
      <c r="F114">
        <f t="shared" si="41"/>
        <v>0.72939522398930901</v>
      </c>
      <c r="G114">
        <f t="shared" si="41"/>
        <v>0.71936910925416586</v>
      </c>
      <c r="H114">
        <f t="shared" si="41"/>
        <v>0.70447396294909126</v>
      </c>
      <c r="I114">
        <f t="shared" si="41"/>
        <v>0.63307863443646939</v>
      </c>
      <c r="J114">
        <f t="shared" si="41"/>
        <v>0.58883692115160047</v>
      </c>
      <c r="K114">
        <f t="shared" si="41"/>
        <v>0.50951893921690583</v>
      </c>
      <c r="L114">
        <f t="shared" si="41"/>
        <v>0.44262497940316786</v>
      </c>
      <c r="M114">
        <f t="shared" si="41"/>
        <v>0.34146302798945682</v>
      </c>
      <c r="N114">
        <f t="shared" si="41"/>
        <v>0.28744873209805039</v>
      </c>
      <c r="O114">
        <f t="shared" si="41"/>
        <v>0.22448558699704321</v>
      </c>
      <c r="P114">
        <f t="shared" si="41"/>
        <v>0.18978035148836619</v>
      </c>
      <c r="Q114">
        <f t="shared" si="41"/>
        <v>0.15324721020098739</v>
      </c>
    </row>
    <row r="115" spans="2:17" x14ac:dyDescent="0.25">
      <c r="B115">
        <v>9</v>
      </c>
      <c r="C115">
        <f t="shared" si="37"/>
        <v>1.4601391056210009</v>
      </c>
      <c r="D115" s="8">
        <f t="shared" si="38"/>
        <v>83.659808254090095</v>
      </c>
      <c r="E115">
        <f t="shared" si="39"/>
        <v>0.49694186733680945</v>
      </c>
      <c r="F115">
        <f t="shared" ref="F115:Q124" si="42">$E115*F$24*F$13</f>
        <v>0.72949572308791111</v>
      </c>
      <c r="G115">
        <f t="shared" si="42"/>
        <v>0.71946822691310364</v>
      </c>
      <c r="H115">
        <f t="shared" si="42"/>
        <v>0.70457102829300411</v>
      </c>
      <c r="I115">
        <f t="shared" si="42"/>
        <v>0.6331658626359592</v>
      </c>
      <c r="J115">
        <f t="shared" si="42"/>
        <v>0.58891805354437332</v>
      </c>
      <c r="K115">
        <f t="shared" si="42"/>
        <v>0.50958914284921353</v>
      </c>
      <c r="L115">
        <f t="shared" si="42"/>
        <v>0.44268596610829802</v>
      </c>
      <c r="M115">
        <f t="shared" si="42"/>
        <v>0.34151007618142493</v>
      </c>
      <c r="N115">
        <f t="shared" si="42"/>
        <v>0.28748833797634521</v>
      </c>
      <c r="O115">
        <f t="shared" si="42"/>
        <v>0.2245165175521118</v>
      </c>
      <c r="P115">
        <f t="shared" si="42"/>
        <v>0.18980650021217144</v>
      </c>
      <c r="Q115">
        <f t="shared" si="42"/>
        <v>0.15326832523709119</v>
      </c>
    </row>
    <row r="116" spans="2:17" x14ac:dyDescent="0.25">
      <c r="B116">
        <v>9.1</v>
      </c>
      <c r="C116">
        <f t="shared" si="37"/>
        <v>1.4613453776535332</v>
      </c>
      <c r="D116" s="8">
        <f t="shared" si="38"/>
        <v>83.728922550498865</v>
      </c>
      <c r="E116">
        <f t="shared" si="39"/>
        <v>0.49700811100328585</v>
      </c>
      <c r="F116">
        <f t="shared" si="42"/>
        <v>0.72959296679900187</v>
      </c>
      <c r="G116">
        <f t="shared" si="42"/>
        <v>0.71956413393240837</v>
      </c>
      <c r="H116">
        <f t="shared" si="42"/>
        <v>0.70466494947629532</v>
      </c>
      <c r="I116">
        <f t="shared" si="42"/>
        <v>0.63325026532163653</v>
      </c>
      <c r="J116">
        <f t="shared" si="42"/>
        <v>0.58899655787996086</v>
      </c>
      <c r="K116">
        <f t="shared" si="42"/>
        <v>0.50965707243099712</v>
      </c>
      <c r="L116">
        <f t="shared" si="42"/>
        <v>0.44274497731950835</v>
      </c>
      <c r="M116">
        <f t="shared" si="42"/>
        <v>0.34155560037866384</v>
      </c>
      <c r="N116">
        <f t="shared" si="42"/>
        <v>0.28752666093286894</v>
      </c>
      <c r="O116">
        <f t="shared" si="42"/>
        <v>0.22454644619826689</v>
      </c>
      <c r="P116">
        <f t="shared" si="42"/>
        <v>0.18983180192112686</v>
      </c>
      <c r="Q116">
        <f t="shared" si="42"/>
        <v>0.15328875631059444</v>
      </c>
    </row>
    <row r="117" spans="2:17" x14ac:dyDescent="0.25">
      <c r="B117">
        <v>9.1999999999999993</v>
      </c>
      <c r="C117">
        <f t="shared" si="37"/>
        <v>1.4625257359344406</v>
      </c>
      <c r="D117" s="8">
        <f t="shared" si="38"/>
        <v>83.796552098308169</v>
      </c>
      <c r="E117">
        <f t="shared" si="39"/>
        <v>0.49707223153472829</v>
      </c>
      <c r="F117">
        <f t="shared" si="42"/>
        <v>0.72968709381168451</v>
      </c>
      <c r="G117">
        <f t="shared" si="42"/>
        <v>0.71965696709479188</v>
      </c>
      <c r="H117">
        <f t="shared" si="42"/>
        <v>0.70475586044947458</v>
      </c>
      <c r="I117">
        <f t="shared" si="42"/>
        <v>0.63333196286871773</v>
      </c>
      <c r="J117">
        <f t="shared" si="42"/>
        <v>0.58907254612134552</v>
      </c>
      <c r="K117">
        <f t="shared" si="42"/>
        <v>0.50972282484351139</v>
      </c>
      <c r="L117">
        <f t="shared" si="42"/>
        <v>0.44280209719866259</v>
      </c>
      <c r="M117">
        <f t="shared" si="42"/>
        <v>0.34159966550784093</v>
      </c>
      <c r="N117">
        <f t="shared" si="42"/>
        <v>0.28756375562387043</v>
      </c>
      <c r="O117">
        <f t="shared" si="42"/>
        <v>0.22457541561978131</v>
      </c>
      <c r="P117">
        <f t="shared" si="42"/>
        <v>0.18985629270056159</v>
      </c>
      <c r="Q117">
        <f t="shared" si="42"/>
        <v>0.1533085325603199</v>
      </c>
    </row>
    <row r="118" spans="2:17" x14ac:dyDescent="0.25">
      <c r="B118">
        <v>9.3000000000000007</v>
      </c>
      <c r="C118">
        <f t="shared" si="37"/>
        <v>1.4636810034426648</v>
      </c>
      <c r="D118" s="8">
        <f t="shared" si="38"/>
        <v>83.862744050738016</v>
      </c>
      <c r="E118">
        <f t="shared" si="39"/>
        <v>0.49713431844414324</v>
      </c>
      <c r="F118">
        <f t="shared" si="42"/>
        <v>0.72977823552836207</v>
      </c>
      <c r="G118">
        <f t="shared" si="42"/>
        <v>0.71974685599642674</v>
      </c>
      <c r="H118">
        <f t="shared" si="42"/>
        <v>0.70484388812531618</v>
      </c>
      <c r="I118">
        <f t="shared" si="42"/>
        <v>0.63341106932792757</v>
      </c>
      <c r="J118">
        <f t="shared" si="42"/>
        <v>0.5891461243489946</v>
      </c>
      <c r="K118">
        <f t="shared" si="42"/>
        <v>0.50978649187788805</v>
      </c>
      <c r="L118">
        <f t="shared" si="42"/>
        <v>0.4428574054857754</v>
      </c>
      <c r="M118">
        <f t="shared" si="42"/>
        <v>0.34164233308438824</v>
      </c>
      <c r="N118">
        <f t="shared" si="42"/>
        <v>0.28759967383396901</v>
      </c>
      <c r="O118">
        <f t="shared" si="42"/>
        <v>0.22460346625830391</v>
      </c>
      <c r="P118">
        <f t="shared" si="42"/>
        <v>0.18988000673988814</v>
      </c>
      <c r="Q118">
        <f t="shared" si="42"/>
        <v>0.15332768159414187</v>
      </c>
    </row>
    <row r="119" spans="2:17" x14ac:dyDescent="0.25">
      <c r="B119">
        <v>9.4</v>
      </c>
      <c r="C119">
        <f t="shared" si="37"/>
        <v>1.4648119688052967</v>
      </c>
      <c r="D119" s="8">
        <f t="shared" si="38"/>
        <v>83.927543592792304</v>
      </c>
      <c r="E119">
        <f t="shared" si="39"/>
        <v>0.49719445658955619</v>
      </c>
      <c r="F119">
        <f t="shared" si="42"/>
        <v>0.72986651651806467</v>
      </c>
      <c r="G119">
        <f t="shared" si="42"/>
        <v>0.71983392349404363</v>
      </c>
      <c r="H119">
        <f t="shared" si="42"/>
        <v>0.7049291528166981</v>
      </c>
      <c r="I119">
        <f t="shared" si="42"/>
        <v>0.63348769281896444</v>
      </c>
      <c r="J119">
        <f t="shared" si="42"/>
        <v>0.58921739312682997</v>
      </c>
      <c r="K119">
        <f t="shared" si="42"/>
        <v>0.50984816055180704</v>
      </c>
      <c r="L119">
        <f t="shared" si="42"/>
        <v>0.44291097777410915</v>
      </c>
      <c r="M119">
        <f t="shared" si="42"/>
        <v>0.34168366142472606</v>
      </c>
      <c r="N119">
        <f t="shared" si="42"/>
        <v>0.28763446465480763</v>
      </c>
      <c r="O119">
        <f t="shared" si="42"/>
        <v>0.22463063645238018</v>
      </c>
      <c r="P119">
        <f t="shared" si="42"/>
        <v>0.18990297645055323</v>
      </c>
      <c r="Q119">
        <f t="shared" si="42"/>
        <v>0.15334622958423114</v>
      </c>
    </row>
    <row r="120" spans="2:17" x14ac:dyDescent="0.25">
      <c r="B120">
        <v>9.5</v>
      </c>
      <c r="C120">
        <f t="shared" si="37"/>
        <v>1.4659193880646628</v>
      </c>
      <c r="D120" s="8">
        <f t="shared" si="38"/>
        <v>83.990994042505491</v>
      </c>
      <c r="E120">
        <f t="shared" si="39"/>
        <v>0.49725272646070301</v>
      </c>
      <c r="F120">
        <f t="shared" si="42"/>
        <v>0.72995205493730531</v>
      </c>
      <c r="G120">
        <f t="shared" si="42"/>
        <v>0.71991828612000053</v>
      </c>
      <c r="H120">
        <f t="shared" si="42"/>
        <v>0.70501176864307724</v>
      </c>
      <c r="I120">
        <f t="shared" si="42"/>
        <v>0.63356193589578158</v>
      </c>
      <c r="J120">
        <f t="shared" si="42"/>
        <v>0.58928644784198203</v>
      </c>
      <c r="K120">
        <f t="shared" si="42"/>
        <v>0.50990791340348529</v>
      </c>
      <c r="L120">
        <f t="shared" si="42"/>
        <v>0.44296288576556475</v>
      </c>
      <c r="M120">
        <f t="shared" si="42"/>
        <v>0.34172370584328365</v>
      </c>
      <c r="N120">
        <f t="shared" si="42"/>
        <v>0.28766817465090816</v>
      </c>
      <c r="O120">
        <f t="shared" si="42"/>
        <v>0.22465696256697826</v>
      </c>
      <c r="P120">
        <f t="shared" si="42"/>
        <v>0.18992523257553917</v>
      </c>
      <c r="Q120">
        <f t="shared" si="42"/>
        <v>0.15336420135547735</v>
      </c>
    </row>
    <row r="121" spans="2:17" x14ac:dyDescent="0.25">
      <c r="B121">
        <v>9.6</v>
      </c>
      <c r="C121">
        <f t="shared" si="37"/>
        <v>1.4670039863378539</v>
      </c>
      <c r="D121" s="8">
        <f t="shared" si="38"/>
        <v>84.053136946026513</v>
      </c>
      <c r="E121">
        <f t="shared" si="39"/>
        <v>0.4973092044453889</v>
      </c>
      <c r="F121">
        <f t="shared" si="42"/>
        <v>0.73003496292108583</v>
      </c>
      <c r="G121">
        <f t="shared" si="42"/>
        <v>0.72000005446791493</v>
      </c>
      <c r="H121">
        <f t="shared" si="42"/>
        <v>0.70509184390813651</v>
      </c>
      <c r="I121">
        <f t="shared" si="42"/>
        <v>0.63363389588596164</v>
      </c>
      <c r="J121">
        <f t="shared" si="42"/>
        <v>0.58935337902044671</v>
      </c>
      <c r="K121">
        <f t="shared" si="42"/>
        <v>0.50996582876481344</v>
      </c>
      <c r="L121">
        <f t="shared" si="42"/>
        <v>0.44301319750795931</v>
      </c>
      <c r="M121">
        <f t="shared" si="42"/>
        <v>0.34176251883554776</v>
      </c>
      <c r="N121">
        <f t="shared" si="42"/>
        <v>0.28770084801376367</v>
      </c>
      <c r="O121">
        <f t="shared" si="42"/>
        <v>0.22468247911382908</v>
      </c>
      <c r="P121">
        <f t="shared" si="42"/>
        <v>0.18994680429109959</v>
      </c>
      <c r="Q121">
        <f t="shared" si="42"/>
        <v>0.15338162046764026</v>
      </c>
    </row>
    <row r="122" spans="2:17" x14ac:dyDescent="0.25">
      <c r="B122">
        <v>9.6999999999999993</v>
      </c>
      <c r="C122">
        <f t="shared" si="37"/>
        <v>1.4680664593762272</v>
      </c>
      <c r="D122" s="8">
        <f t="shared" si="38"/>
        <v>84.114012166971733</v>
      </c>
      <c r="E122">
        <f t="shared" si="39"/>
        <v>0.49736396307714026</v>
      </c>
      <c r="F122">
        <f t="shared" si="42"/>
        <v>0.73011534694644242</v>
      </c>
      <c r="G122">
        <f t="shared" si="42"/>
        <v>0.7200793335512119</v>
      </c>
      <c r="H122">
        <f t="shared" si="42"/>
        <v>0.70516948145090919</v>
      </c>
      <c r="I122">
        <f t="shared" si="42"/>
        <v>0.63370366520625532</v>
      </c>
      <c r="J122">
        <f t="shared" si="42"/>
        <v>0.58941827262057467</v>
      </c>
      <c r="K122">
        <f t="shared" si="42"/>
        <v>0.51002198101531182</v>
      </c>
      <c r="L122">
        <f t="shared" si="42"/>
        <v>0.44306197761563976</v>
      </c>
      <c r="M122">
        <f t="shared" si="42"/>
        <v>0.34180015024825444</v>
      </c>
      <c r="N122">
        <f t="shared" si="42"/>
        <v>0.28773252670510924</v>
      </c>
      <c r="O122">
        <f t="shared" si="42"/>
        <v>0.22470721886331452</v>
      </c>
      <c r="P122">
        <f t="shared" si="42"/>
        <v>0.18996771930134987</v>
      </c>
      <c r="Q122">
        <f t="shared" si="42"/>
        <v>0.15339850929173104</v>
      </c>
    </row>
    <row r="123" spans="2:17" x14ac:dyDescent="0.25">
      <c r="B123">
        <v>9.8000000000000007</v>
      </c>
      <c r="C123">
        <f t="shared" si="37"/>
        <v>1.4691074750318196</v>
      </c>
      <c r="D123" s="8">
        <f t="shared" si="38"/>
        <v>84.173657970444239</v>
      </c>
      <c r="E123">
        <f t="shared" si="39"/>
        <v>0.497417071265633</v>
      </c>
      <c r="F123">
        <f t="shared" si="42"/>
        <v>0.73019330817070793</v>
      </c>
      <c r="G123">
        <f t="shared" si="42"/>
        <v>0.72015622313673666</v>
      </c>
      <c r="H123">
        <f t="shared" si="42"/>
        <v>0.70524477897248383</v>
      </c>
      <c r="I123">
        <f t="shared" si="42"/>
        <v>0.63377133165617683</v>
      </c>
      <c r="J123">
        <f t="shared" si="42"/>
        <v>0.58948121030614742</v>
      </c>
      <c r="K123">
        <f t="shared" si="42"/>
        <v>0.51007644081842174</v>
      </c>
      <c r="L123">
        <f t="shared" si="42"/>
        <v>0.44310928747475298</v>
      </c>
      <c r="M123">
        <f t="shared" si="42"/>
        <v>0.34183664743774511</v>
      </c>
      <c r="N123">
        <f t="shared" si="42"/>
        <v>0.28776325059022795</v>
      </c>
      <c r="O123">
        <f t="shared" si="42"/>
        <v>0.22473121294857401</v>
      </c>
      <c r="P123">
        <f t="shared" si="42"/>
        <v>0.18998800392627879</v>
      </c>
      <c r="Q123">
        <f t="shared" si="42"/>
        <v>0.15341488908108203</v>
      </c>
    </row>
    <row r="124" spans="2:17" x14ac:dyDescent="0.25">
      <c r="B124">
        <v>9.9</v>
      </c>
      <c r="C124">
        <f t="shared" si="37"/>
        <v>1.4701276746370677</v>
      </c>
      <c r="D124" s="8">
        <f t="shared" si="38"/>
        <v>84.232111102085852</v>
      </c>
      <c r="E124">
        <f t="shared" si="39"/>
        <v>0.49746859451124897</v>
      </c>
      <c r="F124">
        <f t="shared" si="42"/>
        <v>0.73026894274647403</v>
      </c>
      <c r="G124">
        <f t="shared" si="42"/>
        <v>0.72023081805538725</v>
      </c>
      <c r="H124">
        <f t="shared" si="42"/>
        <v>0.70531782934020437</v>
      </c>
      <c r="I124">
        <f t="shared" si="42"/>
        <v>0.63383697869137456</v>
      </c>
      <c r="J124">
        <f t="shared" si="42"/>
        <v>0.58954226970064572</v>
      </c>
      <c r="K124">
        <f t="shared" si="42"/>
        <v>0.51012927534152397</v>
      </c>
      <c r="L124">
        <f t="shared" si="42"/>
        <v>0.44315518543437704</v>
      </c>
      <c r="M124">
        <f t="shared" si="42"/>
        <v>0.34187205541741428</v>
      </c>
      <c r="N124">
        <f t="shared" si="42"/>
        <v>0.28779305756207491</v>
      </c>
      <c r="O124">
        <f t="shared" si="42"/>
        <v>0.22475449096244043</v>
      </c>
      <c r="P124">
        <f t="shared" si="42"/>
        <v>0.19000768318369848</v>
      </c>
      <c r="Q124">
        <f t="shared" si="42"/>
        <v>0.15343078003752056</v>
      </c>
    </row>
    <row r="125" spans="2:17" x14ac:dyDescent="0.25">
      <c r="B125">
        <v>10</v>
      </c>
      <c r="C125">
        <f t="shared" si="37"/>
        <v>1.4711276743037347</v>
      </c>
      <c r="D125" s="8">
        <f t="shared" si="38"/>
        <v>84.289406862500371</v>
      </c>
      <c r="E125">
        <f t="shared" si="39"/>
        <v>0.49751859510499458</v>
      </c>
      <c r="F125">
        <f t="shared" ref="F125:Q135" si="43">$E125*F$24*F$13</f>
        <v>0.73034234211506577</v>
      </c>
      <c r="G125">
        <f t="shared" si="43"/>
        <v>0.72030320849155549</v>
      </c>
      <c r="H125">
        <f t="shared" si="43"/>
        <v>0.70538872087111804</v>
      </c>
      <c r="I125">
        <f t="shared" si="43"/>
        <v>0.63390068567835245</v>
      </c>
      <c r="J125">
        <f t="shared" si="43"/>
        <v>0.58960152462416948</v>
      </c>
      <c r="K125">
        <f t="shared" si="43"/>
        <v>0.51018054846094396</v>
      </c>
      <c r="L125">
        <f t="shared" si="43"/>
        <v>0.44319972698461291</v>
      </c>
      <c r="M125">
        <f t="shared" si="43"/>
        <v>0.34190641699509877</v>
      </c>
      <c r="N125">
        <f t="shared" si="43"/>
        <v>0.2878219836569334</v>
      </c>
      <c r="O125">
        <f t="shared" si="43"/>
        <v>0.22477708104776264</v>
      </c>
      <c r="P125">
        <f t="shared" si="43"/>
        <v>0.1900267808656029</v>
      </c>
      <c r="Q125">
        <f t="shared" si="43"/>
        <v>0.15344620137302872</v>
      </c>
    </row>
    <row r="126" spans="2:17" x14ac:dyDescent="0.25">
      <c r="B126">
        <v>10.1</v>
      </c>
      <c r="C126">
        <f t="shared" si="37"/>
        <v>1.47210806614649</v>
      </c>
      <c r="D126" s="8">
        <f t="shared" si="38"/>
        <v>84.345579177359298</v>
      </c>
      <c r="E126">
        <f t="shared" si="39"/>
        <v>0.4975671323149084</v>
      </c>
      <c r="F126">
        <f t="shared" si="43"/>
        <v>0.73041359328018196</v>
      </c>
      <c r="G126">
        <f t="shared" si="43"/>
        <v>0.72037348025300552</v>
      </c>
      <c r="H126">
        <f t="shared" si="43"/>
        <v>0.70545753759626673</v>
      </c>
      <c r="I126">
        <f t="shared" si="43"/>
        <v>0.6339625281319774</v>
      </c>
      <c r="J126">
        <f t="shared" si="43"/>
        <v>0.5896590453143461</v>
      </c>
      <c r="K126">
        <f t="shared" si="43"/>
        <v>0.51023032095310461</v>
      </c>
      <c r="L126">
        <f t="shared" si="43"/>
        <v>0.44324296492263981</v>
      </c>
      <c r="M126">
        <f t="shared" si="43"/>
        <v>0.34193977290118116</v>
      </c>
      <c r="N126">
        <f t="shared" si="43"/>
        <v>0.28785006316225442</v>
      </c>
      <c r="O126">
        <f t="shared" si="43"/>
        <v>0.22479900998162353</v>
      </c>
      <c r="P126">
        <f t="shared" si="43"/>
        <v>0.19004531960936619</v>
      </c>
      <c r="Q126">
        <f t="shared" si="43"/>
        <v>0.15346117136723558</v>
      </c>
    </row>
    <row r="127" spans="2:17" x14ac:dyDescent="0.25">
      <c r="B127">
        <v>10.199999999999999</v>
      </c>
      <c r="C127">
        <f t="shared" si="37"/>
        <v>1.473069419436178</v>
      </c>
      <c r="D127" s="8">
        <f t="shared" si="38"/>
        <v>84.400660663479442</v>
      </c>
      <c r="E127">
        <f t="shared" si="39"/>
        <v>0.49761426255998997</v>
      </c>
      <c r="F127">
        <f t="shared" si="43"/>
        <v>0.73048277906321801</v>
      </c>
      <c r="G127">
        <f t="shared" si="43"/>
        <v>0.72044171502268695</v>
      </c>
      <c r="H127">
        <f t="shared" si="43"/>
        <v>0.70552435950728587</v>
      </c>
      <c r="I127">
        <f t="shared" si="43"/>
        <v>0.63402257793708483</v>
      </c>
      <c r="J127">
        <f t="shared" si="43"/>
        <v>0.58971489863245208</v>
      </c>
      <c r="K127">
        <f t="shared" si="43"/>
        <v>0.51027865067288058</v>
      </c>
      <c r="L127">
        <f t="shared" si="43"/>
        <v>0.44328494950765512</v>
      </c>
      <c r="M127">
        <f t="shared" si="43"/>
        <v>0.3419721619081178</v>
      </c>
      <c r="N127">
        <f t="shared" si="43"/>
        <v>0.28787732871727706</v>
      </c>
      <c r="O127">
        <f t="shared" si="43"/>
        <v>0.22482030325392074</v>
      </c>
      <c r="P127">
        <f t="shared" si="43"/>
        <v>0.19006332096417458</v>
      </c>
      <c r="Q127">
        <f t="shared" si="43"/>
        <v>0.1534757074210609</v>
      </c>
    </row>
    <row r="128" spans="2:17" x14ac:dyDescent="0.25">
      <c r="B128">
        <v>10.3</v>
      </c>
      <c r="C128">
        <f t="shared" si="37"/>
        <v>1.4740122816874226</v>
      </c>
      <c r="D128" s="8">
        <f t="shared" si="38"/>
        <v>84.454682691137961</v>
      </c>
      <c r="E128">
        <f t="shared" si="39"/>
        <v>0.49766003957259192</v>
      </c>
      <c r="F128">
        <f t="shared" si="43"/>
        <v>0.73054997834165225</v>
      </c>
      <c r="G128">
        <f t="shared" si="43"/>
        <v>0.72050799059384507</v>
      </c>
      <c r="H128">
        <f t="shared" si="43"/>
        <v>0.70558926278664524</v>
      </c>
      <c r="I128">
        <f t="shared" si="43"/>
        <v>0.63408090355538771</v>
      </c>
      <c r="J128">
        <f t="shared" si="43"/>
        <v>0.58976914825585991</v>
      </c>
      <c r="K128">
        <f t="shared" si="43"/>
        <v>0.51032559272012457</v>
      </c>
      <c r="L128">
        <f t="shared" si="43"/>
        <v>0.44332572860553598</v>
      </c>
      <c r="M128">
        <f t="shared" si="43"/>
        <v>0.34200362094203823</v>
      </c>
      <c r="N128">
        <f t="shared" si="43"/>
        <v>0.28790381140697474</v>
      </c>
      <c r="O128">
        <f t="shared" si="43"/>
        <v>0.22484098514073458</v>
      </c>
      <c r="P128">
        <f t="shared" si="43"/>
        <v>0.19008080545305192</v>
      </c>
      <c r="Q128">
        <f t="shared" si="43"/>
        <v>0.15348982610680065</v>
      </c>
    </row>
    <row r="129" spans="2:17" x14ac:dyDescent="0.25">
      <c r="B129">
        <v>10.4</v>
      </c>
      <c r="C129">
        <f t="shared" si="37"/>
        <v>1.4749371796848834</v>
      </c>
      <c r="D129" s="8">
        <f t="shared" si="38"/>
        <v>84.507675442872568</v>
      </c>
      <c r="E129">
        <f t="shared" si="39"/>
        <v>0.49770451455014053</v>
      </c>
      <c r="F129">
        <f t="shared" si="43"/>
        <v>0.73061526627176787</v>
      </c>
      <c r="G129">
        <f t="shared" si="43"/>
        <v>0.72057238108967991</v>
      </c>
      <c r="H129">
        <f t="shared" si="43"/>
        <v>0.70565232002276157</v>
      </c>
      <c r="I129">
        <f t="shared" si="43"/>
        <v>0.63413757021878681</v>
      </c>
      <c r="J129">
        <f t="shared" si="43"/>
        <v>0.58982185485784078</v>
      </c>
      <c r="K129">
        <f t="shared" si="43"/>
        <v>0.51037119959524813</v>
      </c>
      <c r="L129">
        <f t="shared" si="43"/>
        <v>0.44336534782399567</v>
      </c>
      <c r="M129">
        <f t="shared" si="43"/>
        <v>0.34203418518701156</v>
      </c>
      <c r="N129">
        <f t="shared" si="43"/>
        <v>0.28792954084982791</v>
      </c>
      <c r="O129">
        <f t="shared" si="43"/>
        <v>0.22486107877287498</v>
      </c>
      <c r="P129">
        <f t="shared" si="43"/>
        <v>0.19009779263080928</v>
      </c>
      <c r="Q129">
        <f t="shared" si="43"/>
        <v>0.1535035432149211</v>
      </c>
    </row>
    <row r="130" spans="2:17" x14ac:dyDescent="0.25">
      <c r="B130">
        <v>10.5</v>
      </c>
      <c r="C130">
        <f t="shared" si="37"/>
        <v>1.4758446204521403</v>
      </c>
      <c r="D130" s="8">
        <f t="shared" si="38"/>
        <v>84.559667968994503</v>
      </c>
      <c r="E130">
        <f t="shared" si="39"/>
        <v>0.49774773629697611</v>
      </c>
      <c r="F130">
        <f t="shared" si="43"/>
        <v>0.73067871449686883</v>
      </c>
      <c r="G130">
        <f t="shared" si="43"/>
        <v>0.72063495716870207</v>
      </c>
      <c r="H130">
        <f t="shared" si="43"/>
        <v>0.70571360041110109</v>
      </c>
      <c r="I130">
        <f t="shared" si="43"/>
        <v>0.63419264011009302</v>
      </c>
      <c r="J130">
        <f t="shared" si="43"/>
        <v>0.58987307627565688</v>
      </c>
      <c r="K130">
        <f t="shared" si="43"/>
        <v>0.51041552134467205</v>
      </c>
      <c r="L130">
        <f t="shared" si="43"/>
        <v>0.44340385063893722</v>
      </c>
      <c r="M130">
        <f t="shared" si="43"/>
        <v>0.34206388818252215</v>
      </c>
      <c r="N130">
        <f t="shared" si="43"/>
        <v>0.28795454527988085</v>
      </c>
      <c r="O130">
        <f t="shared" si="43"/>
        <v>0.22488060619996431</v>
      </c>
      <c r="P130">
        <f t="shared" si="43"/>
        <v>0.19011430113822059</v>
      </c>
      <c r="Q130">
        <f t="shared" si="43"/>
        <v>0.1535168737978056</v>
      </c>
    </row>
    <row r="131" spans="2:17" x14ac:dyDescent="0.25">
      <c r="B131">
        <v>10.6</v>
      </c>
      <c r="C131">
        <f t="shared" si="37"/>
        <v>1.4767350921669102</v>
      </c>
      <c r="D131" s="8">
        <f t="shared" si="38"/>
        <v>84.61068824002659</v>
      </c>
      <c r="E131">
        <f t="shared" si="39"/>
        <v>0.49778975135704073</v>
      </c>
      <c r="F131">
        <f t="shared" si="43"/>
        <v>0.73074039134206348</v>
      </c>
      <c r="G131">
        <f t="shared" si="43"/>
        <v>0.72069578621683672</v>
      </c>
      <c r="H131">
        <f t="shared" si="43"/>
        <v>0.70577316994230632</v>
      </c>
      <c r="I131">
        <f t="shared" si="43"/>
        <v>0.63424617253208859</v>
      </c>
      <c r="J131">
        <f t="shared" si="43"/>
        <v>0.58992286766780788</v>
      </c>
      <c r="K131">
        <f t="shared" si="43"/>
        <v>0.51045860569689183</v>
      </c>
      <c r="L131">
        <f t="shared" si="43"/>
        <v>0.44344127851265513</v>
      </c>
      <c r="M131">
        <f t="shared" si="43"/>
        <v>0.34209276191465571</v>
      </c>
      <c r="N131">
        <f t="shared" si="43"/>
        <v>0.28797885162350345</v>
      </c>
      <c r="O131">
        <f t="shared" si="43"/>
        <v>0.22489958845038527</v>
      </c>
      <c r="P131">
        <f t="shared" si="43"/>
        <v>0.19013034875270277</v>
      </c>
      <c r="Q131">
        <f t="shared" si="43"/>
        <v>0.15352983221067862</v>
      </c>
    </row>
    <row r="132" spans="2:17" x14ac:dyDescent="0.25">
      <c r="B132">
        <v>10.7</v>
      </c>
      <c r="C132">
        <f t="shared" si="37"/>
        <v>1.4776090650260174</v>
      </c>
      <c r="D132" s="8">
        <f t="shared" si="38"/>
        <v>84.660763196262423</v>
      </c>
      <c r="E132">
        <f t="shared" si="39"/>
        <v>0.49783060413808056</v>
      </c>
      <c r="F132">
        <f t="shared" si="43"/>
        <v>0.73080036199658793</v>
      </c>
      <c r="G132">
        <f t="shared" si="43"/>
        <v>0.72075493252724254</v>
      </c>
      <c r="H132">
        <f t="shared" si="43"/>
        <v>0.70583109157829182</v>
      </c>
      <c r="I132">
        <f t="shared" si="43"/>
        <v>0.63429822406577563</v>
      </c>
      <c r="J132">
        <f t="shared" si="43"/>
        <v>0.58997128166122081</v>
      </c>
      <c r="K132">
        <f t="shared" si="43"/>
        <v>0.51050049818984</v>
      </c>
      <c r="L132">
        <f t="shared" si="43"/>
        <v>0.44347767100447666</v>
      </c>
      <c r="M132">
        <f t="shared" si="43"/>
        <v>0.34212083690145423</v>
      </c>
      <c r="N132">
        <f t="shared" si="43"/>
        <v>0.28800248557124425</v>
      </c>
      <c r="O132">
        <f t="shared" si="43"/>
        <v>0.22491804558739517</v>
      </c>
      <c r="P132">
        <f t="shared" si="43"/>
        <v>0.19014595243575458</v>
      </c>
      <c r="Q132">
        <f t="shared" si="43"/>
        <v>0.15354243214991259</v>
      </c>
    </row>
    <row r="133" spans="2:17" x14ac:dyDescent="0.25">
      <c r="B133">
        <v>10.8</v>
      </c>
      <c r="C133">
        <f t="shared" si="37"/>
        <v>1.4784669920632976</v>
      </c>
      <c r="D133" s="8">
        <f t="shared" si="38"/>
        <v>84.709918794628734</v>
      </c>
      <c r="E133">
        <f t="shared" si="39"/>
        <v>0.49787033702797512</v>
      </c>
      <c r="F133">
        <f t="shared" si="43"/>
        <v>0.73085868868457526</v>
      </c>
      <c r="G133">
        <f t="shared" si="43"/>
        <v>0.72081245746873279</v>
      </c>
      <c r="H133">
        <f t="shared" si="43"/>
        <v>0.70588742541717753</v>
      </c>
      <c r="I133">
        <f t="shared" si="43"/>
        <v>0.63434884871859454</v>
      </c>
      <c r="J133">
        <f t="shared" si="43"/>
        <v>0.59001836848911038</v>
      </c>
      <c r="K133">
        <f t="shared" si="43"/>
        <v>0.51054124229017672</v>
      </c>
      <c r="L133">
        <f t="shared" si="43"/>
        <v>0.44351306587439066</v>
      </c>
      <c r="M133">
        <f t="shared" si="43"/>
        <v>0.34214814227286022</v>
      </c>
      <c r="N133">
        <f t="shared" si="43"/>
        <v>0.28802547164512848</v>
      </c>
      <c r="O133">
        <f t="shared" si="43"/>
        <v>0.22493599676168283</v>
      </c>
      <c r="P133">
        <f t="shared" si="43"/>
        <v>0.19016112837738858</v>
      </c>
      <c r="Q133">
        <f t="shared" si="43"/>
        <v>0.15355468668890646</v>
      </c>
    </row>
    <row r="134" spans="2:17" x14ac:dyDescent="0.25">
      <c r="B134">
        <v>10.9</v>
      </c>
      <c r="C134">
        <f t="shared" si="37"/>
        <v>1.4793093099233887</v>
      </c>
      <c r="D134" s="8">
        <f t="shared" si="38"/>
        <v>84.758180053020439</v>
      </c>
      <c r="E134">
        <f t="shared" si="39"/>
        <v>0.4979089905037587</v>
      </c>
      <c r="F134">
        <f t="shared" si="43"/>
        <v>0.73091543082509502</v>
      </c>
      <c r="G134">
        <f t="shared" si="43"/>
        <v>0.7208684196436147</v>
      </c>
      <c r="H134">
        <f t="shared" si="43"/>
        <v>0.70594222884786018</v>
      </c>
      <c r="I134">
        <f t="shared" si="43"/>
        <v>0.63439809806333092</v>
      </c>
      <c r="J134">
        <f t="shared" si="43"/>
        <v>0.59006417612017836</v>
      </c>
      <c r="K134">
        <f t="shared" si="43"/>
        <v>0.51058087950508535</v>
      </c>
      <c r="L134">
        <f t="shared" si="43"/>
        <v>0.44354749918016628</v>
      </c>
      <c r="M134">
        <f t="shared" si="43"/>
        <v>0.34217470584563842</v>
      </c>
      <c r="N134">
        <f t="shared" si="43"/>
        <v>0.28804783326172878</v>
      </c>
      <c r="O134">
        <f t="shared" si="43"/>
        <v>0.22495346026062432</v>
      </c>
      <c r="P134">
        <f t="shared" si="43"/>
        <v>0.19017589203777172</v>
      </c>
      <c r="Q134">
        <f t="shared" si="43"/>
        <v>0.15356660831171054</v>
      </c>
    </row>
    <row r="135" spans="2:17" x14ac:dyDescent="0.25">
      <c r="B135">
        <v>11</v>
      </c>
      <c r="C135">
        <f t="shared" si="37"/>
        <v>1.4801364395941514</v>
      </c>
      <c r="D135" s="8">
        <f t="shared" si="38"/>
        <v>84.805571092265197</v>
      </c>
      <c r="E135">
        <f t="shared" si="39"/>
        <v>0.49794660323385193</v>
      </c>
      <c r="F135">
        <f t="shared" si="43"/>
        <v>0.73097064518222643</v>
      </c>
      <c r="G135">
        <f t="shared" si="43"/>
        <v>0.72092287503570018</v>
      </c>
      <c r="H135">
        <f t="shared" si="43"/>
        <v>0.70599555669495972</v>
      </c>
      <c r="I135">
        <f t="shared" si="43"/>
        <v>0.63444602136837092</v>
      </c>
      <c r="J135">
        <f t="shared" si="43"/>
        <v>0.59010875037976673</v>
      </c>
      <c r="K135">
        <f t="shared" si="43"/>
        <v>0.5106194494871058</v>
      </c>
      <c r="L135">
        <f t="shared" si="43"/>
        <v>0.44358100536842232</v>
      </c>
      <c r="M135">
        <f t="shared" si="43"/>
        <v>0.34220055419363204</v>
      </c>
      <c r="N135">
        <f t="shared" si="43"/>
        <v>0.28806959279130762</v>
      </c>
      <c r="O135">
        <f t="shared" si="43"/>
        <v>0.22497045355447057</v>
      </c>
      <c r="P135">
        <f t="shared" si="43"/>
        <v>0.19019025818627253</v>
      </c>
      <c r="Q135">
        <f t="shared" si="43"/>
        <v>0.15357820894455693</v>
      </c>
    </row>
    <row r="136" spans="2:17" x14ac:dyDescent="0.25">
      <c r="D136" s="8"/>
    </row>
    <row r="137" spans="2:17" x14ac:dyDescent="0.25">
      <c r="D137" s="8"/>
    </row>
    <row r="138" spans="2:17" x14ac:dyDescent="0.25">
      <c r="D138" s="8"/>
    </row>
    <row r="139" spans="2:17" x14ac:dyDescent="0.25">
      <c r="D139" s="8"/>
    </row>
    <row r="140" spans="2:17" x14ac:dyDescent="0.25">
      <c r="D140" s="8"/>
    </row>
    <row r="141" spans="2:17" x14ac:dyDescent="0.25">
      <c r="D141" s="8"/>
    </row>
    <row r="142" spans="2:17" x14ac:dyDescent="0.25">
      <c r="D142" s="8"/>
    </row>
    <row r="143" spans="2:17" x14ac:dyDescent="0.25">
      <c r="D143" s="8"/>
    </row>
    <row r="144" spans="2:17" x14ac:dyDescent="0.25">
      <c r="D144" s="8"/>
    </row>
    <row r="145" spans="4:4" x14ac:dyDescent="0.25">
      <c r="D145" s="8"/>
    </row>
    <row r="146" spans="4:4" x14ac:dyDescent="0.25">
      <c r="D146" s="8"/>
    </row>
    <row r="147" spans="4:4" x14ac:dyDescent="0.25">
      <c r="D147" s="8"/>
    </row>
    <row r="148" spans="4:4" x14ac:dyDescent="0.25">
      <c r="D148" s="8"/>
    </row>
    <row r="149" spans="4:4" x14ac:dyDescent="0.25">
      <c r="D149" s="8"/>
    </row>
    <row r="150" spans="4:4" x14ac:dyDescent="0.25">
      <c r="D150" s="8"/>
    </row>
    <row r="151" spans="4:4" x14ac:dyDescent="0.25">
      <c r="D151" s="8"/>
    </row>
    <row r="152" spans="4:4" x14ac:dyDescent="0.25">
      <c r="D152" s="8"/>
    </row>
    <row r="153" spans="4:4" x14ac:dyDescent="0.25">
      <c r="D153" s="8"/>
    </row>
    <row r="154" spans="4:4" x14ac:dyDescent="0.25">
      <c r="D154" s="8"/>
    </row>
    <row r="155" spans="4:4" x14ac:dyDescent="0.25">
      <c r="D155" s="8"/>
    </row>
    <row r="156" spans="4:4" x14ac:dyDescent="0.25">
      <c r="D156" s="8"/>
    </row>
    <row r="157" spans="4:4" x14ac:dyDescent="0.25">
      <c r="D157" s="8"/>
    </row>
    <row r="158" spans="4:4" x14ac:dyDescent="0.25">
      <c r="D158" s="8"/>
    </row>
    <row r="159" spans="4:4" x14ac:dyDescent="0.25">
      <c r="D159" s="8"/>
    </row>
    <row r="160" spans="4:4" x14ac:dyDescent="0.25">
      <c r="D160" s="8"/>
    </row>
    <row r="161" spans="4:4" x14ac:dyDescent="0.25">
      <c r="D161" s="8"/>
    </row>
    <row r="162" spans="4:4" x14ac:dyDescent="0.25">
      <c r="D162" s="8"/>
    </row>
    <row r="163" spans="4:4" x14ac:dyDescent="0.25">
      <c r="D163" s="8"/>
    </row>
    <row r="164" spans="4:4" x14ac:dyDescent="0.25">
      <c r="D164" s="8"/>
    </row>
    <row r="165" spans="4:4" x14ac:dyDescent="0.25">
      <c r="D165" s="8"/>
    </row>
    <row r="166" spans="4:4" x14ac:dyDescent="0.25">
      <c r="D166" s="8"/>
    </row>
    <row r="167" spans="4:4" x14ac:dyDescent="0.25">
      <c r="D167" s="8"/>
    </row>
    <row r="168" spans="4:4" x14ac:dyDescent="0.25">
      <c r="D168" s="8"/>
    </row>
    <row r="169" spans="4:4" x14ac:dyDescent="0.25">
      <c r="D169" s="8"/>
    </row>
    <row r="170" spans="4:4" x14ac:dyDescent="0.25">
      <c r="D170" s="8"/>
    </row>
    <row r="171" spans="4:4" x14ac:dyDescent="0.25">
      <c r="D171" s="8"/>
    </row>
    <row r="172" spans="4:4" x14ac:dyDescent="0.25">
      <c r="D172" s="8"/>
    </row>
    <row r="173" spans="4:4" x14ac:dyDescent="0.25">
      <c r="D173" s="8"/>
    </row>
    <row r="174" spans="4:4" x14ac:dyDescent="0.25">
      <c r="D174" s="8"/>
    </row>
    <row r="175" spans="4:4" x14ac:dyDescent="0.25">
      <c r="D175" s="8"/>
    </row>
    <row r="176" spans="4:4" x14ac:dyDescent="0.25">
      <c r="D176" s="8"/>
    </row>
    <row r="177" spans="4:4" x14ac:dyDescent="0.25">
      <c r="D177" s="8"/>
    </row>
    <row r="178" spans="4:4" x14ac:dyDescent="0.25">
      <c r="D178" s="8"/>
    </row>
    <row r="179" spans="4:4" x14ac:dyDescent="0.25">
      <c r="D179" s="8"/>
    </row>
    <row r="180" spans="4:4" x14ac:dyDescent="0.25">
      <c r="D180" s="8"/>
    </row>
    <row r="181" spans="4:4" x14ac:dyDescent="0.25">
      <c r="D181" s="8"/>
    </row>
    <row r="182" spans="4:4" x14ac:dyDescent="0.25">
      <c r="D182" s="8"/>
    </row>
    <row r="183" spans="4:4" x14ac:dyDescent="0.25">
      <c r="D183" s="8"/>
    </row>
    <row r="184" spans="4:4" x14ac:dyDescent="0.25">
      <c r="D184" s="8"/>
    </row>
    <row r="185" spans="4:4" x14ac:dyDescent="0.25">
      <c r="D185" s="8"/>
    </row>
    <row r="186" spans="4:4" x14ac:dyDescent="0.25">
      <c r="D186" s="8"/>
    </row>
    <row r="187" spans="4:4" x14ac:dyDescent="0.25">
      <c r="D187" s="8"/>
    </row>
    <row r="188" spans="4:4" x14ac:dyDescent="0.25">
      <c r="D188" s="8"/>
    </row>
    <row r="189" spans="4:4" x14ac:dyDescent="0.25">
      <c r="D189" s="8"/>
    </row>
    <row r="190" spans="4:4" x14ac:dyDescent="0.25">
      <c r="D190" s="8"/>
    </row>
    <row r="191" spans="4:4" x14ac:dyDescent="0.25">
      <c r="D191" s="8"/>
    </row>
    <row r="192" spans="4:4" x14ac:dyDescent="0.25">
      <c r="D192" s="8"/>
    </row>
    <row r="193" spans="4:4" x14ac:dyDescent="0.25">
      <c r="D193" s="8"/>
    </row>
    <row r="194" spans="4:4" x14ac:dyDescent="0.25">
      <c r="D194" s="8"/>
    </row>
    <row r="195" spans="4:4" x14ac:dyDescent="0.25">
      <c r="D195" s="8"/>
    </row>
    <row r="196" spans="4:4" x14ac:dyDescent="0.25">
      <c r="D196" s="8"/>
    </row>
    <row r="197" spans="4:4" x14ac:dyDescent="0.25">
      <c r="D197" s="8"/>
    </row>
    <row r="198" spans="4:4" x14ac:dyDescent="0.25">
      <c r="D198" s="8"/>
    </row>
    <row r="199" spans="4:4" x14ac:dyDescent="0.25">
      <c r="D199" s="8"/>
    </row>
    <row r="200" spans="4:4" x14ac:dyDescent="0.25">
      <c r="D200" s="8"/>
    </row>
    <row r="201" spans="4:4" x14ac:dyDescent="0.25">
      <c r="D201" s="8"/>
    </row>
    <row r="202" spans="4:4" x14ac:dyDescent="0.25">
      <c r="D202" s="8"/>
    </row>
    <row r="203" spans="4:4" x14ac:dyDescent="0.25">
      <c r="D203" s="8"/>
    </row>
    <row r="204" spans="4:4" x14ac:dyDescent="0.25">
      <c r="D204" s="8"/>
    </row>
    <row r="205" spans="4:4" x14ac:dyDescent="0.25">
      <c r="D205" s="8"/>
    </row>
    <row r="206" spans="4:4" x14ac:dyDescent="0.25">
      <c r="D206" s="8"/>
    </row>
    <row r="207" spans="4:4" x14ac:dyDescent="0.25">
      <c r="D207" s="8"/>
    </row>
    <row r="208" spans="4:4" x14ac:dyDescent="0.25">
      <c r="D208" s="8"/>
    </row>
    <row r="209" spans="4:4" x14ac:dyDescent="0.25">
      <c r="D209" s="8"/>
    </row>
    <row r="210" spans="4:4" x14ac:dyDescent="0.25">
      <c r="D210" s="8"/>
    </row>
    <row r="211" spans="4:4" x14ac:dyDescent="0.25">
      <c r="D211" s="8"/>
    </row>
    <row r="212" spans="4:4" x14ac:dyDescent="0.25">
      <c r="D212" s="8"/>
    </row>
    <row r="213" spans="4:4" x14ac:dyDescent="0.25">
      <c r="D213" s="8"/>
    </row>
    <row r="214" spans="4:4" x14ac:dyDescent="0.25">
      <c r="D214" s="8"/>
    </row>
    <row r="215" spans="4:4" x14ac:dyDescent="0.25">
      <c r="D215" s="8"/>
    </row>
    <row r="216" spans="4:4" x14ac:dyDescent="0.25">
      <c r="D216" s="8"/>
    </row>
    <row r="217" spans="4:4" x14ac:dyDescent="0.25">
      <c r="D217" s="8"/>
    </row>
    <row r="218" spans="4:4" x14ac:dyDescent="0.25">
      <c r="D218" s="8"/>
    </row>
    <row r="219" spans="4:4" x14ac:dyDescent="0.25">
      <c r="D219" s="8"/>
    </row>
    <row r="220" spans="4:4" x14ac:dyDescent="0.25">
      <c r="D220" s="8"/>
    </row>
    <row r="221" spans="4:4" x14ac:dyDescent="0.25">
      <c r="D221" s="8"/>
    </row>
    <row r="222" spans="4:4" x14ac:dyDescent="0.25">
      <c r="D222" s="8"/>
    </row>
    <row r="223" spans="4:4" x14ac:dyDescent="0.25">
      <c r="D223" s="8"/>
    </row>
    <row r="224" spans="4:4" x14ac:dyDescent="0.25">
      <c r="D224" s="8"/>
    </row>
    <row r="225" spans="4:4" x14ac:dyDescent="0.25">
      <c r="D225" s="8"/>
    </row>
  </sheetData>
  <mergeCells count="2">
    <mergeCell ref="E16:E18"/>
    <mergeCell ref="E19:E2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</dc:creator>
  <cp:lastModifiedBy>ARCHI</cp:lastModifiedBy>
  <dcterms:created xsi:type="dcterms:W3CDTF">2014-04-07T17:27:24Z</dcterms:created>
  <dcterms:modified xsi:type="dcterms:W3CDTF">2014-04-10T08:10:20Z</dcterms:modified>
</cp:coreProperties>
</file>