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 activeTab="3"/>
  </bookViews>
  <sheets>
    <sheet name="Hub" sheetId="1" r:id="rId1"/>
    <sheet name="WH" sheetId="2" r:id="rId2"/>
    <sheet name="EC" sheetId="3" r:id="rId3"/>
    <sheet name="Result Table" sheetId="4" r:id="rId4"/>
    <sheet name="Sheet2" sheetId="5" r:id="rId5"/>
  </sheets>
  <definedNames>
    <definedName name="_xlnm._FilterDatabase" localSheetId="0" hidden="1">Hub!$E$2:$F$52</definedName>
    <definedName name="_xlnm._FilterDatabase" localSheetId="4" hidden="1">Sheet2!$G$1:$H$101</definedName>
    <definedName name="_xlnm._FilterDatabase" localSheetId="1" hidden="1">WH!$A$1:$B$151</definedName>
  </definedNames>
  <calcPr calcId="145621"/>
</workbook>
</file>

<file path=xl/calcChain.xml><?xml version="1.0" encoding="utf-8"?>
<calcChain xmlns="http://schemas.openxmlformats.org/spreadsheetml/2006/main">
  <c r="D50" i="4" l="1"/>
  <c r="D49" i="4"/>
  <c r="D48" i="4"/>
  <c r="D47" i="4"/>
  <c r="C50" i="4"/>
  <c r="C49" i="4"/>
  <c r="C48" i="4"/>
  <c r="C47" i="4"/>
  <c r="J15" i="4"/>
  <c r="J14" i="4"/>
  <c r="J12" i="4"/>
  <c r="J13" i="4"/>
  <c r="Q16" i="4"/>
  <c r="J11" i="4"/>
  <c r="J9" i="4"/>
  <c r="J8" i="4"/>
  <c r="C4" i="1" l="1"/>
  <c r="H4" i="1" s="1"/>
  <c r="C5" i="1"/>
  <c r="H5" i="1" s="1"/>
  <c r="C6" i="1"/>
  <c r="H6" i="1" s="1"/>
  <c r="C7" i="1"/>
  <c r="H7" i="1" s="1"/>
  <c r="C8" i="1"/>
  <c r="H8" i="1" s="1"/>
  <c r="C9" i="1"/>
  <c r="H9" i="1" s="1"/>
  <c r="C10" i="1"/>
  <c r="H10" i="1" s="1"/>
  <c r="C11" i="1"/>
  <c r="H11" i="1" s="1"/>
  <c r="C12" i="1"/>
  <c r="H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C22" i="1"/>
  <c r="H22" i="1" s="1"/>
  <c r="C23" i="1"/>
  <c r="H23" i="1" s="1"/>
  <c r="C24" i="1"/>
  <c r="H24" i="1" s="1"/>
  <c r="C25" i="1"/>
  <c r="H25" i="1" s="1"/>
  <c r="C26" i="1"/>
  <c r="H26" i="1" s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H52" i="1" s="1"/>
  <c r="C3" i="1"/>
  <c r="H3" i="1" s="1"/>
</calcChain>
</file>

<file path=xl/sharedStrings.xml><?xml version="1.0" encoding="utf-8"?>
<sst xmlns="http://schemas.openxmlformats.org/spreadsheetml/2006/main" count="397" uniqueCount="317">
  <si>
    <t>Hub Number</t>
  </si>
  <si>
    <t>HubOpen</t>
  </si>
  <si>
    <t>   6</t>
  </si>
  <si>
    <t>  11</t>
  </si>
  <si>
    <t>  16</t>
  </si>
  <si>
    <t>  21</t>
  </si>
  <si>
    <t>  26</t>
  </si>
  <si>
    <t>  31</t>
  </si>
  <si>
    <t>  36</t>
  </si>
  <si>
    <t>  41</t>
  </si>
  <si>
    <t>  46</t>
  </si>
  <si>
    <t>   7</t>
  </si>
  <si>
    <t>  12</t>
  </si>
  <si>
    <t>  17</t>
  </si>
  <si>
    <t>  22</t>
  </si>
  <si>
    <t>  27</t>
  </si>
  <si>
    <t>  32</t>
  </si>
  <si>
    <t>  37</t>
  </si>
  <si>
    <t>  42</t>
  </si>
  <si>
    <t>  47</t>
  </si>
  <si>
    <t>   8</t>
  </si>
  <si>
    <t>  13</t>
  </si>
  <si>
    <t>  18</t>
  </si>
  <si>
    <t>  23</t>
  </si>
  <si>
    <t>  28</t>
  </si>
  <si>
    <t>  33</t>
  </si>
  <si>
    <t>  38</t>
  </si>
  <si>
    <t>  43</t>
  </si>
  <si>
    <t>  48</t>
  </si>
  <si>
    <t>   9</t>
  </si>
  <si>
    <t>  14</t>
  </si>
  <si>
    <t>  19</t>
  </si>
  <si>
    <t>  24</t>
  </si>
  <si>
    <t>  29</t>
  </si>
  <si>
    <t>  34</t>
  </si>
  <si>
    <t>  39</t>
  </si>
  <si>
    <t>  44</t>
  </si>
  <si>
    <t>  49</t>
  </si>
  <si>
    <t>  10</t>
  </si>
  <si>
    <t>  15</t>
  </si>
  <si>
    <t>  20</t>
  </si>
  <si>
    <t>  25</t>
  </si>
  <si>
    <t>  30</t>
  </si>
  <si>
    <t>  35</t>
  </si>
  <si>
    <t>  40</t>
  </si>
  <si>
    <t>  45</t>
  </si>
  <si>
    <t>  50</t>
  </si>
  <si>
    <t>Rounded Result</t>
  </si>
  <si>
    <t>Difference</t>
  </si>
  <si>
    <t>   16</t>
  </si>
  <si>
    <t>   31</t>
  </si>
  <si>
    <t>   46</t>
  </si>
  <si>
    <t>   61</t>
  </si>
  <si>
    <t>   76</t>
  </si>
  <si>
    <t>   91</t>
  </si>
  <si>
    <t>  106</t>
  </si>
  <si>
    <t>  121</t>
  </si>
  <si>
    <t>  136</t>
  </si>
  <si>
    <t> 2</t>
  </si>
  <si>
    <t>   17</t>
  </si>
  <si>
    <t>   32</t>
  </si>
  <si>
    <t>   47</t>
  </si>
  <si>
    <t>   62</t>
  </si>
  <si>
    <t>   77</t>
  </si>
  <si>
    <t>   92</t>
  </si>
  <si>
    <t>  107</t>
  </si>
  <si>
    <t>  122</t>
  </si>
  <si>
    <t>  137</t>
  </si>
  <si>
    <t> 3</t>
  </si>
  <si>
    <t>   18</t>
  </si>
  <si>
    <t>   33</t>
  </si>
  <si>
    <t>   48</t>
  </si>
  <si>
    <t>   63</t>
  </si>
  <si>
    <t>   78</t>
  </si>
  <si>
    <t>   93</t>
  </si>
  <si>
    <t>  108</t>
  </si>
  <si>
    <t>  123</t>
  </si>
  <si>
    <t>  138</t>
  </si>
  <si>
    <t> 4</t>
  </si>
  <si>
    <t>   19</t>
  </si>
  <si>
    <t>   34</t>
  </si>
  <si>
    <t>   49</t>
  </si>
  <si>
    <t>   64</t>
  </si>
  <si>
    <t>   79</t>
  </si>
  <si>
    <t>   94</t>
  </si>
  <si>
    <t>  109</t>
  </si>
  <si>
    <t>  124</t>
  </si>
  <si>
    <t>  139</t>
  </si>
  <si>
    <t> 5</t>
  </si>
  <si>
    <t>   20</t>
  </si>
  <si>
    <t>   35</t>
  </si>
  <si>
    <t>   50</t>
  </si>
  <si>
    <t>   65</t>
  </si>
  <si>
    <t>   80</t>
  </si>
  <si>
    <t>   95</t>
  </si>
  <si>
    <t>  110</t>
  </si>
  <si>
    <t>  125</t>
  </si>
  <si>
    <t>  140</t>
  </si>
  <si>
    <t> 6</t>
  </si>
  <si>
    <t>   21</t>
  </si>
  <si>
    <t>   36</t>
  </si>
  <si>
    <t>   51</t>
  </si>
  <si>
    <t>   66</t>
  </si>
  <si>
    <t>   81</t>
  </si>
  <si>
    <t>   96</t>
  </si>
  <si>
    <t>  111</t>
  </si>
  <si>
    <t>  126</t>
  </si>
  <si>
    <t>  141</t>
  </si>
  <si>
    <t> 7</t>
  </si>
  <si>
    <t>   22</t>
  </si>
  <si>
    <t>   37</t>
  </si>
  <si>
    <t>   52</t>
  </si>
  <si>
    <t>   67</t>
  </si>
  <si>
    <t>   82</t>
  </si>
  <si>
    <t>   97</t>
  </si>
  <si>
    <t>  112</t>
  </si>
  <si>
    <t>  127</t>
  </si>
  <si>
    <t>  142</t>
  </si>
  <si>
    <t> 8</t>
  </si>
  <si>
    <t>   23</t>
  </si>
  <si>
    <t>   38</t>
  </si>
  <si>
    <t>   53</t>
  </si>
  <si>
    <t>   68</t>
  </si>
  <si>
    <t>   83</t>
  </si>
  <si>
    <t>   98</t>
  </si>
  <si>
    <t>  113</t>
  </si>
  <si>
    <t>  128</t>
  </si>
  <si>
    <t>  143</t>
  </si>
  <si>
    <t> 9</t>
  </si>
  <si>
    <t>   24</t>
  </si>
  <si>
    <t>   39</t>
  </si>
  <si>
    <t>   54</t>
  </si>
  <si>
    <t>   69</t>
  </si>
  <si>
    <t>   84</t>
  </si>
  <si>
    <t>   99</t>
  </si>
  <si>
    <t>  114</t>
  </si>
  <si>
    <t>  129</t>
  </si>
  <si>
    <t>  144</t>
  </si>
  <si>
    <t>   25</t>
  </si>
  <si>
    <t>   40</t>
  </si>
  <si>
    <t>   55</t>
  </si>
  <si>
    <t>   70</t>
  </si>
  <si>
    <t>   85</t>
  </si>
  <si>
    <t>  100</t>
  </si>
  <si>
    <t>  115</t>
  </si>
  <si>
    <t>  130</t>
  </si>
  <si>
    <t>  145</t>
  </si>
  <si>
    <t>   26</t>
  </si>
  <si>
    <t>   41</t>
  </si>
  <si>
    <t>   56</t>
  </si>
  <si>
    <t>   71</t>
  </si>
  <si>
    <t>   86</t>
  </si>
  <si>
    <t>  101</t>
  </si>
  <si>
    <t>  116</t>
  </si>
  <si>
    <t>  131</t>
  </si>
  <si>
    <t>  146</t>
  </si>
  <si>
    <t>   27</t>
  </si>
  <si>
    <t>   42</t>
  </si>
  <si>
    <t>   57</t>
  </si>
  <si>
    <t>   72</t>
  </si>
  <si>
    <t>   87</t>
  </si>
  <si>
    <t>  102</t>
  </si>
  <si>
    <t>  117</t>
  </si>
  <si>
    <t>  132</t>
  </si>
  <si>
    <t>  147</t>
  </si>
  <si>
    <t>   28</t>
  </si>
  <si>
    <t>   43</t>
  </si>
  <si>
    <t>   58</t>
  </si>
  <si>
    <t>   73</t>
  </si>
  <si>
    <t>   88</t>
  </si>
  <si>
    <t>  103</t>
  </si>
  <si>
    <t>  118</t>
  </si>
  <si>
    <t>  133</t>
  </si>
  <si>
    <t>  148</t>
  </si>
  <si>
    <t>   29</t>
  </si>
  <si>
    <t>   44</t>
  </si>
  <si>
    <t>   59</t>
  </si>
  <si>
    <t>   74</t>
  </si>
  <si>
    <t>   89</t>
  </si>
  <si>
    <t>  104</t>
  </si>
  <si>
    <t>  119</t>
  </si>
  <si>
    <t>  134</t>
  </si>
  <si>
    <t>  149</t>
  </si>
  <si>
    <t>   30</t>
  </si>
  <si>
    <t>   45</t>
  </si>
  <si>
    <t>   60</t>
  </si>
  <si>
    <t>   75</t>
  </si>
  <si>
    <t>   90</t>
  </si>
  <si>
    <t>  105</t>
  </si>
  <si>
    <t>  120</t>
  </si>
  <si>
    <t>  135</t>
  </si>
  <si>
    <t>  150</t>
  </si>
  <si>
    <t>WH Number</t>
  </si>
  <si>
    <t>WH Open</t>
  </si>
  <si>
    <t>WH No</t>
  </si>
  <si>
    <t>=</t>
  </si>
  <si>
    <t>subject to CR2: HubOpen</t>
  </si>
  <si>
    <t>[6]</t>
  </si>
  <si>
    <t>subject to CR3: HubOpen</t>
  </si>
  <si>
    <t>subject to CR4: HubOpen</t>
  </si>
  <si>
    <t>subject to CR5: HubOpen</t>
  </si>
  <si>
    <t>subject to CR6: HubOpen</t>
  </si>
  <si>
    <t>subject to CR7: HubOpen</t>
  </si>
  <si>
    <t>subject to CR8: HubOpen</t>
  </si>
  <si>
    <t>subject to CR9: HubOpen</t>
  </si>
  <si>
    <t>subject to CR10: HubOpen</t>
  </si>
  <si>
    <t>subject to CR11: HubOpen</t>
  </si>
  <si>
    <t>subject to CR12: HubOpen</t>
  </si>
  <si>
    <t>subject to CR13: HubOpen</t>
  </si>
  <si>
    <t>subject to CR14: HubOpen</t>
  </si>
  <si>
    <t>subject to CR15: HubOpen</t>
  </si>
  <si>
    <t>subject to CR16: HubOpen</t>
  </si>
  <si>
    <t>subject to CR17: HubOpen</t>
  </si>
  <si>
    <t>subject to CR18: HubOpen</t>
  </si>
  <si>
    <t>subject to CR19: HubOpen</t>
  </si>
  <si>
    <t>subject to CR20: HubOpen</t>
  </si>
  <si>
    <t>subject to CR21: HubOpen</t>
  </si>
  <si>
    <t>[7]</t>
  </si>
  <si>
    <t>[10]</t>
  </si>
  <si>
    <t>[13]</t>
  </si>
  <si>
    <t>[14]</t>
  </si>
  <si>
    <t>[16]</t>
  </si>
  <si>
    <t>[17]</t>
  </si>
  <si>
    <t>[23]</t>
  </si>
  <si>
    <t>[25]</t>
  </si>
  <si>
    <t>[28]</t>
  </si>
  <si>
    <t>[31]</t>
  </si>
  <si>
    <t>[33]</t>
  </si>
  <si>
    <t>[36]</t>
  </si>
  <si>
    <t>[39]</t>
  </si>
  <si>
    <t>[40]</t>
  </si>
  <si>
    <t>[44]</t>
  </si>
  <si>
    <t>[45]</t>
  </si>
  <si>
    <t>[46]</t>
  </si>
  <si>
    <t>[47]</t>
  </si>
  <si>
    <t>[48]</t>
  </si>
  <si>
    <t>1;</t>
  </si>
  <si>
    <t>subject to CR2: HubOpen[6] = 1;</t>
  </si>
  <si>
    <t>subject to CR3: HubOpen[7] = 1;</t>
  </si>
  <si>
    <t>subject to CR4: HubOpen[10] = 1;</t>
  </si>
  <si>
    <t>subject to CR5: HubOpen[13]</t>
  </si>
  <si>
    <t>= 1;</t>
  </si>
  <si>
    <t>subject to CR6: HubOpen[14]</t>
  </si>
  <si>
    <t>subject to CR7: HubOpen[16]</t>
  </si>
  <si>
    <t>subject to CR8: HubOpen[17]</t>
  </si>
  <si>
    <t>subject to CR9: HubOpen[23]</t>
  </si>
  <si>
    <t>subject to CR10: HubOpen[25] = 1;</t>
  </si>
  <si>
    <t>subject to CR11: HubOpen[28]= 1;</t>
  </si>
  <si>
    <t>subject to CR12: HubOpen[31]= 1;</t>
  </si>
  <si>
    <t>subject to CR13: HubOpen[33]= 1;</t>
  </si>
  <si>
    <t>subject to CR14: HubOpen[36]= 1;</t>
  </si>
  <si>
    <t>subject to CR15: HubOpen[39]= 1;</t>
  </si>
  <si>
    <t>subject to CR16: HubOpen[40]= 1;</t>
  </si>
  <si>
    <t>subject to CR17: HubOpen[44]= 1;</t>
  </si>
  <si>
    <t>subject to CR18: HubOpen[45]= 1;</t>
  </si>
  <si>
    <t>subject to CR19: HubOpen[46]= 1;</t>
  </si>
  <si>
    <t>subject to CR20: HubOpen[47]= 1;</t>
  </si>
  <si>
    <t>subject to CR21: HubOpen[48]= 1;</t>
  </si>
  <si>
    <t>Table for Capacitated v/s Uncapacitated</t>
  </si>
  <si>
    <t>Data Set</t>
  </si>
  <si>
    <t>UFL</t>
  </si>
  <si>
    <t>CFL</t>
  </si>
  <si>
    <t>*CFL: Capacitated Facility Location Problem</t>
  </si>
  <si>
    <t>16*134*5</t>
  </si>
  <si>
    <t>No of facilities locations</t>
  </si>
  <si>
    <t>Number of customers</t>
  </si>
  <si>
    <t>No of products</t>
  </si>
  <si>
    <t>Facilities Open</t>
  </si>
  <si>
    <t>Total Cost</t>
  </si>
  <si>
    <t>Time</t>
  </si>
  <si>
    <t>*UFL: Uncapacitated Facility Location Problem</t>
  </si>
  <si>
    <t>1000-2000</t>
  </si>
  <si>
    <t>Capacity Allowed  (per facility)</t>
  </si>
  <si>
    <t>% difference</t>
  </si>
  <si>
    <t>500-1000</t>
  </si>
  <si>
    <t>Integer Infeasible</t>
  </si>
  <si>
    <t>NA</t>
  </si>
  <si>
    <t>1000-1500</t>
  </si>
  <si>
    <t>Input</t>
  </si>
  <si>
    <t>Solve</t>
  </si>
  <si>
    <t>Output</t>
  </si>
  <si>
    <t>1000-2500</t>
  </si>
  <si>
    <t>open</t>
  </si>
  <si>
    <t>Variation of Cost with Capacity</t>
  </si>
  <si>
    <t>Capcity Allowed</t>
  </si>
  <si>
    <t>100-200</t>
  </si>
  <si>
    <t>Infeasible</t>
  </si>
  <si>
    <t>500-2000</t>
  </si>
  <si>
    <t>400-800</t>
  </si>
  <si>
    <t>Part capacity</t>
  </si>
  <si>
    <t>500-600</t>
  </si>
  <si>
    <t>300-400</t>
  </si>
  <si>
    <t>200-300</t>
  </si>
  <si>
    <t>150-200</t>
  </si>
  <si>
    <t>200-250</t>
  </si>
  <si>
    <t>400-500</t>
  </si>
  <si>
    <t>Part Capacity</t>
  </si>
  <si>
    <t>Facility Open</t>
  </si>
  <si>
    <t>Note: As the capacity is increased, the model tends to move towards the UFL model (capacity&gt;required capacity)</t>
  </si>
  <si>
    <t>&lt;For Graph&gt;</t>
  </si>
  <si>
    <t>Capacity 1000-1500</t>
  </si>
  <si>
    <t>Part</t>
  </si>
  <si>
    <t>Cost</t>
  </si>
  <si>
    <t>Demand</t>
  </si>
  <si>
    <t>10,20</t>
  </si>
  <si>
    <t>0-20</t>
  </si>
  <si>
    <t>20-25</t>
  </si>
  <si>
    <t>0-25</t>
  </si>
  <si>
    <t>0-40</t>
  </si>
  <si>
    <t>Capacity</t>
  </si>
  <si>
    <t>Constant Demand: 20 units/part</t>
  </si>
  <si>
    <t>0-50</t>
  </si>
  <si>
    <t>Constant Capacity: Part Capacity 100-200</t>
  </si>
  <si>
    <t>Note: capacity is high, similar to UFL. Only cost increases as the demand increases</t>
  </si>
  <si>
    <t xml:space="preserve">Note: As part capacity reduces below a particular value, infeasibility sets in and when you increase the range of capacity i.e. </t>
  </si>
  <si>
    <t>if the part is unavailable at some locations, there will be adequate quantity available at some other location to satisfy the demand</t>
  </si>
  <si>
    <t xml:space="preserve">but at the expense of a higher cost.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</si>
</sst>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/>
    <xf numFmtId="0" fontId="4" fillId="0" borderId="6" xfId="0" applyFont="1" applyBorder="1" applyAlignment="1">
      <alignment vertical="center" wrapText="1"/>
    </xf>
    <xf numFmtId="0" fontId="6" fillId="0" borderId="1" xfId="0" applyFont="1" applyBorder="1"/>
    <xf numFmtId="0" fontId="7" fillId="0" borderId="0" xfId="0" applyFont="1"/>
    <xf numFmtId="0" fontId="7" fillId="0" borderId="1" xfId="0" applyFont="1" applyBorder="1"/>
    <xf numFmtId="0" fontId="7" fillId="0" borderId="3" xfId="0" applyFont="1" applyFill="1" applyBorder="1"/>
    <xf numFmtId="0" fontId="4" fillId="0" borderId="1" xfId="0" applyFont="1" applyBorder="1"/>
    <xf numFmtId="0" fontId="7" fillId="0" borderId="1" xfId="0" applyFont="1" applyFill="1" applyBorder="1"/>
    <xf numFmtId="0" fontId="7" fillId="0" borderId="1" xfId="0" applyFont="1" applyFill="1" applyBorder="1" applyAlignment="1"/>
    <xf numFmtId="0" fontId="7" fillId="0" borderId="1" xfId="0" applyFont="1" applyBorder="1" applyAlignment="1"/>
    <xf numFmtId="0" fontId="6" fillId="0" borderId="0" xfId="0" applyFont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0" fontId="7" fillId="0" borderId="2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+mn-lt"/>
              </a:rPr>
              <a:t>Facilities Open v/s Capacity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Facilities Open</c:v>
          </c:tx>
          <c:cat>
            <c:strRef>
              <c:f>'Result Table'!$B$37:$B$41</c:f>
              <c:strCache>
                <c:ptCount val="5"/>
                <c:pt idx="0">
                  <c:v>100-200</c:v>
                </c:pt>
                <c:pt idx="1">
                  <c:v>200-300</c:v>
                </c:pt>
                <c:pt idx="2">
                  <c:v>300-400</c:v>
                </c:pt>
                <c:pt idx="3">
                  <c:v>400-500</c:v>
                </c:pt>
                <c:pt idx="4">
                  <c:v>500-600</c:v>
                </c:pt>
              </c:strCache>
            </c:strRef>
          </c:cat>
          <c:val>
            <c:numRef>
              <c:f>'Result Table'!$C$37:$C$41</c:f>
              <c:numCache>
                <c:formatCode>General</c:formatCode>
                <c:ptCount val="5"/>
                <c:pt idx="0">
                  <c:v>16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5554432"/>
        <c:axId val="205556352"/>
      </c:lineChart>
      <c:catAx>
        <c:axId val="20555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Part Capacity</a:t>
                </a:r>
                <a:r>
                  <a:rPr lang="en-IN" baseline="0"/>
                  <a:t> Range</a:t>
                </a:r>
                <a:endParaRPr lang="en-IN"/>
              </a:p>
            </c:rich>
          </c:tx>
          <c:layout/>
          <c:overlay val="0"/>
        </c:title>
        <c:majorTickMark val="none"/>
        <c:minorTickMark val="none"/>
        <c:tickLblPos val="nextTo"/>
        <c:crossAx val="205556352"/>
        <c:crosses val="autoZero"/>
        <c:auto val="1"/>
        <c:lblAlgn val="ctr"/>
        <c:lblOffset val="100"/>
        <c:noMultiLvlLbl val="0"/>
      </c:catAx>
      <c:valAx>
        <c:axId val="205556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Facility</a:t>
                </a:r>
                <a:r>
                  <a:rPr lang="en-IN" baseline="0"/>
                  <a:t> Open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5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600"/>
              <a:t>Cost Difference between UFL &amp; CFL 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UFL Cost</c:v>
          </c:tx>
          <c:cat>
            <c:numRef>
              <c:f>'Result Table'!$B$47:$B$50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62</c:v>
                </c:pt>
              </c:numCache>
            </c:numRef>
          </c:cat>
          <c:val>
            <c:numRef>
              <c:f>'Result Table'!$C$47:$C$50</c:f>
              <c:numCache>
                <c:formatCode>General</c:formatCode>
                <c:ptCount val="4"/>
                <c:pt idx="0">
                  <c:v>0.29437597139999999</c:v>
                </c:pt>
                <c:pt idx="1">
                  <c:v>0.43632531089999999</c:v>
                </c:pt>
                <c:pt idx="2">
                  <c:v>0.47434941460000002</c:v>
                </c:pt>
                <c:pt idx="3">
                  <c:v>0.63948565160000004</c:v>
                </c:pt>
              </c:numCache>
            </c:numRef>
          </c:val>
          <c:smooth val="0"/>
        </c:ser>
        <c:ser>
          <c:idx val="1"/>
          <c:order val="1"/>
          <c:tx>
            <c:v>CFL Cost</c:v>
          </c:tx>
          <c:cat>
            <c:numRef>
              <c:f>'Result Table'!$B$47:$B$50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62</c:v>
                </c:pt>
              </c:numCache>
            </c:numRef>
          </c:cat>
          <c:val>
            <c:numRef>
              <c:f>'Result Table'!$D$47:$D$50</c:f>
              <c:numCache>
                <c:formatCode>General</c:formatCode>
                <c:ptCount val="4"/>
                <c:pt idx="0">
                  <c:v>0.30409199800000003</c:v>
                </c:pt>
                <c:pt idx="1">
                  <c:v>0.48913441959999998</c:v>
                </c:pt>
                <c:pt idx="2">
                  <c:v>0.5495969597999999</c:v>
                </c:pt>
                <c:pt idx="3">
                  <c:v>0.88310549469999999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68608"/>
        <c:axId val="124495360"/>
      </c:lineChart>
      <c:catAx>
        <c:axId val="12446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Variation in terms</a:t>
                </a:r>
                <a:r>
                  <a:rPr lang="en-IN" baseline="0"/>
                  <a:t> of parts (customers and facility constant)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495360"/>
        <c:crosses val="autoZero"/>
        <c:auto val="1"/>
        <c:lblAlgn val="ctr"/>
        <c:lblOffset val="100"/>
        <c:noMultiLvlLbl val="0"/>
      </c:catAx>
      <c:valAx>
        <c:axId val="124495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Cost</a:t>
                </a:r>
                <a:r>
                  <a:rPr lang="en-IN" baseline="0"/>
                  <a:t> (in millions of $)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4686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UFL Cost</c:v>
          </c:tx>
          <c:cat>
            <c:numRef>
              <c:f>'Result Table'!$B$47:$B$50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62</c:v>
                </c:pt>
              </c:numCache>
            </c:numRef>
          </c:cat>
          <c:val>
            <c:numRef>
              <c:f>'Result Table'!$C$47:$C$50</c:f>
              <c:numCache>
                <c:formatCode>General</c:formatCode>
                <c:ptCount val="4"/>
                <c:pt idx="0">
                  <c:v>0.29437597139999999</c:v>
                </c:pt>
                <c:pt idx="1">
                  <c:v>0.43632531089999999</c:v>
                </c:pt>
                <c:pt idx="2">
                  <c:v>0.47434941460000002</c:v>
                </c:pt>
                <c:pt idx="3">
                  <c:v>0.63948565160000004</c:v>
                </c:pt>
              </c:numCache>
            </c:numRef>
          </c:val>
          <c:smooth val="0"/>
        </c:ser>
        <c:ser>
          <c:idx val="1"/>
          <c:order val="1"/>
          <c:tx>
            <c:v>CFL Cost</c:v>
          </c:tx>
          <c:cat>
            <c:numRef>
              <c:f>'Result Table'!$B$47:$B$50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62</c:v>
                </c:pt>
              </c:numCache>
            </c:numRef>
          </c:cat>
          <c:val>
            <c:numRef>
              <c:f>'Result Table'!$D$47:$D$50</c:f>
              <c:numCache>
                <c:formatCode>General</c:formatCode>
                <c:ptCount val="4"/>
                <c:pt idx="0">
                  <c:v>0.30409199800000003</c:v>
                </c:pt>
                <c:pt idx="1">
                  <c:v>0.48913441959999998</c:v>
                </c:pt>
                <c:pt idx="2">
                  <c:v>0.5495969597999999</c:v>
                </c:pt>
                <c:pt idx="3">
                  <c:v>0.88310549469999999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28512"/>
        <c:axId val="126130048"/>
      </c:lineChart>
      <c:catAx>
        <c:axId val="12612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900" b="1" i="0" baseline="0">
                    <a:effectLst/>
                  </a:rPr>
                  <a:t>Data Variation in terms of parts (customers and facility constant)</a:t>
                </a:r>
                <a:endParaRPr lang="en-IN" sz="9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130048"/>
        <c:crosses val="autoZero"/>
        <c:auto val="1"/>
        <c:lblAlgn val="ctr"/>
        <c:lblOffset val="100"/>
        <c:noMultiLvlLbl val="0"/>
      </c:catAx>
      <c:valAx>
        <c:axId val="126130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900" b="1" i="0" baseline="0">
                    <a:effectLst/>
                  </a:rPr>
                  <a:t>Cost (in millions of $)</a:t>
                </a:r>
                <a:endParaRPr lang="en-IN" sz="9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12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27</xdr:row>
      <xdr:rowOff>180975</xdr:rowOff>
    </xdr:from>
    <xdr:to>
      <xdr:col>8</xdr:col>
      <xdr:colOff>685800</xdr:colOff>
      <xdr:row>42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638175</xdr:colOff>
      <xdr:row>43</xdr:row>
      <xdr:rowOff>66675</xdr:rowOff>
    </xdr:from>
    <xdr:to>
      <xdr:col>10</xdr:col>
      <xdr:colOff>152400</xdr:colOff>
      <xdr:row>57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43</xdr:row>
      <xdr:rowOff>19050</xdr:rowOff>
    </xdr:from>
    <xdr:to>
      <xdr:col>14</xdr:col>
      <xdr:colOff>342900</xdr:colOff>
      <xdr:row>58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2"/>
  <sheetViews>
    <sheetView topLeftCell="A51" zoomScaleNormal="100" workbookViewId="0">
      <selection activeCell="E3" sqref="E3:E52"/>
    </sheetView>
  </sheetViews>
  <sheetFormatPr defaultRowHeight="16.5" x14ac:dyDescent="0.3"/>
  <cols>
    <col min="3" max="3" width="15.140625" bestFit="1" customWidth="1"/>
    <col min="5" max="5" width="9.140625" style="2"/>
  </cols>
  <sheetData>
    <row r="1" spans="1:8" ht="15" hidden="1" customHeight="1" x14ac:dyDescent="0.3">
      <c r="A1" t="s">
        <v>0</v>
      </c>
      <c r="B1" t="s">
        <v>1</v>
      </c>
    </row>
    <row r="2" spans="1:8" ht="15" customHeight="1" x14ac:dyDescent="0.3">
      <c r="A2" t="s">
        <v>0</v>
      </c>
      <c r="B2" t="s">
        <v>1</v>
      </c>
      <c r="C2" t="s">
        <v>47</v>
      </c>
      <c r="E2" s="2" t="s">
        <v>0</v>
      </c>
      <c r="F2" t="s">
        <v>1</v>
      </c>
      <c r="H2" t="s">
        <v>48</v>
      </c>
    </row>
    <row r="3" spans="1:8" x14ac:dyDescent="0.25">
      <c r="A3">
        <v>1</v>
      </c>
      <c r="B3">
        <v>0</v>
      </c>
      <c r="C3">
        <f>IF(B3&gt;0.00005, 1,0)</f>
        <v>0</v>
      </c>
      <c r="E3" s="3">
        <v>1</v>
      </c>
      <c r="F3">
        <v>0</v>
      </c>
      <c r="H3">
        <f>IF(C3=F3,1,0)</f>
        <v>1</v>
      </c>
    </row>
    <row r="4" spans="1:8" x14ac:dyDescent="0.25">
      <c r="A4">
        <v>2</v>
      </c>
      <c r="B4">
        <v>0</v>
      </c>
      <c r="C4">
        <f t="shared" ref="C4:C52" si="0">IF(B4&gt;0.00005, 1,0)</f>
        <v>0</v>
      </c>
      <c r="E4" s="3">
        <v>2</v>
      </c>
      <c r="F4">
        <v>0</v>
      </c>
      <c r="H4">
        <f>IF(C4=F4,1,0)</f>
        <v>1</v>
      </c>
    </row>
    <row r="5" spans="1:8" x14ac:dyDescent="0.25">
      <c r="A5">
        <v>3</v>
      </c>
      <c r="B5">
        <v>0</v>
      </c>
      <c r="C5">
        <f t="shared" si="0"/>
        <v>0</v>
      </c>
      <c r="E5" s="3">
        <v>3</v>
      </c>
      <c r="F5">
        <v>0</v>
      </c>
      <c r="H5">
        <f t="shared" ref="H5:H52" si="1">IF(C5=F5,1,0)</f>
        <v>1</v>
      </c>
    </row>
    <row r="6" spans="1:8" x14ac:dyDescent="0.25">
      <c r="A6">
        <v>4</v>
      </c>
      <c r="B6" s="1">
        <v>3.6999999999999998E-5</v>
      </c>
      <c r="C6">
        <f t="shared" si="0"/>
        <v>0</v>
      </c>
      <c r="E6" s="3">
        <v>4</v>
      </c>
      <c r="F6">
        <v>0</v>
      </c>
      <c r="H6">
        <f t="shared" si="1"/>
        <v>1</v>
      </c>
    </row>
    <row r="7" spans="1:8" x14ac:dyDescent="0.3">
      <c r="A7">
        <v>5</v>
      </c>
      <c r="B7">
        <v>0</v>
      </c>
      <c r="C7">
        <f t="shared" si="0"/>
        <v>0</v>
      </c>
      <c r="E7" s="4">
        <v>5</v>
      </c>
      <c r="F7">
        <v>0</v>
      </c>
      <c r="H7">
        <f t="shared" si="1"/>
        <v>1</v>
      </c>
    </row>
    <row r="8" spans="1:8" hidden="1" x14ac:dyDescent="0.3">
      <c r="A8">
        <v>6</v>
      </c>
      <c r="B8" s="1">
        <v>6.4999999999999994E-5</v>
      </c>
      <c r="C8">
        <f t="shared" si="0"/>
        <v>1</v>
      </c>
      <c r="E8" s="2" t="s">
        <v>2</v>
      </c>
      <c r="F8">
        <v>1</v>
      </c>
      <c r="H8">
        <f t="shared" si="1"/>
        <v>1</v>
      </c>
    </row>
    <row r="9" spans="1:8" hidden="1" x14ac:dyDescent="0.3">
      <c r="A9">
        <v>7</v>
      </c>
      <c r="B9" s="1">
        <v>6.2000000000000003E-5</v>
      </c>
      <c r="C9">
        <f t="shared" si="0"/>
        <v>1</v>
      </c>
      <c r="E9" s="2" t="s">
        <v>11</v>
      </c>
      <c r="F9">
        <v>1</v>
      </c>
      <c r="H9">
        <f t="shared" si="1"/>
        <v>1</v>
      </c>
    </row>
    <row r="10" spans="1:8" x14ac:dyDescent="0.3">
      <c r="A10">
        <v>8</v>
      </c>
      <c r="B10" s="1">
        <v>4.8999999999999998E-5</v>
      </c>
      <c r="C10">
        <f t="shared" si="0"/>
        <v>0</v>
      </c>
      <c r="E10" s="2" t="s">
        <v>20</v>
      </c>
      <c r="F10">
        <v>0</v>
      </c>
      <c r="H10">
        <f t="shared" si="1"/>
        <v>1</v>
      </c>
    </row>
    <row r="11" spans="1:8" x14ac:dyDescent="0.3">
      <c r="A11">
        <v>9</v>
      </c>
      <c r="B11">
        <v>0</v>
      </c>
      <c r="C11">
        <f t="shared" si="0"/>
        <v>0</v>
      </c>
      <c r="E11" s="2" t="s">
        <v>29</v>
      </c>
      <c r="F11">
        <v>0</v>
      </c>
      <c r="H11">
        <f t="shared" si="1"/>
        <v>1</v>
      </c>
    </row>
    <row r="12" spans="1:8" hidden="1" x14ac:dyDescent="0.3">
      <c r="A12">
        <v>10</v>
      </c>
      <c r="B12" s="1">
        <v>9.5000000000000005E-5</v>
      </c>
      <c r="C12">
        <f t="shared" si="0"/>
        <v>1</v>
      </c>
      <c r="E12" s="2" t="s">
        <v>38</v>
      </c>
      <c r="F12">
        <v>1</v>
      </c>
      <c r="H12">
        <f t="shared" si="1"/>
        <v>1</v>
      </c>
    </row>
    <row r="13" spans="1:8" x14ac:dyDescent="0.3">
      <c r="A13">
        <v>11</v>
      </c>
      <c r="B13">
        <v>0</v>
      </c>
      <c r="C13">
        <f t="shared" si="0"/>
        <v>0</v>
      </c>
      <c r="E13" s="2" t="s">
        <v>3</v>
      </c>
      <c r="F13">
        <v>0</v>
      </c>
      <c r="H13">
        <f t="shared" si="1"/>
        <v>1</v>
      </c>
    </row>
    <row r="14" spans="1:8" x14ac:dyDescent="0.3">
      <c r="A14">
        <v>12</v>
      </c>
      <c r="B14" s="1">
        <v>3.6000000000000001E-5</v>
      </c>
      <c r="C14">
        <f t="shared" si="0"/>
        <v>0</v>
      </c>
      <c r="E14" s="2" t="s">
        <v>12</v>
      </c>
      <c r="F14">
        <v>0</v>
      </c>
      <c r="H14">
        <f t="shared" si="1"/>
        <v>1</v>
      </c>
    </row>
    <row r="15" spans="1:8" hidden="1" x14ac:dyDescent="0.3">
      <c r="A15">
        <v>13</v>
      </c>
      <c r="B15">
        <v>1.3899999999999999E-4</v>
      </c>
      <c r="C15">
        <f t="shared" si="0"/>
        <v>1</v>
      </c>
      <c r="E15" s="2" t="s">
        <v>21</v>
      </c>
      <c r="F15">
        <v>1</v>
      </c>
      <c r="H15">
        <f t="shared" si="1"/>
        <v>1</v>
      </c>
    </row>
    <row r="16" spans="1:8" hidden="1" x14ac:dyDescent="0.3">
      <c r="A16">
        <v>14</v>
      </c>
      <c r="B16" s="1">
        <v>6.7249999999999995E-5</v>
      </c>
      <c r="C16">
        <f t="shared" si="0"/>
        <v>1</v>
      </c>
      <c r="E16" s="2" t="s">
        <v>30</v>
      </c>
      <c r="F16">
        <v>1</v>
      </c>
      <c r="H16">
        <f t="shared" si="1"/>
        <v>1</v>
      </c>
    </row>
    <row r="17" spans="1:8" hidden="1" x14ac:dyDescent="0.3">
      <c r="A17">
        <v>15</v>
      </c>
      <c r="B17" s="1">
        <v>3.4999999999999997E-5</v>
      </c>
      <c r="C17">
        <f t="shared" si="0"/>
        <v>0</v>
      </c>
      <c r="E17" s="2" t="s">
        <v>39</v>
      </c>
      <c r="F17">
        <v>1</v>
      </c>
      <c r="H17">
        <f t="shared" si="1"/>
        <v>0</v>
      </c>
    </row>
    <row r="18" spans="1:8" hidden="1" x14ac:dyDescent="0.3">
      <c r="A18">
        <v>16</v>
      </c>
      <c r="B18">
        <v>1.0399999999999999E-4</v>
      </c>
      <c r="C18">
        <f t="shared" si="0"/>
        <v>1</v>
      </c>
      <c r="E18" s="2" t="s">
        <v>4</v>
      </c>
      <c r="F18">
        <v>1</v>
      </c>
      <c r="H18">
        <f t="shared" si="1"/>
        <v>1</v>
      </c>
    </row>
    <row r="19" spans="1:8" x14ac:dyDescent="0.3">
      <c r="A19">
        <v>17</v>
      </c>
      <c r="B19" s="1">
        <v>5.1999999999999997E-5</v>
      </c>
      <c r="C19">
        <f t="shared" si="0"/>
        <v>1</v>
      </c>
      <c r="E19" s="2" t="s">
        <v>13</v>
      </c>
      <c r="F19">
        <v>0</v>
      </c>
      <c r="H19">
        <f t="shared" si="1"/>
        <v>0</v>
      </c>
    </row>
    <row r="20" spans="1:8" x14ac:dyDescent="0.3">
      <c r="A20">
        <v>18</v>
      </c>
      <c r="B20">
        <v>0</v>
      </c>
      <c r="C20">
        <f t="shared" si="0"/>
        <v>0</v>
      </c>
      <c r="E20" s="2" t="s">
        <v>22</v>
      </c>
      <c r="F20">
        <v>0</v>
      </c>
      <c r="H20">
        <f t="shared" si="1"/>
        <v>1</v>
      </c>
    </row>
    <row r="21" spans="1:8" x14ac:dyDescent="0.3">
      <c r="A21">
        <v>19</v>
      </c>
      <c r="B21">
        <v>0</v>
      </c>
      <c r="C21">
        <f t="shared" si="0"/>
        <v>0</v>
      </c>
      <c r="E21" s="2" t="s">
        <v>31</v>
      </c>
      <c r="F21">
        <v>0</v>
      </c>
      <c r="H21">
        <f t="shared" si="1"/>
        <v>1</v>
      </c>
    </row>
    <row r="22" spans="1:8" x14ac:dyDescent="0.3">
      <c r="A22">
        <v>20</v>
      </c>
      <c r="B22" s="1">
        <v>3.1000000000000001E-5</v>
      </c>
      <c r="C22">
        <f t="shared" si="0"/>
        <v>0</v>
      </c>
      <c r="E22" s="2" t="s">
        <v>40</v>
      </c>
      <c r="F22">
        <v>0</v>
      </c>
      <c r="H22">
        <f t="shared" si="1"/>
        <v>1</v>
      </c>
    </row>
    <row r="23" spans="1:8" x14ac:dyDescent="0.3">
      <c r="A23">
        <v>21</v>
      </c>
      <c r="B23" s="1">
        <v>3.4999999999999997E-5</v>
      </c>
      <c r="C23">
        <f t="shared" si="0"/>
        <v>0</v>
      </c>
      <c r="E23" s="2" t="s">
        <v>5</v>
      </c>
      <c r="F23">
        <v>0</v>
      </c>
      <c r="H23">
        <f t="shared" si="1"/>
        <v>1</v>
      </c>
    </row>
    <row r="24" spans="1:8" x14ac:dyDescent="0.3">
      <c r="A24">
        <v>22</v>
      </c>
      <c r="B24">
        <v>0</v>
      </c>
      <c r="C24">
        <f t="shared" si="0"/>
        <v>0</v>
      </c>
      <c r="E24" s="2" t="s">
        <v>14</v>
      </c>
      <c r="F24">
        <v>0</v>
      </c>
      <c r="H24">
        <f t="shared" si="1"/>
        <v>1</v>
      </c>
    </row>
    <row r="25" spans="1:8" hidden="1" x14ac:dyDescent="0.3">
      <c r="A25">
        <v>23</v>
      </c>
      <c r="B25" s="1">
        <v>6.0999999999999999E-5</v>
      </c>
      <c r="C25">
        <f t="shared" si="0"/>
        <v>1</v>
      </c>
      <c r="E25" s="2" t="s">
        <v>23</v>
      </c>
      <c r="F25">
        <v>1</v>
      </c>
      <c r="H25">
        <f t="shared" si="1"/>
        <v>1</v>
      </c>
    </row>
    <row r="26" spans="1:8" x14ac:dyDescent="0.3">
      <c r="A26">
        <v>24</v>
      </c>
      <c r="B26">
        <v>0</v>
      </c>
      <c r="C26">
        <f t="shared" si="0"/>
        <v>0</v>
      </c>
      <c r="E26" s="2" t="s">
        <v>32</v>
      </c>
      <c r="F26">
        <v>0</v>
      </c>
      <c r="H26">
        <f t="shared" si="1"/>
        <v>1</v>
      </c>
    </row>
    <row r="27" spans="1:8" hidden="1" x14ac:dyDescent="0.3">
      <c r="A27">
        <v>25</v>
      </c>
      <c r="B27" s="1">
        <v>6.3E-5</v>
      </c>
      <c r="C27">
        <f t="shared" si="0"/>
        <v>1</v>
      </c>
      <c r="E27" s="2" t="s">
        <v>41</v>
      </c>
      <c r="F27">
        <v>1</v>
      </c>
      <c r="H27">
        <f t="shared" si="1"/>
        <v>1</v>
      </c>
    </row>
    <row r="28" spans="1:8" hidden="1" x14ac:dyDescent="0.3">
      <c r="A28">
        <v>26</v>
      </c>
      <c r="B28" s="1">
        <v>4.8000000000000001E-5</v>
      </c>
      <c r="C28">
        <f t="shared" si="0"/>
        <v>0</v>
      </c>
      <c r="E28" s="2" t="s">
        <v>6</v>
      </c>
      <c r="F28">
        <v>1</v>
      </c>
      <c r="H28">
        <f t="shared" si="1"/>
        <v>0</v>
      </c>
    </row>
    <row r="29" spans="1:8" x14ac:dyDescent="0.3">
      <c r="A29">
        <v>27</v>
      </c>
      <c r="B29">
        <v>0</v>
      </c>
      <c r="C29">
        <f t="shared" si="0"/>
        <v>0</v>
      </c>
      <c r="E29" s="2" t="s">
        <v>15</v>
      </c>
      <c r="F29">
        <v>0</v>
      </c>
      <c r="H29">
        <f t="shared" si="1"/>
        <v>1</v>
      </c>
    </row>
    <row r="30" spans="1:8" hidden="1" x14ac:dyDescent="0.3">
      <c r="A30">
        <v>28</v>
      </c>
      <c r="B30" s="1">
        <v>8.3999999999999995E-5</v>
      </c>
      <c r="C30">
        <f t="shared" si="0"/>
        <v>1</v>
      </c>
      <c r="E30" s="2" t="s">
        <v>24</v>
      </c>
      <c r="F30">
        <v>1</v>
      </c>
      <c r="H30">
        <f t="shared" si="1"/>
        <v>1</v>
      </c>
    </row>
    <row r="31" spans="1:8" x14ac:dyDescent="0.3">
      <c r="A31">
        <v>29</v>
      </c>
      <c r="B31" s="1">
        <v>3.0000000000000001E-5</v>
      </c>
      <c r="C31">
        <f t="shared" si="0"/>
        <v>0</v>
      </c>
      <c r="E31" s="2" t="s">
        <v>33</v>
      </c>
      <c r="F31">
        <v>0</v>
      </c>
      <c r="H31">
        <f t="shared" si="1"/>
        <v>1</v>
      </c>
    </row>
    <row r="32" spans="1:8" x14ac:dyDescent="0.3">
      <c r="A32">
        <v>30</v>
      </c>
      <c r="B32" s="1">
        <v>1.9000000000000001E-5</v>
      </c>
      <c r="C32">
        <f t="shared" si="0"/>
        <v>0</v>
      </c>
      <c r="E32" s="2" t="s">
        <v>42</v>
      </c>
      <c r="F32">
        <v>0</v>
      </c>
      <c r="H32">
        <f t="shared" si="1"/>
        <v>1</v>
      </c>
    </row>
    <row r="33" spans="1:8" hidden="1" x14ac:dyDescent="0.3">
      <c r="A33">
        <v>31</v>
      </c>
      <c r="B33">
        <v>1.3100000000000001E-4</v>
      </c>
      <c r="C33">
        <f t="shared" si="0"/>
        <v>1</v>
      </c>
      <c r="E33" s="2" t="s">
        <v>7</v>
      </c>
      <c r="F33">
        <v>1</v>
      </c>
      <c r="H33">
        <f t="shared" si="1"/>
        <v>1</v>
      </c>
    </row>
    <row r="34" spans="1:8" x14ac:dyDescent="0.3">
      <c r="A34">
        <v>32</v>
      </c>
      <c r="B34" s="1">
        <v>3.4E-5</v>
      </c>
      <c r="C34">
        <f t="shared" si="0"/>
        <v>0</v>
      </c>
      <c r="E34" s="2" t="s">
        <v>16</v>
      </c>
      <c r="F34">
        <v>0</v>
      </c>
      <c r="H34">
        <f t="shared" si="1"/>
        <v>1</v>
      </c>
    </row>
    <row r="35" spans="1:8" hidden="1" x14ac:dyDescent="0.3">
      <c r="A35">
        <v>33</v>
      </c>
      <c r="B35" s="1">
        <v>6.3999999999999997E-5</v>
      </c>
      <c r="C35">
        <f t="shared" si="0"/>
        <v>1</v>
      </c>
      <c r="E35" s="2" t="s">
        <v>25</v>
      </c>
      <c r="F35">
        <v>1</v>
      </c>
      <c r="H35">
        <f t="shared" si="1"/>
        <v>1</v>
      </c>
    </row>
    <row r="36" spans="1:8" x14ac:dyDescent="0.3">
      <c r="A36">
        <v>34</v>
      </c>
      <c r="B36">
        <v>0</v>
      </c>
      <c r="C36">
        <f t="shared" si="0"/>
        <v>0</v>
      </c>
      <c r="E36" s="2" t="s">
        <v>34</v>
      </c>
      <c r="F36">
        <v>0</v>
      </c>
      <c r="H36">
        <f t="shared" si="1"/>
        <v>1</v>
      </c>
    </row>
    <row r="37" spans="1:8" x14ac:dyDescent="0.3">
      <c r="A37">
        <v>35</v>
      </c>
      <c r="B37">
        <v>0</v>
      </c>
      <c r="C37">
        <f t="shared" si="0"/>
        <v>0</v>
      </c>
      <c r="E37" s="2" t="s">
        <v>43</v>
      </c>
      <c r="F37">
        <v>0</v>
      </c>
      <c r="H37">
        <f t="shared" si="1"/>
        <v>1</v>
      </c>
    </row>
    <row r="38" spans="1:8" hidden="1" x14ac:dyDescent="0.3">
      <c r="A38">
        <v>36</v>
      </c>
      <c r="B38" s="1">
        <v>5.575E-5</v>
      </c>
      <c r="C38">
        <f t="shared" si="0"/>
        <v>1</v>
      </c>
      <c r="E38" s="2" t="s">
        <v>8</v>
      </c>
      <c r="F38">
        <v>1</v>
      </c>
      <c r="H38">
        <f t="shared" si="1"/>
        <v>1</v>
      </c>
    </row>
    <row r="39" spans="1:8" x14ac:dyDescent="0.3">
      <c r="A39">
        <v>37</v>
      </c>
      <c r="B39">
        <v>0</v>
      </c>
      <c r="C39">
        <f t="shared" si="0"/>
        <v>0</v>
      </c>
      <c r="E39" s="2" t="s">
        <v>17</v>
      </c>
      <c r="F39">
        <v>0</v>
      </c>
      <c r="H39">
        <f t="shared" si="1"/>
        <v>1</v>
      </c>
    </row>
    <row r="40" spans="1:8" x14ac:dyDescent="0.3">
      <c r="A40">
        <v>38</v>
      </c>
      <c r="B40">
        <v>0</v>
      </c>
      <c r="C40">
        <f t="shared" si="0"/>
        <v>0</v>
      </c>
      <c r="E40" s="2" t="s">
        <v>26</v>
      </c>
      <c r="F40">
        <v>0</v>
      </c>
      <c r="H40">
        <f t="shared" si="1"/>
        <v>1</v>
      </c>
    </row>
    <row r="41" spans="1:8" hidden="1" x14ac:dyDescent="0.3">
      <c r="A41">
        <v>39</v>
      </c>
      <c r="B41">
        <v>1.45E-4</v>
      </c>
      <c r="C41">
        <f t="shared" si="0"/>
        <v>1</v>
      </c>
      <c r="E41" s="2" t="s">
        <v>35</v>
      </c>
      <c r="F41">
        <v>1</v>
      </c>
      <c r="H41">
        <f t="shared" si="1"/>
        <v>1</v>
      </c>
    </row>
    <row r="42" spans="1:8" hidden="1" x14ac:dyDescent="0.3">
      <c r="A42">
        <v>40</v>
      </c>
      <c r="B42" s="1">
        <v>7.7000000000000001E-5</v>
      </c>
      <c r="C42">
        <f t="shared" si="0"/>
        <v>1</v>
      </c>
      <c r="E42" s="2" t="s">
        <v>44</v>
      </c>
      <c r="F42">
        <v>1</v>
      </c>
      <c r="H42">
        <f t="shared" si="1"/>
        <v>1</v>
      </c>
    </row>
    <row r="43" spans="1:8" x14ac:dyDescent="0.3">
      <c r="A43">
        <v>41</v>
      </c>
      <c r="B43">
        <v>0</v>
      </c>
      <c r="C43">
        <f t="shared" si="0"/>
        <v>0</v>
      </c>
      <c r="E43" s="2" t="s">
        <v>9</v>
      </c>
      <c r="F43">
        <v>0</v>
      </c>
      <c r="H43">
        <f t="shared" si="1"/>
        <v>1</v>
      </c>
    </row>
    <row r="44" spans="1:8" x14ac:dyDescent="0.3">
      <c r="A44">
        <v>42</v>
      </c>
      <c r="B44" s="1">
        <v>1.7E-5</v>
      </c>
      <c r="C44">
        <f t="shared" si="0"/>
        <v>0</v>
      </c>
      <c r="E44" s="2" t="s">
        <v>18</v>
      </c>
      <c r="F44">
        <v>0</v>
      </c>
      <c r="H44">
        <f t="shared" si="1"/>
        <v>1</v>
      </c>
    </row>
    <row r="45" spans="1:8" hidden="1" x14ac:dyDescent="0.3">
      <c r="A45">
        <v>43</v>
      </c>
      <c r="B45" s="1">
        <v>1.8E-5</v>
      </c>
      <c r="C45">
        <f t="shared" si="0"/>
        <v>0</v>
      </c>
      <c r="E45" s="2" t="s">
        <v>27</v>
      </c>
      <c r="F45">
        <v>1</v>
      </c>
      <c r="H45">
        <f t="shared" si="1"/>
        <v>0</v>
      </c>
    </row>
    <row r="46" spans="1:8" hidden="1" x14ac:dyDescent="0.3">
      <c r="A46">
        <v>44</v>
      </c>
      <c r="B46" s="1">
        <v>6.4999999999999994E-5</v>
      </c>
      <c r="C46">
        <f t="shared" si="0"/>
        <v>1</v>
      </c>
      <c r="E46" s="2" t="s">
        <v>36</v>
      </c>
      <c r="F46">
        <v>1</v>
      </c>
      <c r="H46">
        <f t="shared" si="1"/>
        <v>1</v>
      </c>
    </row>
    <row r="47" spans="1:8" hidden="1" x14ac:dyDescent="0.3">
      <c r="A47">
        <v>45</v>
      </c>
      <c r="B47" s="1">
        <v>6.8999999999999997E-5</v>
      </c>
      <c r="C47">
        <f t="shared" si="0"/>
        <v>1</v>
      </c>
      <c r="E47" s="2" t="s">
        <v>45</v>
      </c>
      <c r="F47">
        <v>1</v>
      </c>
      <c r="H47">
        <f t="shared" si="1"/>
        <v>1</v>
      </c>
    </row>
    <row r="48" spans="1:8" hidden="1" x14ac:dyDescent="0.3">
      <c r="A48">
        <v>46</v>
      </c>
      <c r="B48" s="1">
        <v>6.6000000000000005E-5</v>
      </c>
      <c r="C48">
        <f t="shared" si="0"/>
        <v>1</v>
      </c>
      <c r="E48" s="2" t="s">
        <v>10</v>
      </c>
      <c r="F48">
        <v>1</v>
      </c>
      <c r="H48">
        <f t="shared" si="1"/>
        <v>1</v>
      </c>
    </row>
    <row r="49" spans="1:8" hidden="1" x14ac:dyDescent="0.3">
      <c r="A49">
        <v>47</v>
      </c>
      <c r="B49" s="1">
        <v>6.2000000000000003E-5</v>
      </c>
      <c r="C49">
        <f t="shared" si="0"/>
        <v>1</v>
      </c>
      <c r="E49" s="2" t="s">
        <v>19</v>
      </c>
      <c r="F49">
        <v>1</v>
      </c>
      <c r="H49">
        <f t="shared" si="1"/>
        <v>1</v>
      </c>
    </row>
    <row r="50" spans="1:8" hidden="1" x14ac:dyDescent="0.3">
      <c r="A50">
        <v>48</v>
      </c>
      <c r="B50" s="1">
        <v>7.7000000000000001E-5</v>
      </c>
      <c r="C50">
        <f t="shared" si="0"/>
        <v>1</v>
      </c>
      <c r="E50" s="2" t="s">
        <v>28</v>
      </c>
      <c r="F50">
        <v>1</v>
      </c>
      <c r="H50">
        <f t="shared" si="1"/>
        <v>1</v>
      </c>
    </row>
    <row r="51" spans="1:8" x14ac:dyDescent="0.3">
      <c r="A51">
        <v>49</v>
      </c>
      <c r="B51">
        <v>0</v>
      </c>
      <c r="C51">
        <f t="shared" si="0"/>
        <v>0</v>
      </c>
      <c r="E51" s="2" t="s">
        <v>37</v>
      </c>
      <c r="F51">
        <v>0</v>
      </c>
      <c r="H51">
        <f t="shared" si="1"/>
        <v>1</v>
      </c>
    </row>
    <row r="52" spans="1:8" x14ac:dyDescent="0.3">
      <c r="A52">
        <v>50</v>
      </c>
      <c r="B52">
        <v>0</v>
      </c>
      <c r="C52">
        <f t="shared" si="0"/>
        <v>0</v>
      </c>
      <c r="E52" s="2" t="s">
        <v>46</v>
      </c>
      <c r="F52">
        <v>0</v>
      </c>
      <c r="H52">
        <f t="shared" si="1"/>
        <v>1</v>
      </c>
    </row>
  </sheetData>
  <autoFilter ref="E2:F52">
    <filterColumn colId="1">
      <filters>
        <filter val="0"/>
      </filters>
    </filterColumn>
  </autoFilter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1"/>
  <sheetViews>
    <sheetView topLeftCell="A108" zoomScale="80" zoomScaleNormal="80" workbookViewId="0">
      <selection activeCell="A2" sqref="A2:A148"/>
    </sheetView>
  </sheetViews>
  <sheetFormatPr defaultRowHeight="16.5" x14ac:dyDescent="0.25"/>
  <cols>
    <col min="1" max="1" width="9.140625" style="5"/>
  </cols>
  <sheetData>
    <row r="1" spans="1:6" x14ac:dyDescent="0.25">
      <c r="A1" s="5" t="s">
        <v>192</v>
      </c>
      <c r="B1" t="s">
        <v>193</v>
      </c>
      <c r="D1" t="s">
        <v>194</v>
      </c>
      <c r="E1" t="s">
        <v>193</v>
      </c>
    </row>
    <row r="2" spans="1:6" x14ac:dyDescent="0.25">
      <c r="A2" s="6">
        <v>1</v>
      </c>
      <c r="B2">
        <v>0</v>
      </c>
      <c r="E2">
        <v>1</v>
      </c>
      <c r="F2">
        <v>0</v>
      </c>
    </row>
    <row r="3" spans="1:6" hidden="1" x14ac:dyDescent="0.25">
      <c r="A3" s="6" t="s">
        <v>58</v>
      </c>
      <c r="B3">
        <v>1</v>
      </c>
      <c r="E3">
        <v>2</v>
      </c>
      <c r="F3">
        <v>1</v>
      </c>
    </row>
    <row r="4" spans="1:6" x14ac:dyDescent="0.25">
      <c r="A4" s="6" t="s">
        <v>68</v>
      </c>
      <c r="B4">
        <v>0</v>
      </c>
      <c r="E4">
        <v>3</v>
      </c>
      <c r="F4">
        <v>0</v>
      </c>
    </row>
    <row r="5" spans="1:6" hidden="1" x14ac:dyDescent="0.25">
      <c r="A5" s="6" t="s">
        <v>78</v>
      </c>
      <c r="B5">
        <v>1</v>
      </c>
      <c r="E5">
        <v>4</v>
      </c>
      <c r="F5">
        <v>1</v>
      </c>
    </row>
    <row r="6" spans="1:6" x14ac:dyDescent="0.25">
      <c r="A6" s="6" t="s">
        <v>88</v>
      </c>
      <c r="B6">
        <v>0</v>
      </c>
      <c r="E6">
        <v>5</v>
      </c>
      <c r="F6">
        <v>0</v>
      </c>
    </row>
    <row r="7" spans="1:6" hidden="1" x14ac:dyDescent="0.25">
      <c r="A7" s="6" t="s">
        <v>98</v>
      </c>
      <c r="B7">
        <v>1</v>
      </c>
      <c r="E7">
        <v>6</v>
      </c>
      <c r="F7">
        <v>1</v>
      </c>
    </row>
    <row r="8" spans="1:6" hidden="1" x14ac:dyDescent="0.25">
      <c r="A8" s="6" t="s">
        <v>108</v>
      </c>
      <c r="B8">
        <v>1</v>
      </c>
      <c r="E8">
        <v>7</v>
      </c>
      <c r="F8">
        <v>1</v>
      </c>
    </row>
    <row r="9" spans="1:6" hidden="1" x14ac:dyDescent="0.25">
      <c r="A9" s="6" t="s">
        <v>118</v>
      </c>
      <c r="B9">
        <v>1</v>
      </c>
      <c r="E9">
        <v>8</v>
      </c>
      <c r="F9">
        <v>1</v>
      </c>
    </row>
    <row r="10" spans="1:6" hidden="1" x14ac:dyDescent="0.25">
      <c r="A10" s="6" t="s">
        <v>128</v>
      </c>
      <c r="B10">
        <v>1</v>
      </c>
      <c r="E10">
        <v>9</v>
      </c>
      <c r="F10">
        <v>1</v>
      </c>
    </row>
    <row r="11" spans="1:6" x14ac:dyDescent="0.25">
      <c r="A11" s="6">
        <v>10</v>
      </c>
      <c r="B11">
        <v>0</v>
      </c>
      <c r="E11">
        <v>10</v>
      </c>
      <c r="F11">
        <v>0</v>
      </c>
    </row>
    <row r="12" spans="1:6" x14ac:dyDescent="0.25">
      <c r="A12" s="6">
        <v>11</v>
      </c>
      <c r="B12">
        <v>0</v>
      </c>
      <c r="E12">
        <v>11</v>
      </c>
      <c r="F12">
        <v>0</v>
      </c>
    </row>
    <row r="13" spans="1:6" hidden="1" x14ac:dyDescent="0.25">
      <c r="A13" s="6">
        <v>12</v>
      </c>
      <c r="B13">
        <v>1</v>
      </c>
      <c r="E13">
        <v>12</v>
      </c>
      <c r="F13">
        <v>1</v>
      </c>
    </row>
    <row r="14" spans="1:6" hidden="1" x14ac:dyDescent="0.25">
      <c r="A14" s="6">
        <v>13</v>
      </c>
      <c r="B14">
        <v>1</v>
      </c>
      <c r="E14">
        <v>13</v>
      </c>
      <c r="F14">
        <v>1</v>
      </c>
    </row>
    <row r="15" spans="1:6" x14ac:dyDescent="0.25">
      <c r="A15" s="6">
        <v>14</v>
      </c>
      <c r="B15">
        <v>0</v>
      </c>
      <c r="E15">
        <v>14</v>
      </c>
      <c r="F15">
        <v>1</v>
      </c>
    </row>
    <row r="16" spans="1:6" x14ac:dyDescent="0.25">
      <c r="A16" s="6">
        <v>15</v>
      </c>
      <c r="B16">
        <v>0</v>
      </c>
      <c r="E16">
        <v>15</v>
      </c>
      <c r="F16">
        <v>0</v>
      </c>
    </row>
    <row r="17" spans="1:6" x14ac:dyDescent="0.25">
      <c r="A17" s="5" t="s">
        <v>49</v>
      </c>
      <c r="B17">
        <v>0</v>
      </c>
      <c r="E17">
        <v>16</v>
      </c>
      <c r="F17">
        <v>0</v>
      </c>
    </row>
    <row r="18" spans="1:6" hidden="1" x14ac:dyDescent="0.25">
      <c r="A18" s="5" t="s">
        <v>59</v>
      </c>
      <c r="B18">
        <v>1</v>
      </c>
      <c r="E18">
        <v>17</v>
      </c>
      <c r="F18">
        <v>1</v>
      </c>
    </row>
    <row r="19" spans="1:6" x14ac:dyDescent="0.25">
      <c r="A19" s="5" t="s">
        <v>69</v>
      </c>
      <c r="B19">
        <v>0</v>
      </c>
      <c r="E19">
        <v>18</v>
      </c>
      <c r="F19">
        <v>0</v>
      </c>
    </row>
    <row r="20" spans="1:6" x14ac:dyDescent="0.25">
      <c r="A20" s="5" t="s">
        <v>79</v>
      </c>
      <c r="B20">
        <v>0</v>
      </c>
      <c r="E20">
        <v>19</v>
      </c>
      <c r="F20">
        <v>0</v>
      </c>
    </row>
    <row r="21" spans="1:6" hidden="1" x14ac:dyDescent="0.25">
      <c r="A21" s="5" t="s">
        <v>89</v>
      </c>
      <c r="B21">
        <v>1</v>
      </c>
      <c r="E21">
        <v>20</v>
      </c>
      <c r="F21">
        <v>1</v>
      </c>
    </row>
    <row r="22" spans="1:6" x14ac:dyDescent="0.25">
      <c r="A22" s="5" t="s">
        <v>99</v>
      </c>
      <c r="B22">
        <v>0</v>
      </c>
      <c r="E22">
        <v>21</v>
      </c>
      <c r="F22">
        <v>0</v>
      </c>
    </row>
    <row r="23" spans="1:6" x14ac:dyDescent="0.25">
      <c r="A23" s="5" t="s">
        <v>109</v>
      </c>
      <c r="B23">
        <v>0</v>
      </c>
      <c r="E23">
        <v>22</v>
      </c>
      <c r="F23">
        <v>0</v>
      </c>
    </row>
    <row r="24" spans="1:6" hidden="1" x14ac:dyDescent="0.25">
      <c r="A24" s="5" t="s">
        <v>119</v>
      </c>
      <c r="B24">
        <v>1</v>
      </c>
      <c r="E24">
        <v>23</v>
      </c>
      <c r="F24">
        <v>1</v>
      </c>
    </row>
    <row r="25" spans="1:6" hidden="1" x14ac:dyDescent="0.25">
      <c r="A25" s="5" t="s">
        <v>129</v>
      </c>
      <c r="B25">
        <v>1</v>
      </c>
      <c r="E25">
        <v>24</v>
      </c>
      <c r="F25">
        <v>1</v>
      </c>
    </row>
    <row r="26" spans="1:6" x14ac:dyDescent="0.25">
      <c r="A26" s="5" t="s">
        <v>138</v>
      </c>
      <c r="B26">
        <v>0</v>
      </c>
      <c r="E26">
        <v>25</v>
      </c>
      <c r="F26">
        <v>0</v>
      </c>
    </row>
    <row r="27" spans="1:6" x14ac:dyDescent="0.25">
      <c r="A27" s="5" t="s">
        <v>147</v>
      </c>
      <c r="B27">
        <v>0</v>
      </c>
      <c r="E27">
        <v>26</v>
      </c>
      <c r="F27">
        <v>0</v>
      </c>
    </row>
    <row r="28" spans="1:6" hidden="1" x14ac:dyDescent="0.25">
      <c r="A28" s="5" t="s">
        <v>156</v>
      </c>
      <c r="B28">
        <v>1</v>
      </c>
      <c r="E28">
        <v>27</v>
      </c>
      <c r="F28">
        <v>1</v>
      </c>
    </row>
    <row r="29" spans="1:6" x14ac:dyDescent="0.25">
      <c r="A29" s="5" t="s">
        <v>165</v>
      </c>
      <c r="B29">
        <v>0</v>
      </c>
      <c r="E29">
        <v>28</v>
      </c>
      <c r="F29">
        <v>0</v>
      </c>
    </row>
    <row r="30" spans="1:6" x14ac:dyDescent="0.25">
      <c r="A30" s="5" t="s">
        <v>174</v>
      </c>
      <c r="B30">
        <v>0</v>
      </c>
      <c r="E30">
        <v>29</v>
      </c>
      <c r="F30">
        <v>0</v>
      </c>
    </row>
    <row r="31" spans="1:6" hidden="1" x14ac:dyDescent="0.25">
      <c r="A31" s="5" t="s">
        <v>183</v>
      </c>
      <c r="B31">
        <v>1</v>
      </c>
      <c r="E31">
        <v>30</v>
      </c>
      <c r="F31">
        <v>1</v>
      </c>
    </row>
    <row r="32" spans="1:6" x14ac:dyDescent="0.25">
      <c r="A32" s="5" t="s">
        <v>50</v>
      </c>
      <c r="B32">
        <v>0</v>
      </c>
      <c r="E32">
        <v>31</v>
      </c>
      <c r="F32">
        <v>0</v>
      </c>
    </row>
    <row r="33" spans="1:6" x14ac:dyDescent="0.25">
      <c r="A33" s="5" t="s">
        <v>60</v>
      </c>
      <c r="B33">
        <v>0</v>
      </c>
      <c r="E33">
        <v>32</v>
      </c>
      <c r="F33">
        <v>0</v>
      </c>
    </row>
    <row r="34" spans="1:6" hidden="1" x14ac:dyDescent="0.25">
      <c r="A34" s="5" t="s">
        <v>70</v>
      </c>
      <c r="B34">
        <v>1</v>
      </c>
      <c r="E34">
        <v>33</v>
      </c>
      <c r="F34">
        <v>1</v>
      </c>
    </row>
    <row r="35" spans="1:6" x14ac:dyDescent="0.25">
      <c r="A35" s="5" t="s">
        <v>80</v>
      </c>
      <c r="B35">
        <v>0</v>
      </c>
      <c r="E35">
        <v>34</v>
      </c>
      <c r="F35">
        <v>1</v>
      </c>
    </row>
    <row r="36" spans="1:6" hidden="1" x14ac:dyDescent="0.25">
      <c r="A36" s="5" t="s">
        <v>90</v>
      </c>
      <c r="B36">
        <v>1</v>
      </c>
      <c r="E36">
        <v>35</v>
      </c>
      <c r="F36">
        <v>1</v>
      </c>
    </row>
    <row r="37" spans="1:6" hidden="1" x14ac:dyDescent="0.25">
      <c r="A37" s="5" t="s">
        <v>100</v>
      </c>
      <c r="B37">
        <v>1</v>
      </c>
      <c r="E37">
        <v>36</v>
      </c>
      <c r="F37">
        <v>1</v>
      </c>
    </row>
    <row r="38" spans="1:6" hidden="1" x14ac:dyDescent="0.25">
      <c r="A38" s="5" t="s">
        <v>110</v>
      </c>
      <c r="B38">
        <v>1</v>
      </c>
      <c r="E38">
        <v>37</v>
      </c>
      <c r="F38">
        <v>1</v>
      </c>
    </row>
    <row r="39" spans="1:6" x14ac:dyDescent="0.25">
      <c r="A39" s="5" t="s">
        <v>120</v>
      </c>
      <c r="B39">
        <v>0</v>
      </c>
      <c r="E39">
        <v>38</v>
      </c>
      <c r="F39">
        <v>0</v>
      </c>
    </row>
    <row r="40" spans="1:6" x14ac:dyDescent="0.25">
      <c r="A40" s="5" t="s">
        <v>130</v>
      </c>
      <c r="B40">
        <v>0</v>
      </c>
      <c r="E40">
        <v>39</v>
      </c>
      <c r="F40">
        <v>0</v>
      </c>
    </row>
    <row r="41" spans="1:6" x14ac:dyDescent="0.25">
      <c r="A41" s="5" t="s">
        <v>139</v>
      </c>
      <c r="B41">
        <v>0</v>
      </c>
      <c r="E41">
        <v>40</v>
      </c>
      <c r="F41">
        <v>1</v>
      </c>
    </row>
    <row r="42" spans="1:6" x14ac:dyDescent="0.25">
      <c r="A42" s="5" t="s">
        <v>148</v>
      </c>
      <c r="B42">
        <v>0</v>
      </c>
      <c r="E42">
        <v>41</v>
      </c>
      <c r="F42">
        <v>0</v>
      </c>
    </row>
    <row r="43" spans="1:6" x14ac:dyDescent="0.25">
      <c r="A43" s="5" t="s">
        <v>157</v>
      </c>
      <c r="B43">
        <v>0</v>
      </c>
      <c r="E43">
        <v>42</v>
      </c>
      <c r="F43">
        <v>0</v>
      </c>
    </row>
    <row r="44" spans="1:6" x14ac:dyDescent="0.25">
      <c r="A44" s="5" t="s">
        <v>166</v>
      </c>
      <c r="B44">
        <v>0</v>
      </c>
      <c r="E44">
        <v>43</v>
      </c>
      <c r="F44">
        <v>1</v>
      </c>
    </row>
    <row r="45" spans="1:6" x14ac:dyDescent="0.25">
      <c r="A45" s="5" t="s">
        <v>175</v>
      </c>
      <c r="B45">
        <v>0</v>
      </c>
      <c r="E45">
        <v>44</v>
      </c>
      <c r="F45">
        <v>0</v>
      </c>
    </row>
    <row r="46" spans="1:6" x14ac:dyDescent="0.25">
      <c r="A46" s="5" t="s">
        <v>184</v>
      </c>
      <c r="B46">
        <v>0</v>
      </c>
      <c r="E46">
        <v>45</v>
      </c>
      <c r="F46">
        <v>0</v>
      </c>
    </row>
    <row r="47" spans="1:6" hidden="1" x14ac:dyDescent="0.25">
      <c r="A47" s="5" t="s">
        <v>51</v>
      </c>
      <c r="B47">
        <v>1</v>
      </c>
      <c r="E47">
        <v>46</v>
      </c>
      <c r="F47">
        <v>1</v>
      </c>
    </row>
    <row r="48" spans="1:6" hidden="1" x14ac:dyDescent="0.25">
      <c r="A48" s="5" t="s">
        <v>61</v>
      </c>
      <c r="B48">
        <v>1</v>
      </c>
      <c r="E48">
        <v>47</v>
      </c>
      <c r="F48">
        <v>1</v>
      </c>
    </row>
    <row r="49" spans="1:6" hidden="1" x14ac:dyDescent="0.25">
      <c r="A49" s="5" t="s">
        <v>71</v>
      </c>
      <c r="B49">
        <v>1</v>
      </c>
      <c r="E49">
        <v>48</v>
      </c>
      <c r="F49">
        <v>1</v>
      </c>
    </row>
    <row r="50" spans="1:6" x14ac:dyDescent="0.25">
      <c r="A50" s="5" t="s">
        <v>81</v>
      </c>
      <c r="B50">
        <v>0</v>
      </c>
      <c r="E50">
        <v>49</v>
      </c>
      <c r="F50">
        <v>0</v>
      </c>
    </row>
    <row r="51" spans="1:6" hidden="1" x14ac:dyDescent="0.25">
      <c r="A51" s="5" t="s">
        <v>91</v>
      </c>
      <c r="B51">
        <v>1</v>
      </c>
      <c r="E51">
        <v>50</v>
      </c>
      <c r="F51">
        <v>1</v>
      </c>
    </row>
    <row r="52" spans="1:6" x14ac:dyDescent="0.25">
      <c r="A52" s="5" t="s">
        <v>101</v>
      </c>
      <c r="B52">
        <v>0</v>
      </c>
      <c r="E52">
        <v>51</v>
      </c>
      <c r="F52">
        <v>0</v>
      </c>
    </row>
    <row r="53" spans="1:6" hidden="1" x14ac:dyDescent="0.25">
      <c r="A53" s="5" t="s">
        <v>111</v>
      </c>
      <c r="B53">
        <v>1</v>
      </c>
      <c r="E53">
        <v>52</v>
      </c>
      <c r="F53">
        <v>1</v>
      </c>
    </row>
    <row r="54" spans="1:6" x14ac:dyDescent="0.25">
      <c r="A54" s="5" t="s">
        <v>121</v>
      </c>
      <c r="B54">
        <v>0</v>
      </c>
      <c r="E54">
        <v>53</v>
      </c>
      <c r="F54">
        <v>0</v>
      </c>
    </row>
    <row r="55" spans="1:6" x14ac:dyDescent="0.25">
      <c r="A55" s="5" t="s">
        <v>131</v>
      </c>
      <c r="B55">
        <v>0</v>
      </c>
      <c r="E55">
        <v>54</v>
      </c>
      <c r="F55">
        <v>0</v>
      </c>
    </row>
    <row r="56" spans="1:6" hidden="1" x14ac:dyDescent="0.25">
      <c r="A56" s="5" t="s">
        <v>140</v>
      </c>
      <c r="B56">
        <v>1</v>
      </c>
      <c r="E56">
        <v>55</v>
      </c>
      <c r="F56">
        <v>1</v>
      </c>
    </row>
    <row r="57" spans="1:6" hidden="1" x14ac:dyDescent="0.25">
      <c r="A57" s="5" t="s">
        <v>149</v>
      </c>
      <c r="B57">
        <v>1</v>
      </c>
      <c r="E57">
        <v>56</v>
      </c>
      <c r="F57">
        <v>1</v>
      </c>
    </row>
    <row r="58" spans="1:6" hidden="1" x14ac:dyDescent="0.25">
      <c r="A58" s="5" t="s">
        <v>158</v>
      </c>
      <c r="B58">
        <v>1</v>
      </c>
      <c r="E58">
        <v>57</v>
      </c>
      <c r="F58">
        <v>1</v>
      </c>
    </row>
    <row r="59" spans="1:6" hidden="1" x14ac:dyDescent="0.25">
      <c r="A59" s="5" t="s">
        <v>167</v>
      </c>
      <c r="B59">
        <v>1</v>
      </c>
      <c r="E59">
        <v>58</v>
      </c>
      <c r="F59">
        <v>1</v>
      </c>
    </row>
    <row r="60" spans="1:6" x14ac:dyDescent="0.25">
      <c r="A60" s="5" t="s">
        <v>176</v>
      </c>
      <c r="B60">
        <v>0</v>
      </c>
      <c r="E60">
        <v>59</v>
      </c>
      <c r="F60">
        <v>0</v>
      </c>
    </row>
    <row r="61" spans="1:6" x14ac:dyDescent="0.25">
      <c r="A61" s="5" t="s">
        <v>185</v>
      </c>
      <c r="B61">
        <v>0</v>
      </c>
      <c r="E61">
        <v>60</v>
      </c>
      <c r="F61">
        <v>0</v>
      </c>
    </row>
    <row r="62" spans="1:6" hidden="1" x14ac:dyDescent="0.25">
      <c r="A62" s="5" t="s">
        <v>52</v>
      </c>
      <c r="B62">
        <v>1</v>
      </c>
      <c r="E62">
        <v>61</v>
      </c>
      <c r="F62">
        <v>0</v>
      </c>
    </row>
    <row r="63" spans="1:6" hidden="1" x14ac:dyDescent="0.25">
      <c r="A63" s="5" t="s">
        <v>62</v>
      </c>
      <c r="B63">
        <v>1</v>
      </c>
      <c r="E63">
        <v>62</v>
      </c>
      <c r="F63">
        <v>1</v>
      </c>
    </row>
    <row r="64" spans="1:6" x14ac:dyDescent="0.25">
      <c r="A64" s="5" t="s">
        <v>72</v>
      </c>
      <c r="B64">
        <v>0</v>
      </c>
      <c r="E64">
        <v>63</v>
      </c>
      <c r="F64">
        <v>0</v>
      </c>
    </row>
    <row r="65" spans="1:6" x14ac:dyDescent="0.25">
      <c r="A65" s="5" t="s">
        <v>82</v>
      </c>
      <c r="B65">
        <v>0</v>
      </c>
      <c r="E65">
        <v>64</v>
      </c>
      <c r="F65">
        <v>0</v>
      </c>
    </row>
    <row r="66" spans="1:6" x14ac:dyDescent="0.25">
      <c r="A66" s="5" t="s">
        <v>92</v>
      </c>
      <c r="B66">
        <v>0</v>
      </c>
      <c r="E66">
        <v>65</v>
      </c>
      <c r="F66">
        <v>0</v>
      </c>
    </row>
    <row r="67" spans="1:6" x14ac:dyDescent="0.25">
      <c r="A67" s="5" t="s">
        <v>102</v>
      </c>
      <c r="B67">
        <v>0</v>
      </c>
      <c r="E67">
        <v>66</v>
      </c>
      <c r="F67">
        <v>0</v>
      </c>
    </row>
    <row r="68" spans="1:6" x14ac:dyDescent="0.25">
      <c r="A68" s="5" t="s">
        <v>112</v>
      </c>
      <c r="B68">
        <v>0</v>
      </c>
      <c r="E68">
        <v>67</v>
      </c>
      <c r="F68">
        <v>0</v>
      </c>
    </row>
    <row r="69" spans="1:6" hidden="1" x14ac:dyDescent="0.25">
      <c r="A69" s="5" t="s">
        <v>122</v>
      </c>
      <c r="B69">
        <v>1</v>
      </c>
      <c r="E69">
        <v>68</v>
      </c>
      <c r="F69">
        <v>1</v>
      </c>
    </row>
    <row r="70" spans="1:6" hidden="1" x14ac:dyDescent="0.25">
      <c r="A70" s="5" t="s">
        <v>132</v>
      </c>
      <c r="B70">
        <v>1</v>
      </c>
      <c r="E70">
        <v>69</v>
      </c>
      <c r="F70">
        <v>1</v>
      </c>
    </row>
    <row r="71" spans="1:6" hidden="1" x14ac:dyDescent="0.25">
      <c r="A71" s="5" t="s">
        <v>141</v>
      </c>
      <c r="B71">
        <v>1</v>
      </c>
      <c r="E71">
        <v>70</v>
      </c>
      <c r="F71">
        <v>1</v>
      </c>
    </row>
    <row r="72" spans="1:6" x14ac:dyDescent="0.25">
      <c r="A72" s="5" t="s">
        <v>150</v>
      </c>
      <c r="B72">
        <v>0</v>
      </c>
      <c r="E72">
        <v>71</v>
      </c>
      <c r="F72">
        <v>0</v>
      </c>
    </row>
    <row r="73" spans="1:6" hidden="1" x14ac:dyDescent="0.25">
      <c r="A73" s="5" t="s">
        <v>159</v>
      </c>
      <c r="B73">
        <v>1</v>
      </c>
      <c r="E73">
        <v>72</v>
      </c>
      <c r="F73">
        <v>1</v>
      </c>
    </row>
    <row r="74" spans="1:6" x14ac:dyDescent="0.25">
      <c r="A74" s="5" t="s">
        <v>168</v>
      </c>
      <c r="B74">
        <v>0</v>
      </c>
      <c r="E74">
        <v>73</v>
      </c>
      <c r="F74">
        <v>0</v>
      </c>
    </row>
    <row r="75" spans="1:6" hidden="1" x14ac:dyDescent="0.25">
      <c r="A75" s="5" t="s">
        <v>177</v>
      </c>
      <c r="B75">
        <v>1</v>
      </c>
      <c r="E75">
        <v>74</v>
      </c>
      <c r="F75">
        <v>1</v>
      </c>
    </row>
    <row r="76" spans="1:6" hidden="1" x14ac:dyDescent="0.25">
      <c r="A76" s="5" t="s">
        <v>186</v>
      </c>
      <c r="B76">
        <v>1</v>
      </c>
      <c r="E76">
        <v>75</v>
      </c>
      <c r="F76">
        <v>1</v>
      </c>
    </row>
    <row r="77" spans="1:6" hidden="1" x14ac:dyDescent="0.25">
      <c r="A77" s="5" t="s">
        <v>53</v>
      </c>
      <c r="B77">
        <v>1</v>
      </c>
      <c r="E77">
        <v>76</v>
      </c>
      <c r="F77">
        <v>1</v>
      </c>
    </row>
    <row r="78" spans="1:6" x14ac:dyDescent="0.25">
      <c r="A78" s="5" t="s">
        <v>63</v>
      </c>
      <c r="B78">
        <v>0</v>
      </c>
      <c r="E78">
        <v>77</v>
      </c>
      <c r="F78">
        <v>0</v>
      </c>
    </row>
    <row r="79" spans="1:6" x14ac:dyDescent="0.25">
      <c r="A79" s="5" t="s">
        <v>73</v>
      </c>
      <c r="B79">
        <v>0</v>
      </c>
      <c r="E79">
        <v>78</v>
      </c>
      <c r="F79">
        <v>0</v>
      </c>
    </row>
    <row r="80" spans="1:6" x14ac:dyDescent="0.25">
      <c r="A80" s="5" t="s">
        <v>83</v>
      </c>
      <c r="B80">
        <v>0</v>
      </c>
      <c r="E80">
        <v>79</v>
      </c>
      <c r="F80">
        <v>0</v>
      </c>
    </row>
    <row r="81" spans="1:6" x14ac:dyDescent="0.25">
      <c r="A81" s="5" t="s">
        <v>93</v>
      </c>
      <c r="B81">
        <v>0</v>
      </c>
      <c r="E81">
        <v>80</v>
      </c>
      <c r="F81">
        <v>0</v>
      </c>
    </row>
    <row r="82" spans="1:6" x14ac:dyDescent="0.25">
      <c r="A82" s="5" t="s">
        <v>103</v>
      </c>
      <c r="B82">
        <v>0</v>
      </c>
      <c r="E82">
        <v>81</v>
      </c>
      <c r="F82">
        <v>0</v>
      </c>
    </row>
    <row r="83" spans="1:6" hidden="1" x14ac:dyDescent="0.25">
      <c r="A83" s="5" t="s">
        <v>113</v>
      </c>
      <c r="B83">
        <v>1</v>
      </c>
      <c r="E83">
        <v>82</v>
      </c>
      <c r="F83">
        <v>1</v>
      </c>
    </row>
    <row r="84" spans="1:6" hidden="1" x14ac:dyDescent="0.25">
      <c r="A84" s="5" t="s">
        <v>123</v>
      </c>
      <c r="B84">
        <v>1</v>
      </c>
      <c r="E84">
        <v>83</v>
      </c>
      <c r="F84">
        <v>1</v>
      </c>
    </row>
    <row r="85" spans="1:6" x14ac:dyDescent="0.25">
      <c r="A85" s="5" t="s">
        <v>133</v>
      </c>
      <c r="B85">
        <v>0</v>
      </c>
      <c r="E85">
        <v>84</v>
      </c>
      <c r="F85">
        <v>0</v>
      </c>
    </row>
    <row r="86" spans="1:6" hidden="1" x14ac:dyDescent="0.25">
      <c r="A86" s="5" t="s">
        <v>142</v>
      </c>
      <c r="B86">
        <v>1</v>
      </c>
      <c r="E86">
        <v>85</v>
      </c>
      <c r="F86">
        <v>1</v>
      </c>
    </row>
    <row r="87" spans="1:6" x14ac:dyDescent="0.25">
      <c r="A87" s="5" t="s">
        <v>151</v>
      </c>
      <c r="B87">
        <v>0</v>
      </c>
      <c r="E87">
        <v>86</v>
      </c>
      <c r="F87">
        <v>0</v>
      </c>
    </row>
    <row r="88" spans="1:6" x14ac:dyDescent="0.25">
      <c r="A88" s="5" t="s">
        <v>160</v>
      </c>
      <c r="B88">
        <v>0</v>
      </c>
      <c r="E88">
        <v>87</v>
      </c>
      <c r="F88">
        <v>0</v>
      </c>
    </row>
    <row r="89" spans="1:6" x14ac:dyDescent="0.25">
      <c r="A89" s="5" t="s">
        <v>169</v>
      </c>
      <c r="B89">
        <v>0</v>
      </c>
      <c r="E89">
        <v>88</v>
      </c>
      <c r="F89">
        <v>0</v>
      </c>
    </row>
    <row r="90" spans="1:6" x14ac:dyDescent="0.25">
      <c r="A90" s="5" t="s">
        <v>178</v>
      </c>
      <c r="B90">
        <v>0</v>
      </c>
      <c r="E90">
        <v>89</v>
      </c>
      <c r="F90">
        <v>0</v>
      </c>
    </row>
    <row r="91" spans="1:6" x14ac:dyDescent="0.25">
      <c r="A91" s="5" t="s">
        <v>187</v>
      </c>
      <c r="B91">
        <v>0</v>
      </c>
      <c r="E91">
        <v>90</v>
      </c>
      <c r="F91">
        <v>0</v>
      </c>
    </row>
    <row r="92" spans="1:6" hidden="1" x14ac:dyDescent="0.25">
      <c r="A92" s="5" t="s">
        <v>54</v>
      </c>
      <c r="B92">
        <v>1</v>
      </c>
      <c r="E92">
        <v>91</v>
      </c>
      <c r="F92">
        <v>1</v>
      </c>
    </row>
    <row r="93" spans="1:6" hidden="1" x14ac:dyDescent="0.25">
      <c r="A93" s="5" t="s">
        <v>64</v>
      </c>
      <c r="B93">
        <v>1</v>
      </c>
      <c r="E93">
        <v>92</v>
      </c>
      <c r="F93">
        <v>1</v>
      </c>
    </row>
    <row r="94" spans="1:6" x14ac:dyDescent="0.25">
      <c r="A94" s="5" t="s">
        <v>74</v>
      </c>
      <c r="B94">
        <v>0</v>
      </c>
      <c r="E94">
        <v>93</v>
      </c>
      <c r="F94">
        <v>0</v>
      </c>
    </row>
    <row r="95" spans="1:6" x14ac:dyDescent="0.25">
      <c r="A95" s="5" t="s">
        <v>84</v>
      </c>
      <c r="B95">
        <v>0</v>
      </c>
      <c r="E95">
        <v>94</v>
      </c>
      <c r="F95">
        <v>0</v>
      </c>
    </row>
    <row r="96" spans="1:6" hidden="1" x14ac:dyDescent="0.25">
      <c r="A96" s="5" t="s">
        <v>94</v>
      </c>
      <c r="B96">
        <v>1</v>
      </c>
      <c r="E96">
        <v>95</v>
      </c>
      <c r="F96">
        <v>1</v>
      </c>
    </row>
    <row r="97" spans="1:6" x14ac:dyDescent="0.25">
      <c r="A97" s="5" t="s">
        <v>104</v>
      </c>
      <c r="B97">
        <v>0</v>
      </c>
      <c r="E97">
        <v>96</v>
      </c>
      <c r="F97">
        <v>0</v>
      </c>
    </row>
    <row r="98" spans="1:6" x14ac:dyDescent="0.25">
      <c r="A98" s="5" t="s">
        <v>114</v>
      </c>
      <c r="B98">
        <v>0</v>
      </c>
      <c r="E98">
        <v>97</v>
      </c>
      <c r="F98">
        <v>0</v>
      </c>
    </row>
    <row r="99" spans="1:6" x14ac:dyDescent="0.25">
      <c r="A99" s="5" t="s">
        <v>124</v>
      </c>
      <c r="B99">
        <v>0</v>
      </c>
      <c r="E99">
        <v>98</v>
      </c>
      <c r="F99">
        <v>0</v>
      </c>
    </row>
    <row r="100" spans="1:6" x14ac:dyDescent="0.25">
      <c r="A100" s="5" t="s">
        <v>134</v>
      </c>
      <c r="B100">
        <v>0</v>
      </c>
      <c r="E100">
        <v>99</v>
      </c>
      <c r="F100">
        <v>0</v>
      </c>
    </row>
    <row r="101" spans="1:6" x14ac:dyDescent="0.25">
      <c r="A101" s="5" t="s">
        <v>143</v>
      </c>
      <c r="B101">
        <v>0</v>
      </c>
      <c r="E101">
        <v>100</v>
      </c>
      <c r="F101">
        <v>0</v>
      </c>
    </row>
    <row r="102" spans="1:6" x14ac:dyDescent="0.25">
      <c r="A102" s="5" t="s">
        <v>152</v>
      </c>
      <c r="B102">
        <v>0</v>
      </c>
      <c r="E102">
        <v>101</v>
      </c>
      <c r="F102">
        <v>0</v>
      </c>
    </row>
    <row r="103" spans="1:6" x14ac:dyDescent="0.25">
      <c r="A103" s="5" t="s">
        <v>161</v>
      </c>
      <c r="B103">
        <v>0</v>
      </c>
      <c r="E103">
        <v>102</v>
      </c>
      <c r="F103">
        <v>0</v>
      </c>
    </row>
    <row r="104" spans="1:6" x14ac:dyDescent="0.25">
      <c r="A104" s="5" t="s">
        <v>170</v>
      </c>
      <c r="B104">
        <v>0</v>
      </c>
      <c r="E104">
        <v>103</v>
      </c>
      <c r="F104">
        <v>0</v>
      </c>
    </row>
    <row r="105" spans="1:6" hidden="1" x14ac:dyDescent="0.25">
      <c r="A105" s="5" t="s">
        <v>179</v>
      </c>
      <c r="B105">
        <v>1</v>
      </c>
      <c r="E105">
        <v>104</v>
      </c>
      <c r="F105">
        <v>1</v>
      </c>
    </row>
    <row r="106" spans="1:6" x14ac:dyDescent="0.25">
      <c r="A106" s="5" t="s">
        <v>188</v>
      </c>
      <c r="B106">
        <v>0</v>
      </c>
      <c r="E106">
        <v>105</v>
      </c>
      <c r="F106">
        <v>0</v>
      </c>
    </row>
    <row r="107" spans="1:6" x14ac:dyDescent="0.25">
      <c r="A107" s="5" t="s">
        <v>55</v>
      </c>
      <c r="B107">
        <v>0</v>
      </c>
      <c r="E107">
        <v>106</v>
      </c>
      <c r="F107">
        <v>0</v>
      </c>
    </row>
    <row r="108" spans="1:6" x14ac:dyDescent="0.25">
      <c r="A108" s="5" t="s">
        <v>65</v>
      </c>
      <c r="B108">
        <v>0</v>
      </c>
      <c r="E108">
        <v>107</v>
      </c>
      <c r="F108">
        <v>0</v>
      </c>
    </row>
    <row r="109" spans="1:6" x14ac:dyDescent="0.25">
      <c r="A109" s="5" t="s">
        <v>75</v>
      </c>
      <c r="B109">
        <v>0</v>
      </c>
      <c r="E109">
        <v>108</v>
      </c>
      <c r="F109">
        <v>0</v>
      </c>
    </row>
    <row r="110" spans="1:6" hidden="1" x14ac:dyDescent="0.25">
      <c r="A110" s="5" t="s">
        <v>85</v>
      </c>
      <c r="B110">
        <v>1</v>
      </c>
      <c r="E110">
        <v>109</v>
      </c>
      <c r="F110">
        <v>1</v>
      </c>
    </row>
    <row r="111" spans="1:6" hidden="1" x14ac:dyDescent="0.25">
      <c r="A111" s="5" t="s">
        <v>95</v>
      </c>
      <c r="B111">
        <v>1</v>
      </c>
      <c r="E111">
        <v>110</v>
      </c>
      <c r="F111">
        <v>1</v>
      </c>
    </row>
    <row r="112" spans="1:6" x14ac:dyDescent="0.25">
      <c r="A112" s="5" t="s">
        <v>105</v>
      </c>
      <c r="B112">
        <v>0</v>
      </c>
      <c r="E112">
        <v>111</v>
      </c>
      <c r="F112">
        <v>0</v>
      </c>
    </row>
    <row r="113" spans="1:6" hidden="1" x14ac:dyDescent="0.25">
      <c r="A113" s="5" t="s">
        <v>115</v>
      </c>
      <c r="B113">
        <v>1</v>
      </c>
      <c r="E113">
        <v>112</v>
      </c>
      <c r="F113">
        <v>0.41666700000000001</v>
      </c>
    </row>
    <row r="114" spans="1:6" x14ac:dyDescent="0.25">
      <c r="A114" s="5" t="s">
        <v>125</v>
      </c>
      <c r="B114">
        <v>0</v>
      </c>
      <c r="E114">
        <v>113</v>
      </c>
      <c r="F114">
        <v>0</v>
      </c>
    </row>
    <row r="115" spans="1:6" hidden="1" x14ac:dyDescent="0.25">
      <c r="A115" s="5" t="s">
        <v>135</v>
      </c>
      <c r="B115">
        <v>1</v>
      </c>
      <c r="E115">
        <v>114</v>
      </c>
      <c r="F115">
        <v>1</v>
      </c>
    </row>
    <row r="116" spans="1:6" hidden="1" x14ac:dyDescent="0.25">
      <c r="A116" s="5" t="s">
        <v>144</v>
      </c>
      <c r="B116">
        <v>1</v>
      </c>
      <c r="E116">
        <v>115</v>
      </c>
      <c r="F116">
        <v>1</v>
      </c>
    </row>
    <row r="117" spans="1:6" x14ac:dyDescent="0.25">
      <c r="A117" s="5" t="s">
        <v>153</v>
      </c>
      <c r="B117">
        <v>0</v>
      </c>
      <c r="E117">
        <v>116</v>
      </c>
      <c r="F117">
        <v>0</v>
      </c>
    </row>
    <row r="118" spans="1:6" x14ac:dyDescent="0.25">
      <c r="A118" s="5" t="s">
        <v>162</v>
      </c>
      <c r="B118">
        <v>0</v>
      </c>
      <c r="E118">
        <v>117</v>
      </c>
      <c r="F118">
        <v>1</v>
      </c>
    </row>
    <row r="119" spans="1:6" x14ac:dyDescent="0.25">
      <c r="A119" s="5" t="s">
        <v>171</v>
      </c>
      <c r="B119">
        <v>0</v>
      </c>
      <c r="E119">
        <v>118</v>
      </c>
      <c r="F119">
        <v>0</v>
      </c>
    </row>
    <row r="120" spans="1:6" hidden="1" x14ac:dyDescent="0.25">
      <c r="A120" s="5" t="s">
        <v>180</v>
      </c>
      <c r="B120">
        <v>1</v>
      </c>
      <c r="E120">
        <v>119</v>
      </c>
      <c r="F120">
        <v>1</v>
      </c>
    </row>
    <row r="121" spans="1:6" hidden="1" x14ac:dyDescent="0.25">
      <c r="A121" s="5" t="s">
        <v>189</v>
      </c>
      <c r="B121">
        <v>1</v>
      </c>
      <c r="E121">
        <v>120</v>
      </c>
      <c r="F121">
        <v>1</v>
      </c>
    </row>
    <row r="122" spans="1:6" x14ac:dyDescent="0.25">
      <c r="A122" s="5" t="s">
        <v>56</v>
      </c>
      <c r="B122">
        <v>0</v>
      </c>
      <c r="E122">
        <v>121</v>
      </c>
      <c r="F122">
        <v>0</v>
      </c>
    </row>
    <row r="123" spans="1:6" hidden="1" x14ac:dyDescent="0.25">
      <c r="A123" s="5" t="s">
        <v>66</v>
      </c>
      <c r="B123">
        <v>1</v>
      </c>
      <c r="E123">
        <v>122</v>
      </c>
      <c r="F123">
        <v>1</v>
      </c>
    </row>
    <row r="124" spans="1:6" hidden="1" x14ac:dyDescent="0.25">
      <c r="A124" s="5" t="s">
        <v>76</v>
      </c>
      <c r="B124">
        <v>1</v>
      </c>
      <c r="E124">
        <v>123</v>
      </c>
      <c r="F124">
        <v>1</v>
      </c>
    </row>
    <row r="125" spans="1:6" x14ac:dyDescent="0.25">
      <c r="A125" s="5" t="s">
        <v>86</v>
      </c>
      <c r="B125">
        <v>0</v>
      </c>
      <c r="E125">
        <v>124</v>
      </c>
      <c r="F125">
        <v>0</v>
      </c>
    </row>
    <row r="126" spans="1:6" x14ac:dyDescent="0.25">
      <c r="A126" s="5" t="s">
        <v>96</v>
      </c>
      <c r="B126">
        <v>0</v>
      </c>
      <c r="E126">
        <v>125</v>
      </c>
      <c r="F126">
        <v>0</v>
      </c>
    </row>
    <row r="127" spans="1:6" hidden="1" x14ac:dyDescent="0.25">
      <c r="A127" s="5" t="s">
        <v>106</v>
      </c>
      <c r="B127">
        <v>1</v>
      </c>
      <c r="E127">
        <v>126</v>
      </c>
      <c r="F127">
        <v>1</v>
      </c>
    </row>
    <row r="128" spans="1:6" hidden="1" x14ac:dyDescent="0.25">
      <c r="A128" s="5" t="s">
        <v>116</v>
      </c>
      <c r="B128">
        <v>1</v>
      </c>
      <c r="E128">
        <v>127</v>
      </c>
      <c r="F128">
        <v>1</v>
      </c>
    </row>
    <row r="129" spans="1:6" x14ac:dyDescent="0.25">
      <c r="A129" s="5" t="s">
        <v>126</v>
      </c>
      <c r="B129">
        <v>0</v>
      </c>
      <c r="E129">
        <v>128</v>
      </c>
      <c r="F129">
        <v>1</v>
      </c>
    </row>
    <row r="130" spans="1:6" hidden="1" x14ac:dyDescent="0.25">
      <c r="A130" s="5" t="s">
        <v>136</v>
      </c>
      <c r="B130">
        <v>1</v>
      </c>
      <c r="E130">
        <v>129</v>
      </c>
      <c r="F130">
        <v>0</v>
      </c>
    </row>
    <row r="131" spans="1:6" x14ac:dyDescent="0.25">
      <c r="A131" s="5" t="s">
        <v>145</v>
      </c>
      <c r="B131">
        <v>0</v>
      </c>
      <c r="E131">
        <v>130</v>
      </c>
      <c r="F131">
        <v>0</v>
      </c>
    </row>
    <row r="132" spans="1:6" x14ac:dyDescent="0.25">
      <c r="A132" s="5" t="s">
        <v>154</v>
      </c>
      <c r="B132">
        <v>0</v>
      </c>
      <c r="E132">
        <v>131</v>
      </c>
      <c r="F132">
        <v>0</v>
      </c>
    </row>
    <row r="133" spans="1:6" x14ac:dyDescent="0.25">
      <c r="A133" s="5" t="s">
        <v>163</v>
      </c>
      <c r="B133">
        <v>0</v>
      </c>
      <c r="E133">
        <v>132</v>
      </c>
      <c r="F133">
        <v>0</v>
      </c>
    </row>
    <row r="134" spans="1:6" x14ac:dyDescent="0.25">
      <c r="A134" s="5" t="s">
        <v>172</v>
      </c>
      <c r="B134">
        <v>0</v>
      </c>
      <c r="E134">
        <v>133</v>
      </c>
      <c r="F134">
        <v>0</v>
      </c>
    </row>
    <row r="135" spans="1:6" hidden="1" x14ac:dyDescent="0.25">
      <c r="A135" s="5" t="s">
        <v>181</v>
      </c>
      <c r="B135">
        <v>1</v>
      </c>
      <c r="E135">
        <v>134</v>
      </c>
      <c r="F135">
        <v>1</v>
      </c>
    </row>
    <row r="136" spans="1:6" x14ac:dyDescent="0.25">
      <c r="A136" s="5" t="s">
        <v>190</v>
      </c>
      <c r="B136">
        <v>0</v>
      </c>
      <c r="E136">
        <v>135</v>
      </c>
      <c r="F136">
        <v>0</v>
      </c>
    </row>
    <row r="137" spans="1:6" x14ac:dyDescent="0.25">
      <c r="A137" s="5" t="s">
        <v>57</v>
      </c>
      <c r="B137">
        <v>0</v>
      </c>
      <c r="E137">
        <v>136</v>
      </c>
      <c r="F137">
        <v>0</v>
      </c>
    </row>
    <row r="138" spans="1:6" x14ac:dyDescent="0.25">
      <c r="A138" s="5" t="s">
        <v>67</v>
      </c>
      <c r="B138">
        <v>0</v>
      </c>
      <c r="E138">
        <v>137</v>
      </c>
      <c r="F138">
        <v>0</v>
      </c>
    </row>
    <row r="139" spans="1:6" x14ac:dyDescent="0.25">
      <c r="A139" s="5" t="s">
        <v>77</v>
      </c>
      <c r="B139">
        <v>0</v>
      </c>
      <c r="E139">
        <v>138</v>
      </c>
      <c r="F139">
        <v>0</v>
      </c>
    </row>
    <row r="140" spans="1:6" x14ac:dyDescent="0.25">
      <c r="A140" s="5" t="s">
        <v>87</v>
      </c>
      <c r="B140">
        <v>0</v>
      </c>
      <c r="E140">
        <v>139</v>
      </c>
      <c r="F140">
        <v>0</v>
      </c>
    </row>
    <row r="141" spans="1:6" x14ac:dyDescent="0.25">
      <c r="A141" s="5" t="s">
        <v>97</v>
      </c>
      <c r="B141">
        <v>0</v>
      </c>
      <c r="E141">
        <v>140</v>
      </c>
      <c r="F141">
        <v>0</v>
      </c>
    </row>
    <row r="142" spans="1:6" hidden="1" x14ac:dyDescent="0.25">
      <c r="A142" s="5" t="s">
        <v>107</v>
      </c>
      <c r="B142">
        <v>1</v>
      </c>
      <c r="E142">
        <v>141</v>
      </c>
      <c r="F142">
        <v>1</v>
      </c>
    </row>
    <row r="143" spans="1:6" hidden="1" x14ac:dyDescent="0.25">
      <c r="A143" s="5" t="s">
        <v>117</v>
      </c>
      <c r="B143">
        <v>1</v>
      </c>
      <c r="E143">
        <v>142</v>
      </c>
      <c r="F143">
        <v>1</v>
      </c>
    </row>
    <row r="144" spans="1:6" x14ac:dyDescent="0.25">
      <c r="A144" s="5" t="s">
        <v>127</v>
      </c>
      <c r="B144">
        <v>0</v>
      </c>
      <c r="E144">
        <v>143</v>
      </c>
      <c r="F144">
        <v>0</v>
      </c>
    </row>
    <row r="145" spans="1:6" x14ac:dyDescent="0.25">
      <c r="A145" s="5" t="s">
        <v>137</v>
      </c>
      <c r="B145">
        <v>0</v>
      </c>
      <c r="E145">
        <v>144</v>
      </c>
      <c r="F145">
        <v>0</v>
      </c>
    </row>
    <row r="146" spans="1:6" x14ac:dyDescent="0.25">
      <c r="A146" s="5" t="s">
        <v>146</v>
      </c>
      <c r="B146">
        <v>0</v>
      </c>
      <c r="E146">
        <v>145</v>
      </c>
      <c r="F146">
        <v>0</v>
      </c>
    </row>
    <row r="147" spans="1:6" hidden="1" x14ac:dyDescent="0.25">
      <c r="A147" s="5" t="s">
        <v>155</v>
      </c>
      <c r="B147">
        <v>1</v>
      </c>
      <c r="E147">
        <v>146</v>
      </c>
      <c r="F147">
        <v>1</v>
      </c>
    </row>
    <row r="148" spans="1:6" x14ac:dyDescent="0.25">
      <c r="A148" s="5" t="s">
        <v>164</v>
      </c>
      <c r="B148">
        <v>0</v>
      </c>
      <c r="E148">
        <v>147</v>
      </c>
      <c r="F148">
        <v>0</v>
      </c>
    </row>
    <row r="149" spans="1:6" hidden="1" x14ac:dyDescent="0.25">
      <c r="A149" s="5" t="s">
        <v>173</v>
      </c>
      <c r="B149">
        <v>1</v>
      </c>
      <c r="E149">
        <v>148</v>
      </c>
      <c r="F149">
        <v>1</v>
      </c>
    </row>
    <row r="150" spans="1:6" hidden="1" x14ac:dyDescent="0.25">
      <c r="A150" s="5" t="s">
        <v>182</v>
      </c>
      <c r="B150">
        <v>1</v>
      </c>
      <c r="E150">
        <v>149</v>
      </c>
      <c r="F150">
        <v>1</v>
      </c>
    </row>
    <row r="151" spans="1:6" hidden="1" x14ac:dyDescent="0.25">
      <c r="A151" s="5" t="s">
        <v>191</v>
      </c>
      <c r="B151">
        <v>1</v>
      </c>
      <c r="E151">
        <v>150</v>
      </c>
      <c r="F151">
        <v>1</v>
      </c>
    </row>
  </sheetData>
  <autoFilter ref="A1:B151">
    <filterColumn colId="1">
      <filters>
        <filter val="0"/>
      </filters>
    </filterColumn>
  </autoFilter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opLeftCell="A7" workbookViewId="0">
      <selection activeCell="E26" sqref="E26"/>
    </sheetView>
  </sheetViews>
  <sheetFormatPr defaultRowHeight="15" x14ac:dyDescent="0.25"/>
  <cols>
    <col min="1" max="1" width="31.42578125" bestFit="1" customWidth="1"/>
  </cols>
  <sheetData>
    <row r="2" spans="1:4" x14ac:dyDescent="0.25">
      <c r="A2" t="s">
        <v>196</v>
      </c>
      <c r="B2" t="s">
        <v>197</v>
      </c>
      <c r="C2" t="s">
        <v>195</v>
      </c>
      <c r="D2" t="s">
        <v>236</v>
      </c>
    </row>
    <row r="3" spans="1:4" x14ac:dyDescent="0.25">
      <c r="A3" t="s">
        <v>198</v>
      </c>
      <c r="B3" t="s">
        <v>217</v>
      </c>
      <c r="C3" t="s">
        <v>195</v>
      </c>
      <c r="D3" t="s">
        <v>236</v>
      </c>
    </row>
    <row r="4" spans="1:4" x14ac:dyDescent="0.25">
      <c r="A4" t="s">
        <v>199</v>
      </c>
      <c r="B4" t="s">
        <v>218</v>
      </c>
      <c r="C4" t="s">
        <v>195</v>
      </c>
      <c r="D4" t="s">
        <v>236</v>
      </c>
    </row>
    <row r="5" spans="1:4" x14ac:dyDescent="0.25">
      <c r="A5" t="s">
        <v>200</v>
      </c>
      <c r="B5" t="s">
        <v>219</v>
      </c>
      <c r="C5" t="s">
        <v>195</v>
      </c>
      <c r="D5" t="s">
        <v>236</v>
      </c>
    </row>
    <row r="6" spans="1:4" x14ac:dyDescent="0.25">
      <c r="A6" t="s">
        <v>201</v>
      </c>
      <c r="B6" t="s">
        <v>220</v>
      </c>
      <c r="C6" t="s">
        <v>195</v>
      </c>
      <c r="D6" t="s">
        <v>236</v>
      </c>
    </row>
    <row r="7" spans="1:4" x14ac:dyDescent="0.25">
      <c r="A7" t="s">
        <v>202</v>
      </c>
      <c r="B7" t="s">
        <v>221</v>
      </c>
      <c r="C7" t="s">
        <v>195</v>
      </c>
      <c r="D7" t="s">
        <v>236</v>
      </c>
    </row>
    <row r="8" spans="1:4" x14ac:dyDescent="0.25">
      <c r="A8" t="s">
        <v>203</v>
      </c>
      <c r="B8" t="s">
        <v>222</v>
      </c>
      <c r="C8" t="s">
        <v>195</v>
      </c>
      <c r="D8" t="s">
        <v>236</v>
      </c>
    </row>
    <row r="9" spans="1:4" x14ac:dyDescent="0.25">
      <c r="A9" t="s">
        <v>204</v>
      </c>
      <c r="B9" t="s">
        <v>223</v>
      </c>
      <c r="C9" t="s">
        <v>195</v>
      </c>
      <c r="D9" t="s">
        <v>236</v>
      </c>
    </row>
    <row r="10" spans="1:4" x14ac:dyDescent="0.25">
      <c r="A10" t="s">
        <v>205</v>
      </c>
      <c r="B10" t="s">
        <v>224</v>
      </c>
      <c r="C10" t="s">
        <v>195</v>
      </c>
      <c r="D10" t="s">
        <v>236</v>
      </c>
    </row>
    <row r="11" spans="1:4" x14ac:dyDescent="0.25">
      <c r="A11" t="s">
        <v>206</v>
      </c>
      <c r="B11" t="s">
        <v>225</v>
      </c>
      <c r="C11" t="s">
        <v>195</v>
      </c>
      <c r="D11" t="s">
        <v>236</v>
      </c>
    </row>
    <row r="12" spans="1:4" x14ac:dyDescent="0.25">
      <c r="A12" t="s">
        <v>207</v>
      </c>
      <c r="B12" t="s">
        <v>226</v>
      </c>
      <c r="C12" t="s">
        <v>195</v>
      </c>
      <c r="D12" t="s">
        <v>236</v>
      </c>
    </row>
    <row r="13" spans="1:4" x14ac:dyDescent="0.25">
      <c r="A13" t="s">
        <v>208</v>
      </c>
      <c r="B13" t="s">
        <v>227</v>
      </c>
      <c r="C13" t="s">
        <v>195</v>
      </c>
      <c r="D13" t="s">
        <v>236</v>
      </c>
    </row>
    <row r="14" spans="1:4" x14ac:dyDescent="0.25">
      <c r="A14" t="s">
        <v>209</v>
      </c>
      <c r="B14" t="s">
        <v>228</v>
      </c>
      <c r="C14" t="s">
        <v>195</v>
      </c>
      <c r="D14" t="s">
        <v>236</v>
      </c>
    </row>
    <row r="15" spans="1:4" x14ac:dyDescent="0.25">
      <c r="A15" t="s">
        <v>210</v>
      </c>
      <c r="B15" t="s">
        <v>229</v>
      </c>
      <c r="C15" t="s">
        <v>195</v>
      </c>
      <c r="D15" t="s">
        <v>236</v>
      </c>
    </row>
    <row r="16" spans="1:4" x14ac:dyDescent="0.25">
      <c r="A16" t="s">
        <v>211</v>
      </c>
      <c r="B16" t="s">
        <v>230</v>
      </c>
      <c r="C16" t="s">
        <v>195</v>
      </c>
      <c r="D16" t="s">
        <v>236</v>
      </c>
    </row>
    <row r="17" spans="1:4" x14ac:dyDescent="0.25">
      <c r="A17" t="s">
        <v>212</v>
      </c>
      <c r="B17" t="s">
        <v>231</v>
      </c>
      <c r="C17" t="s">
        <v>195</v>
      </c>
      <c r="D17" t="s">
        <v>236</v>
      </c>
    </row>
    <row r="18" spans="1:4" x14ac:dyDescent="0.25">
      <c r="A18" t="s">
        <v>213</v>
      </c>
      <c r="B18" t="s">
        <v>232</v>
      </c>
      <c r="C18" t="s">
        <v>195</v>
      </c>
      <c r="D18" t="s">
        <v>236</v>
      </c>
    </row>
    <row r="19" spans="1:4" x14ac:dyDescent="0.25">
      <c r="A19" t="s">
        <v>214</v>
      </c>
      <c r="B19" t="s">
        <v>233</v>
      </c>
      <c r="C19" t="s">
        <v>195</v>
      </c>
      <c r="D19" t="s">
        <v>236</v>
      </c>
    </row>
    <row r="20" spans="1:4" x14ac:dyDescent="0.25">
      <c r="A20" t="s">
        <v>215</v>
      </c>
      <c r="B20" t="s">
        <v>234</v>
      </c>
      <c r="C20" t="s">
        <v>195</v>
      </c>
      <c r="D20" t="s">
        <v>236</v>
      </c>
    </row>
    <row r="21" spans="1:4" x14ac:dyDescent="0.25">
      <c r="A21" t="s">
        <v>216</v>
      </c>
      <c r="B21" t="s">
        <v>235</v>
      </c>
      <c r="C21" t="s">
        <v>195</v>
      </c>
      <c r="D21" t="s">
        <v>236</v>
      </c>
    </row>
    <row r="23" spans="1:4" x14ac:dyDescent="0.25">
      <c r="A23" t="s">
        <v>237</v>
      </c>
    </row>
    <row r="24" spans="1:4" x14ac:dyDescent="0.25">
      <c r="A24" t="s">
        <v>238</v>
      </c>
    </row>
    <row r="25" spans="1:4" x14ac:dyDescent="0.25">
      <c r="A25" t="s">
        <v>239</v>
      </c>
    </row>
    <row r="26" spans="1:4" x14ac:dyDescent="0.25">
      <c r="A26" t="s">
        <v>240</v>
      </c>
      <c r="B26" t="s">
        <v>241</v>
      </c>
    </row>
    <row r="27" spans="1:4" x14ac:dyDescent="0.25">
      <c r="A27" t="s">
        <v>242</v>
      </c>
      <c r="B27" t="s">
        <v>241</v>
      </c>
    </row>
    <row r="28" spans="1:4" x14ac:dyDescent="0.25">
      <c r="A28" t="s">
        <v>243</v>
      </c>
      <c r="B28" t="s">
        <v>241</v>
      </c>
    </row>
    <row r="29" spans="1:4" x14ac:dyDescent="0.25">
      <c r="A29" t="s">
        <v>244</v>
      </c>
      <c r="B29" t="s">
        <v>241</v>
      </c>
    </row>
    <row r="30" spans="1:4" x14ac:dyDescent="0.25">
      <c r="A30" t="s">
        <v>245</v>
      </c>
      <c r="B30" t="s">
        <v>241</v>
      </c>
    </row>
    <row r="31" spans="1:4" x14ac:dyDescent="0.25">
      <c r="A31" t="s">
        <v>246</v>
      </c>
    </row>
    <row r="32" spans="1:4" x14ac:dyDescent="0.25">
      <c r="A32" t="s">
        <v>247</v>
      </c>
    </row>
    <row r="33" spans="1:1" x14ac:dyDescent="0.25">
      <c r="A33" t="s">
        <v>248</v>
      </c>
    </row>
    <row r="34" spans="1:1" x14ac:dyDescent="0.25">
      <c r="A34" t="s">
        <v>249</v>
      </c>
    </row>
    <row r="35" spans="1:1" x14ac:dyDescent="0.25">
      <c r="A35" t="s">
        <v>250</v>
      </c>
    </row>
    <row r="36" spans="1:1" x14ac:dyDescent="0.25">
      <c r="A36" t="s">
        <v>251</v>
      </c>
    </row>
    <row r="37" spans="1:1" x14ac:dyDescent="0.25">
      <c r="A37" t="s">
        <v>252</v>
      </c>
    </row>
    <row r="38" spans="1:1" x14ac:dyDescent="0.25">
      <c r="A38" t="s">
        <v>253</v>
      </c>
    </row>
    <row r="39" spans="1:1" x14ac:dyDescent="0.25">
      <c r="A39" t="s">
        <v>254</v>
      </c>
    </row>
    <row r="40" spans="1:1" x14ac:dyDescent="0.25">
      <c r="A40" t="s">
        <v>255</v>
      </c>
    </row>
    <row r="41" spans="1:1" x14ac:dyDescent="0.25">
      <c r="A41" t="s">
        <v>256</v>
      </c>
    </row>
    <row r="42" spans="1:1" x14ac:dyDescent="0.25">
      <c r="A42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1"/>
  <sheetViews>
    <sheetView tabSelected="1" topLeftCell="A39" workbookViewId="0">
      <selection activeCell="G60" sqref="G60"/>
    </sheetView>
  </sheetViews>
  <sheetFormatPr defaultRowHeight="15" x14ac:dyDescent="0.25"/>
  <cols>
    <col min="2" max="2" width="15.7109375" customWidth="1"/>
    <col min="3" max="3" width="13.5703125" bestFit="1" customWidth="1"/>
    <col min="4" max="4" width="13.7109375" bestFit="1" customWidth="1"/>
    <col min="5" max="5" width="9.140625" customWidth="1"/>
    <col min="6" max="6" width="12.5703125" bestFit="1" customWidth="1"/>
    <col min="7" max="7" width="14.140625" customWidth="1"/>
    <col min="8" max="8" width="10" bestFit="1" customWidth="1"/>
    <col min="9" max="9" width="14.140625" customWidth="1"/>
    <col min="10" max="10" width="12.140625" customWidth="1"/>
  </cols>
  <sheetData>
    <row r="3" spans="2:17" x14ac:dyDescent="0.25">
      <c r="B3" s="7" t="s">
        <v>258</v>
      </c>
    </row>
    <row r="4" spans="2:17" x14ac:dyDescent="0.25">
      <c r="B4" t="s">
        <v>270</v>
      </c>
    </row>
    <row r="5" spans="2:17" x14ac:dyDescent="0.25">
      <c r="B5" t="s">
        <v>262</v>
      </c>
    </row>
    <row r="6" spans="2:17" ht="30.75" customHeight="1" x14ac:dyDescent="0.25">
      <c r="B6" s="36" t="s">
        <v>259</v>
      </c>
      <c r="C6" s="36"/>
      <c r="D6" s="36"/>
      <c r="E6" s="14"/>
      <c r="F6" s="32" t="s">
        <v>267</v>
      </c>
      <c r="G6" s="32"/>
      <c r="H6" s="32" t="s">
        <v>268</v>
      </c>
      <c r="I6" s="32"/>
      <c r="J6" s="15"/>
      <c r="K6" s="32" t="s">
        <v>269</v>
      </c>
      <c r="L6" s="32"/>
    </row>
    <row r="7" spans="2:17" ht="45" x14ac:dyDescent="0.25">
      <c r="B7" s="10" t="s">
        <v>264</v>
      </c>
      <c r="C7" s="10" t="s">
        <v>265</v>
      </c>
      <c r="D7" s="10" t="s">
        <v>266</v>
      </c>
      <c r="E7" s="10" t="s">
        <v>272</v>
      </c>
      <c r="F7" s="11" t="s">
        <v>260</v>
      </c>
      <c r="G7" s="11" t="s">
        <v>261</v>
      </c>
      <c r="H7" s="11" t="s">
        <v>260</v>
      </c>
      <c r="I7" s="11" t="s">
        <v>261</v>
      </c>
      <c r="J7" s="11" t="s">
        <v>273</v>
      </c>
      <c r="K7" s="11" t="s">
        <v>260</v>
      </c>
      <c r="L7" s="11" t="s">
        <v>261</v>
      </c>
    </row>
    <row r="8" spans="2:17" x14ac:dyDescent="0.25">
      <c r="B8" s="13">
        <v>16</v>
      </c>
      <c r="C8" s="13">
        <v>134</v>
      </c>
      <c r="D8" s="13">
        <v>5</v>
      </c>
      <c r="E8" s="13" t="s">
        <v>274</v>
      </c>
      <c r="F8" s="13">
        <v>7</v>
      </c>
      <c r="G8" s="13">
        <v>9</v>
      </c>
      <c r="H8" s="13">
        <v>294375.97139999998</v>
      </c>
      <c r="I8" s="13">
        <v>344034.0172</v>
      </c>
      <c r="J8" s="16">
        <f>((I8-H8)/H8)*100</f>
        <v>16.86891955339804</v>
      </c>
      <c r="K8" s="13">
        <v>0.578125</v>
      </c>
      <c r="L8" s="13">
        <v>2.57863</v>
      </c>
    </row>
    <row r="9" spans="2:17" x14ac:dyDescent="0.25">
      <c r="B9" s="13">
        <v>16</v>
      </c>
      <c r="C9" s="13">
        <v>134</v>
      </c>
      <c r="D9" s="13">
        <v>15</v>
      </c>
      <c r="E9" s="13" t="s">
        <v>274</v>
      </c>
      <c r="F9" s="13">
        <v>9</v>
      </c>
      <c r="G9" s="13">
        <v>14</v>
      </c>
      <c r="H9" s="13">
        <v>436325.31089999998</v>
      </c>
      <c r="I9" s="13">
        <v>697010.31449999998</v>
      </c>
      <c r="J9" s="16">
        <f t="shared" ref="J9:J15" si="0">((I9-H9)/H9)*100</f>
        <v>59.745560729055569</v>
      </c>
      <c r="K9" s="13">
        <v>1.343755</v>
      </c>
      <c r="L9" s="13">
        <v>3.6752500000000001</v>
      </c>
    </row>
    <row r="10" spans="2:17" ht="15" customHeight="1" x14ac:dyDescent="0.25">
      <c r="B10" s="13">
        <v>16</v>
      </c>
      <c r="C10" s="13">
        <v>134</v>
      </c>
      <c r="D10" s="13">
        <v>20</v>
      </c>
      <c r="E10" s="13" t="s">
        <v>274</v>
      </c>
      <c r="F10" s="13">
        <v>9</v>
      </c>
      <c r="G10" s="13" t="s">
        <v>275</v>
      </c>
      <c r="H10" s="13">
        <v>474348.41460000002</v>
      </c>
      <c r="I10" s="13" t="s">
        <v>275</v>
      </c>
      <c r="J10" s="16" t="s">
        <v>276</v>
      </c>
      <c r="K10" s="13">
        <v>1.203125</v>
      </c>
      <c r="L10" s="13">
        <v>4.0937400000000004</v>
      </c>
    </row>
    <row r="11" spans="2:17" x14ac:dyDescent="0.25">
      <c r="B11" s="13">
        <v>16</v>
      </c>
      <c r="C11" s="13">
        <v>134</v>
      </c>
      <c r="D11" s="13">
        <v>20</v>
      </c>
      <c r="E11" s="13" t="s">
        <v>277</v>
      </c>
      <c r="F11" s="13">
        <v>9</v>
      </c>
      <c r="G11" s="13">
        <v>11</v>
      </c>
      <c r="H11" s="13">
        <v>474349.41460000002</v>
      </c>
      <c r="I11" s="13">
        <v>549596.95979999995</v>
      </c>
      <c r="J11" s="16">
        <f t="shared" si="0"/>
        <v>15.863315708622345</v>
      </c>
      <c r="K11" s="13">
        <v>1.203125</v>
      </c>
      <c r="L11" s="13">
        <v>4.7343700000000002</v>
      </c>
    </row>
    <row r="12" spans="2:17" x14ac:dyDescent="0.25">
      <c r="B12" s="13">
        <v>16</v>
      </c>
      <c r="C12" s="13">
        <v>134</v>
      </c>
      <c r="D12" s="13">
        <v>62</v>
      </c>
      <c r="E12" s="13" t="s">
        <v>277</v>
      </c>
      <c r="F12" s="13">
        <v>9</v>
      </c>
      <c r="G12" s="17">
        <v>13</v>
      </c>
      <c r="H12" s="18">
        <v>639485.65159999998</v>
      </c>
      <c r="I12" s="13">
        <v>883105.49470000004</v>
      </c>
      <c r="J12" s="16">
        <f t="shared" si="0"/>
        <v>38.096217247480155</v>
      </c>
      <c r="K12" s="18">
        <v>8.5156200000000002</v>
      </c>
      <c r="L12" s="17">
        <v>11.421849999999999</v>
      </c>
    </row>
    <row r="13" spans="2:17" x14ac:dyDescent="0.25">
      <c r="B13" s="13">
        <v>16</v>
      </c>
      <c r="C13" s="13">
        <v>134</v>
      </c>
      <c r="D13" s="13">
        <v>62</v>
      </c>
      <c r="E13" s="13" t="s">
        <v>281</v>
      </c>
      <c r="F13" s="13">
        <v>9</v>
      </c>
      <c r="G13" s="17">
        <v>11</v>
      </c>
      <c r="H13" s="18">
        <v>639485.65159999998</v>
      </c>
      <c r="I13" s="13">
        <v>690987.95519999997</v>
      </c>
      <c r="J13" s="16">
        <f t="shared" si="0"/>
        <v>8.0537074555372214</v>
      </c>
      <c r="K13" s="18">
        <v>8.5156200000000002</v>
      </c>
      <c r="L13" s="17">
        <v>21.375025000000001</v>
      </c>
      <c r="O13" t="s">
        <v>278</v>
      </c>
      <c r="P13" t="s">
        <v>195</v>
      </c>
      <c r="Q13">
        <v>0.171875</v>
      </c>
    </row>
    <row r="14" spans="2:17" x14ac:dyDescent="0.25">
      <c r="B14" s="17">
        <v>100</v>
      </c>
      <c r="C14" s="17">
        <v>200</v>
      </c>
      <c r="D14" s="17">
        <v>5</v>
      </c>
      <c r="E14" s="17" t="s">
        <v>277</v>
      </c>
      <c r="F14" s="17">
        <v>60</v>
      </c>
      <c r="G14" s="17">
        <v>64</v>
      </c>
      <c r="H14" s="18">
        <v>5223786.2580000004</v>
      </c>
      <c r="I14" s="13">
        <v>5321210.6730000004</v>
      </c>
      <c r="J14" s="16">
        <f t="shared" si="0"/>
        <v>1.8650153392244715</v>
      </c>
      <c r="K14" s="13">
        <v>7.2031200000000002</v>
      </c>
      <c r="L14" s="13">
        <v>33.296925000000002</v>
      </c>
      <c r="O14" t="s">
        <v>279</v>
      </c>
      <c r="P14" t="s">
        <v>195</v>
      </c>
      <c r="Q14">
        <v>16.375</v>
      </c>
    </row>
    <row r="15" spans="2:17" x14ac:dyDescent="0.25">
      <c r="B15" s="17">
        <v>100</v>
      </c>
      <c r="C15" s="17">
        <v>200</v>
      </c>
      <c r="D15" s="17">
        <v>5</v>
      </c>
      <c r="E15" s="17" t="s">
        <v>274</v>
      </c>
      <c r="F15" s="17">
        <v>60</v>
      </c>
      <c r="G15" s="17">
        <v>80</v>
      </c>
      <c r="H15" s="18">
        <v>5223786.2580000004</v>
      </c>
      <c r="I15" s="13">
        <v>6135177.5820000004</v>
      </c>
      <c r="J15" s="16">
        <f t="shared" si="0"/>
        <v>17.446948994213614</v>
      </c>
      <c r="K15" s="13">
        <v>7.2031200000000002</v>
      </c>
      <c r="L15" s="13">
        <v>16.5625</v>
      </c>
      <c r="O15" t="s">
        <v>280</v>
      </c>
      <c r="P15" t="s">
        <v>195</v>
      </c>
      <c r="Q15">
        <v>1.5625E-2</v>
      </c>
    </row>
    <row r="16" spans="2:17" x14ac:dyDescent="0.25">
      <c r="Q16">
        <f>SUM(Q13:Q15)</f>
        <v>16.5625</v>
      </c>
    </row>
    <row r="19" spans="2:10" x14ac:dyDescent="0.25">
      <c r="B19" s="21" t="s">
        <v>283</v>
      </c>
      <c r="D19" t="s">
        <v>263</v>
      </c>
    </row>
    <row r="20" spans="2:10" ht="15" customHeight="1" x14ac:dyDescent="0.25">
      <c r="B20" s="8" t="s">
        <v>284</v>
      </c>
      <c r="C20" s="8" t="s">
        <v>267</v>
      </c>
      <c r="D20" s="8" t="s">
        <v>268</v>
      </c>
      <c r="F20" s="19"/>
    </row>
    <row r="21" spans="2:10" x14ac:dyDescent="0.25">
      <c r="B21" s="12" t="s">
        <v>271</v>
      </c>
      <c r="C21" s="12">
        <v>8</v>
      </c>
      <c r="D21" s="20">
        <v>297990.06069999997</v>
      </c>
    </row>
    <row r="22" spans="2:10" x14ac:dyDescent="0.25">
      <c r="B22" s="12" t="s">
        <v>287</v>
      </c>
      <c r="C22" s="12">
        <v>8</v>
      </c>
      <c r="D22" s="20">
        <v>315302.53409999999</v>
      </c>
    </row>
    <row r="23" spans="2:10" x14ac:dyDescent="0.25">
      <c r="B23" s="12" t="s">
        <v>274</v>
      </c>
      <c r="C23" s="12">
        <v>9</v>
      </c>
      <c r="D23" s="12">
        <v>344034.0172</v>
      </c>
    </row>
    <row r="24" spans="2:10" x14ac:dyDescent="0.25">
      <c r="B24" s="12" t="s">
        <v>288</v>
      </c>
      <c r="C24" s="12">
        <v>11</v>
      </c>
      <c r="D24" s="12">
        <v>380135.92379999999</v>
      </c>
    </row>
    <row r="25" spans="2:10" x14ac:dyDescent="0.25">
      <c r="B25" s="12" t="s">
        <v>285</v>
      </c>
      <c r="C25" s="33" t="s">
        <v>286</v>
      </c>
      <c r="D25" s="34"/>
    </row>
    <row r="27" spans="2:10" x14ac:dyDescent="0.25">
      <c r="B27" t="s">
        <v>289</v>
      </c>
    </row>
    <row r="28" spans="2:10" x14ac:dyDescent="0.25">
      <c r="B28" s="8" t="s">
        <v>284</v>
      </c>
      <c r="C28" s="8" t="s">
        <v>267</v>
      </c>
      <c r="D28" s="8" t="s">
        <v>268</v>
      </c>
    </row>
    <row r="29" spans="2:10" x14ac:dyDescent="0.25">
      <c r="B29" s="22" t="s">
        <v>290</v>
      </c>
      <c r="C29" s="22">
        <v>8</v>
      </c>
      <c r="D29" s="24">
        <v>303051.35759999999</v>
      </c>
    </row>
    <row r="30" spans="2:10" x14ac:dyDescent="0.25">
      <c r="B30" s="22" t="s">
        <v>291</v>
      </c>
      <c r="C30" s="22">
        <v>8</v>
      </c>
      <c r="D30" s="22">
        <v>326466.35519999999</v>
      </c>
    </row>
    <row r="31" spans="2:10" x14ac:dyDescent="0.25">
      <c r="B31" s="22" t="s">
        <v>292</v>
      </c>
      <c r="C31" s="22">
        <v>11</v>
      </c>
      <c r="D31" s="22">
        <v>350491.37670000002</v>
      </c>
    </row>
    <row r="32" spans="2:10" x14ac:dyDescent="0.25">
      <c r="B32" s="25" t="s">
        <v>294</v>
      </c>
      <c r="C32" s="26">
        <v>11</v>
      </c>
      <c r="D32" s="26">
        <v>358795.00890000002</v>
      </c>
      <c r="J32" t="s">
        <v>298</v>
      </c>
    </row>
    <row r="33" spans="2:4" x14ac:dyDescent="0.25">
      <c r="B33" s="22" t="s">
        <v>293</v>
      </c>
      <c r="C33" s="27">
        <v>16</v>
      </c>
      <c r="D33" s="27">
        <v>576382.35400000005</v>
      </c>
    </row>
    <row r="34" spans="2:4" x14ac:dyDescent="0.25">
      <c r="B34" s="22" t="s">
        <v>285</v>
      </c>
      <c r="C34" s="22">
        <v>16</v>
      </c>
      <c r="D34" s="24">
        <v>18182189.66</v>
      </c>
    </row>
    <row r="35" spans="2:4" x14ac:dyDescent="0.25">
      <c r="B35" s="23" t="s">
        <v>299</v>
      </c>
    </row>
    <row r="36" spans="2:4" x14ac:dyDescent="0.25">
      <c r="B36" s="25" t="s">
        <v>296</v>
      </c>
      <c r="C36" s="12" t="s">
        <v>297</v>
      </c>
    </row>
    <row r="37" spans="2:4" x14ac:dyDescent="0.25">
      <c r="B37" s="12" t="s">
        <v>285</v>
      </c>
      <c r="C37" s="25">
        <v>16</v>
      </c>
    </row>
    <row r="38" spans="2:4" x14ac:dyDescent="0.25">
      <c r="B38" s="12" t="s">
        <v>292</v>
      </c>
      <c r="C38" s="25">
        <v>11</v>
      </c>
    </row>
    <row r="39" spans="2:4" x14ac:dyDescent="0.25">
      <c r="B39" s="12" t="s">
        <v>291</v>
      </c>
      <c r="C39" s="25">
        <v>8</v>
      </c>
    </row>
    <row r="40" spans="2:4" x14ac:dyDescent="0.25">
      <c r="B40" s="12" t="s">
        <v>295</v>
      </c>
      <c r="C40" s="25">
        <v>8</v>
      </c>
    </row>
    <row r="41" spans="2:4" x14ac:dyDescent="0.25">
      <c r="B41" s="9" t="s">
        <v>290</v>
      </c>
      <c r="C41" s="25">
        <v>8</v>
      </c>
    </row>
    <row r="45" spans="2:4" x14ac:dyDescent="0.25">
      <c r="B45" s="7" t="s">
        <v>300</v>
      </c>
    </row>
    <row r="46" spans="2:4" x14ac:dyDescent="0.25">
      <c r="B46" t="s">
        <v>301</v>
      </c>
      <c r="C46" t="s">
        <v>302</v>
      </c>
      <c r="D46" t="s">
        <v>302</v>
      </c>
    </row>
    <row r="47" spans="2:4" x14ac:dyDescent="0.25">
      <c r="B47" s="13">
        <v>5</v>
      </c>
      <c r="C47" s="13">
        <f>294375.9714/1000000</f>
        <v>0.29437597139999999</v>
      </c>
      <c r="D47" s="13">
        <f>304091.998/10^6</f>
        <v>0.30409199800000003</v>
      </c>
    </row>
    <row r="48" spans="2:4" x14ac:dyDescent="0.25">
      <c r="B48" s="13">
        <v>15</v>
      </c>
      <c r="C48" s="13">
        <f>436325.3109/1000000</f>
        <v>0.43632531089999999</v>
      </c>
      <c r="D48" s="13">
        <f>489134.4196*10^-6</f>
        <v>0.48913441959999998</v>
      </c>
    </row>
    <row r="49" spans="2:5" x14ac:dyDescent="0.25">
      <c r="B49" s="13">
        <v>20</v>
      </c>
      <c r="C49" s="13">
        <f>474349.4146/1000000</f>
        <v>0.47434941460000002</v>
      </c>
      <c r="D49" s="13">
        <f>549596.9598*10^-6</f>
        <v>0.5495969597999999</v>
      </c>
    </row>
    <row r="50" spans="2:5" x14ac:dyDescent="0.25">
      <c r="B50" s="13">
        <v>62</v>
      </c>
      <c r="C50" s="18">
        <f>639485.6516/1000000</f>
        <v>0.63948565160000004</v>
      </c>
      <c r="D50" s="13">
        <f>883105.4947*10^-6</f>
        <v>0.88310549469999999</v>
      </c>
    </row>
    <row r="61" spans="2:5" x14ac:dyDescent="0.25">
      <c r="B61" s="21" t="s">
        <v>312</v>
      </c>
      <c r="C61" s="21"/>
      <c r="D61" s="21"/>
      <c r="E61" t="s">
        <v>313</v>
      </c>
    </row>
    <row r="62" spans="2:5" x14ac:dyDescent="0.25">
      <c r="B62" s="22" t="s">
        <v>303</v>
      </c>
      <c r="C62" s="22" t="s">
        <v>297</v>
      </c>
      <c r="D62" s="22" t="s">
        <v>302</v>
      </c>
    </row>
    <row r="63" spans="2:5" x14ac:dyDescent="0.25">
      <c r="B63" s="29" t="s">
        <v>305</v>
      </c>
      <c r="C63" s="22">
        <v>72</v>
      </c>
      <c r="D63" s="22">
        <v>16559433.98</v>
      </c>
    </row>
    <row r="64" spans="2:5" x14ac:dyDescent="0.25">
      <c r="B64" s="29">
        <v>10</v>
      </c>
      <c r="C64" s="22">
        <v>72</v>
      </c>
      <c r="D64" s="22">
        <v>17701389.620000001</v>
      </c>
    </row>
    <row r="65" spans="2:5" x14ac:dyDescent="0.25">
      <c r="B65" s="30" t="s">
        <v>304</v>
      </c>
      <c r="C65" s="22">
        <v>72</v>
      </c>
      <c r="D65" s="22">
        <v>25218825.890000001</v>
      </c>
    </row>
    <row r="66" spans="2:5" x14ac:dyDescent="0.25">
      <c r="B66" s="21"/>
      <c r="C66" s="21"/>
      <c r="D66" s="21"/>
    </row>
    <row r="67" spans="2:5" x14ac:dyDescent="0.25">
      <c r="B67" s="21" t="s">
        <v>310</v>
      </c>
      <c r="C67" s="21"/>
      <c r="D67" s="21"/>
      <c r="E67" s="21" t="s">
        <v>314</v>
      </c>
    </row>
    <row r="68" spans="2:5" x14ac:dyDescent="0.25">
      <c r="B68" s="22" t="s">
        <v>309</v>
      </c>
      <c r="C68" s="22" t="s">
        <v>297</v>
      </c>
      <c r="D68" s="22" t="s">
        <v>302</v>
      </c>
      <c r="E68" s="31" t="s">
        <v>315</v>
      </c>
    </row>
    <row r="69" spans="2:5" x14ac:dyDescent="0.25">
      <c r="B69" s="22" t="s">
        <v>307</v>
      </c>
      <c r="C69" s="35" t="s">
        <v>286</v>
      </c>
      <c r="D69" s="35"/>
      <c r="E69" s="21" t="s">
        <v>316</v>
      </c>
    </row>
    <row r="70" spans="2:5" x14ac:dyDescent="0.25">
      <c r="B70" s="22" t="s">
        <v>308</v>
      </c>
      <c r="C70" s="35" t="s">
        <v>286</v>
      </c>
      <c r="D70" s="35"/>
    </row>
    <row r="71" spans="2:5" x14ac:dyDescent="0.25">
      <c r="B71" s="22" t="s">
        <v>311</v>
      </c>
      <c r="C71" s="22">
        <v>93</v>
      </c>
      <c r="D71" s="22">
        <v>22780592.030000001</v>
      </c>
    </row>
    <row r="72" spans="2:5" x14ac:dyDescent="0.25">
      <c r="B72" s="22" t="s">
        <v>306</v>
      </c>
      <c r="C72" s="22">
        <v>81</v>
      </c>
      <c r="D72" s="22">
        <v>17966683.940000001</v>
      </c>
    </row>
    <row r="73" spans="2:5" x14ac:dyDescent="0.25">
      <c r="B73" s="28"/>
    </row>
    <row r="74" spans="2:5" x14ac:dyDescent="0.25">
      <c r="B74" s="28"/>
    </row>
    <row r="75" spans="2:5" x14ac:dyDescent="0.25">
      <c r="B75" s="28"/>
    </row>
    <row r="76" spans="2:5" x14ac:dyDescent="0.25">
      <c r="B76" s="28"/>
    </row>
    <row r="77" spans="2:5" x14ac:dyDescent="0.25">
      <c r="B77" s="28"/>
    </row>
    <row r="78" spans="2:5" x14ac:dyDescent="0.25">
      <c r="B78" s="28"/>
    </row>
    <row r="79" spans="2:5" x14ac:dyDescent="0.25">
      <c r="B79" s="28"/>
    </row>
    <row r="80" spans="2:5" x14ac:dyDescent="0.25">
      <c r="B80" s="28"/>
    </row>
    <row r="81" spans="2:2" x14ac:dyDescent="0.25">
      <c r="B81" s="28"/>
    </row>
  </sheetData>
  <mergeCells count="7">
    <mergeCell ref="H6:I6"/>
    <mergeCell ref="K6:L6"/>
    <mergeCell ref="C25:D25"/>
    <mergeCell ref="C69:D69"/>
    <mergeCell ref="C70:D70"/>
    <mergeCell ref="B6:D6"/>
    <mergeCell ref="F6:G6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1"/>
  <sheetViews>
    <sheetView workbookViewId="0">
      <selection activeCell="Q9" sqref="Q9"/>
    </sheetView>
  </sheetViews>
  <sheetFormatPr defaultRowHeight="15" x14ac:dyDescent="0.25"/>
  <sheetData>
    <row r="1" spans="1:8" x14ac:dyDescent="0.25">
      <c r="B1" t="s">
        <v>282</v>
      </c>
      <c r="E1" t="s">
        <v>282</v>
      </c>
      <c r="H1" t="s">
        <v>282</v>
      </c>
    </row>
    <row r="2" spans="1:8" x14ac:dyDescent="0.25">
      <c r="A2">
        <v>1</v>
      </c>
      <c r="B2">
        <v>0</v>
      </c>
      <c r="D2">
        <v>1</v>
      </c>
      <c r="E2">
        <v>0</v>
      </c>
      <c r="G2">
        <v>1</v>
      </c>
      <c r="H2">
        <v>1</v>
      </c>
    </row>
    <row r="3" spans="1:8" x14ac:dyDescent="0.25">
      <c r="A3">
        <v>2</v>
      </c>
      <c r="B3">
        <v>1</v>
      </c>
      <c r="D3">
        <v>2</v>
      </c>
      <c r="E3">
        <v>1</v>
      </c>
      <c r="G3">
        <v>2</v>
      </c>
      <c r="H3">
        <v>1</v>
      </c>
    </row>
    <row r="4" spans="1:8" hidden="1" x14ac:dyDescent="0.25">
      <c r="A4">
        <v>3</v>
      </c>
      <c r="B4">
        <v>0</v>
      </c>
      <c r="D4">
        <v>3</v>
      </c>
      <c r="E4">
        <v>0</v>
      </c>
      <c r="G4">
        <v>3</v>
      </c>
      <c r="H4">
        <v>0</v>
      </c>
    </row>
    <row r="5" spans="1:8" hidden="1" x14ac:dyDescent="0.25">
      <c r="A5">
        <v>4</v>
      </c>
      <c r="B5">
        <v>0</v>
      </c>
      <c r="D5">
        <v>4</v>
      </c>
      <c r="E5">
        <v>0</v>
      </c>
      <c r="G5">
        <v>4</v>
      </c>
      <c r="H5">
        <v>0</v>
      </c>
    </row>
    <row r="6" spans="1:8" x14ac:dyDescent="0.25">
      <c r="A6">
        <v>5</v>
      </c>
      <c r="B6">
        <v>1</v>
      </c>
      <c r="D6">
        <v>5</v>
      </c>
      <c r="E6">
        <v>1</v>
      </c>
      <c r="G6">
        <v>5</v>
      </c>
      <c r="H6">
        <v>1</v>
      </c>
    </row>
    <row r="7" spans="1:8" x14ac:dyDescent="0.25">
      <c r="A7">
        <v>6</v>
      </c>
      <c r="B7">
        <v>1</v>
      </c>
      <c r="D7">
        <v>6</v>
      </c>
      <c r="E7">
        <v>1</v>
      </c>
      <c r="G7">
        <v>6</v>
      </c>
      <c r="H7">
        <v>1</v>
      </c>
    </row>
    <row r="8" spans="1:8" hidden="1" x14ac:dyDescent="0.25">
      <c r="A8">
        <v>7</v>
      </c>
      <c r="B8">
        <v>0</v>
      </c>
      <c r="D8">
        <v>7</v>
      </c>
      <c r="E8">
        <v>0</v>
      </c>
      <c r="G8">
        <v>7</v>
      </c>
      <c r="H8">
        <v>0</v>
      </c>
    </row>
    <row r="9" spans="1:8" x14ac:dyDescent="0.25">
      <c r="A9">
        <v>8</v>
      </c>
      <c r="B9">
        <v>1</v>
      </c>
      <c r="D9">
        <v>8</v>
      </c>
      <c r="E9">
        <v>1</v>
      </c>
      <c r="G9">
        <v>8</v>
      </c>
      <c r="H9">
        <v>1</v>
      </c>
    </row>
    <row r="10" spans="1:8" x14ac:dyDescent="0.25">
      <c r="A10">
        <v>9</v>
      </c>
      <c r="B10">
        <v>1</v>
      </c>
      <c r="D10">
        <v>9</v>
      </c>
      <c r="E10">
        <v>1</v>
      </c>
      <c r="G10">
        <v>9</v>
      </c>
      <c r="H10">
        <v>1</v>
      </c>
    </row>
    <row r="11" spans="1:8" hidden="1" x14ac:dyDescent="0.25">
      <c r="A11">
        <v>10</v>
      </c>
      <c r="B11">
        <v>0</v>
      </c>
      <c r="D11">
        <v>10</v>
      </c>
      <c r="E11">
        <v>0</v>
      </c>
      <c r="G11">
        <v>10</v>
      </c>
      <c r="H11">
        <v>0</v>
      </c>
    </row>
    <row r="12" spans="1:8" x14ac:dyDescent="0.25">
      <c r="A12">
        <v>11</v>
      </c>
      <c r="B12">
        <v>1</v>
      </c>
      <c r="D12">
        <v>11</v>
      </c>
      <c r="E12">
        <v>1</v>
      </c>
      <c r="G12">
        <v>11</v>
      </c>
      <c r="H12">
        <v>1</v>
      </c>
    </row>
    <row r="13" spans="1:8" x14ac:dyDescent="0.25">
      <c r="A13">
        <v>12</v>
      </c>
      <c r="B13">
        <v>1</v>
      </c>
      <c r="D13">
        <v>12</v>
      </c>
      <c r="E13">
        <v>0</v>
      </c>
      <c r="G13">
        <v>12</v>
      </c>
      <c r="H13">
        <v>1</v>
      </c>
    </row>
    <row r="14" spans="1:8" x14ac:dyDescent="0.25">
      <c r="A14">
        <v>13</v>
      </c>
      <c r="B14">
        <v>0</v>
      </c>
      <c r="D14">
        <v>13</v>
      </c>
      <c r="E14">
        <v>0</v>
      </c>
      <c r="G14">
        <v>13</v>
      </c>
      <c r="H14">
        <v>1</v>
      </c>
    </row>
    <row r="15" spans="1:8" x14ac:dyDescent="0.25">
      <c r="A15">
        <v>14</v>
      </c>
      <c r="B15">
        <v>1</v>
      </c>
      <c r="D15">
        <v>14</v>
      </c>
      <c r="E15">
        <v>1</v>
      </c>
      <c r="G15">
        <v>14</v>
      </c>
      <c r="H15">
        <v>1</v>
      </c>
    </row>
    <row r="16" spans="1:8" x14ac:dyDescent="0.25">
      <c r="A16">
        <v>15</v>
      </c>
      <c r="B16">
        <v>0</v>
      </c>
      <c r="D16">
        <v>15</v>
      </c>
      <c r="E16">
        <v>0</v>
      </c>
      <c r="G16">
        <v>15</v>
      </c>
      <c r="H16">
        <v>1</v>
      </c>
    </row>
    <row r="17" spans="1:8" hidden="1" x14ac:dyDescent="0.25">
      <c r="A17">
        <v>16</v>
      </c>
      <c r="B17">
        <v>0</v>
      </c>
      <c r="D17">
        <v>16</v>
      </c>
      <c r="E17">
        <v>0</v>
      </c>
      <c r="G17">
        <v>16</v>
      </c>
      <c r="H17">
        <v>0</v>
      </c>
    </row>
    <row r="18" spans="1:8" x14ac:dyDescent="0.25">
      <c r="A18">
        <v>17</v>
      </c>
      <c r="B18">
        <v>1</v>
      </c>
      <c r="D18">
        <v>17</v>
      </c>
      <c r="E18">
        <v>1</v>
      </c>
      <c r="G18">
        <v>17</v>
      </c>
      <c r="H18">
        <v>1</v>
      </c>
    </row>
    <row r="19" spans="1:8" x14ac:dyDescent="0.25">
      <c r="A19">
        <v>18</v>
      </c>
      <c r="B19">
        <v>1</v>
      </c>
      <c r="D19">
        <v>18</v>
      </c>
      <c r="E19">
        <v>1</v>
      </c>
      <c r="G19">
        <v>18</v>
      </c>
      <c r="H19">
        <v>1</v>
      </c>
    </row>
    <row r="20" spans="1:8" hidden="1" x14ac:dyDescent="0.25">
      <c r="A20">
        <v>19</v>
      </c>
      <c r="B20">
        <v>0</v>
      </c>
      <c r="D20">
        <v>19</v>
      </c>
      <c r="E20">
        <v>0</v>
      </c>
      <c r="G20">
        <v>19</v>
      </c>
      <c r="H20">
        <v>0</v>
      </c>
    </row>
    <row r="21" spans="1:8" x14ac:dyDescent="0.25">
      <c r="A21">
        <v>20</v>
      </c>
      <c r="B21">
        <v>1</v>
      </c>
      <c r="D21">
        <v>20</v>
      </c>
      <c r="E21">
        <v>1</v>
      </c>
      <c r="G21">
        <v>20</v>
      </c>
      <c r="H21">
        <v>1</v>
      </c>
    </row>
    <row r="22" spans="1:8" x14ac:dyDescent="0.25">
      <c r="A22">
        <v>21</v>
      </c>
      <c r="B22">
        <v>0</v>
      </c>
      <c r="D22">
        <v>21</v>
      </c>
      <c r="E22">
        <v>0</v>
      </c>
      <c r="G22">
        <v>21</v>
      </c>
      <c r="H22">
        <v>1</v>
      </c>
    </row>
    <row r="23" spans="1:8" x14ac:dyDescent="0.25">
      <c r="A23">
        <v>22</v>
      </c>
      <c r="B23">
        <v>1</v>
      </c>
      <c r="D23">
        <v>22</v>
      </c>
      <c r="E23">
        <v>1</v>
      </c>
      <c r="G23">
        <v>22</v>
      </c>
      <c r="H23">
        <v>1</v>
      </c>
    </row>
    <row r="24" spans="1:8" x14ac:dyDescent="0.25">
      <c r="A24">
        <v>23</v>
      </c>
      <c r="B24">
        <v>1</v>
      </c>
      <c r="D24">
        <v>23</v>
      </c>
      <c r="E24">
        <v>1</v>
      </c>
      <c r="G24">
        <v>23</v>
      </c>
      <c r="H24">
        <v>1</v>
      </c>
    </row>
    <row r="25" spans="1:8" hidden="1" x14ac:dyDescent="0.25">
      <c r="A25">
        <v>24</v>
      </c>
      <c r="B25">
        <v>0</v>
      </c>
      <c r="D25">
        <v>24</v>
      </c>
      <c r="E25">
        <v>0</v>
      </c>
      <c r="G25">
        <v>24</v>
      </c>
      <c r="H25">
        <v>0</v>
      </c>
    </row>
    <row r="26" spans="1:8" x14ac:dyDescent="0.25">
      <c r="A26">
        <v>25</v>
      </c>
      <c r="B26">
        <v>1</v>
      </c>
      <c r="D26">
        <v>25</v>
      </c>
      <c r="E26">
        <v>1</v>
      </c>
      <c r="G26">
        <v>25</v>
      </c>
      <c r="H26">
        <v>1</v>
      </c>
    </row>
    <row r="27" spans="1:8" x14ac:dyDescent="0.25">
      <c r="A27">
        <v>26</v>
      </c>
      <c r="B27">
        <v>1</v>
      </c>
      <c r="D27">
        <v>26</v>
      </c>
      <c r="E27">
        <v>1</v>
      </c>
      <c r="G27">
        <v>26</v>
      </c>
      <c r="H27">
        <v>1</v>
      </c>
    </row>
    <row r="28" spans="1:8" x14ac:dyDescent="0.25">
      <c r="A28">
        <v>27</v>
      </c>
      <c r="B28">
        <v>1</v>
      </c>
      <c r="D28">
        <v>27</v>
      </c>
      <c r="E28">
        <v>0</v>
      </c>
      <c r="G28">
        <v>27</v>
      </c>
      <c r="H28">
        <v>1</v>
      </c>
    </row>
    <row r="29" spans="1:8" x14ac:dyDescent="0.25">
      <c r="A29">
        <v>28</v>
      </c>
      <c r="B29">
        <v>1</v>
      </c>
      <c r="D29">
        <v>28</v>
      </c>
      <c r="E29">
        <v>1</v>
      </c>
      <c r="G29">
        <v>28</v>
      </c>
      <c r="H29">
        <v>1</v>
      </c>
    </row>
    <row r="30" spans="1:8" x14ac:dyDescent="0.25">
      <c r="A30">
        <v>29</v>
      </c>
      <c r="B30">
        <v>0</v>
      </c>
      <c r="D30">
        <v>29</v>
      </c>
      <c r="E30">
        <v>0</v>
      </c>
      <c r="G30">
        <v>29</v>
      </c>
      <c r="H30">
        <v>1</v>
      </c>
    </row>
    <row r="31" spans="1:8" x14ac:dyDescent="0.25">
      <c r="A31">
        <v>30</v>
      </c>
      <c r="B31">
        <v>1</v>
      </c>
      <c r="D31">
        <v>30</v>
      </c>
      <c r="E31">
        <v>1</v>
      </c>
      <c r="G31">
        <v>30</v>
      </c>
      <c r="H31">
        <v>1</v>
      </c>
    </row>
    <row r="32" spans="1:8" x14ac:dyDescent="0.25">
      <c r="A32">
        <v>31</v>
      </c>
      <c r="B32">
        <v>1</v>
      </c>
      <c r="D32">
        <v>31</v>
      </c>
      <c r="E32">
        <v>1</v>
      </c>
      <c r="G32">
        <v>31</v>
      </c>
      <c r="H32">
        <v>1</v>
      </c>
    </row>
    <row r="33" spans="1:8" hidden="1" x14ac:dyDescent="0.25">
      <c r="A33">
        <v>32</v>
      </c>
      <c r="B33">
        <v>0</v>
      </c>
      <c r="D33">
        <v>32</v>
      </c>
      <c r="E33">
        <v>0</v>
      </c>
      <c r="G33">
        <v>32</v>
      </c>
      <c r="H33">
        <v>0</v>
      </c>
    </row>
    <row r="34" spans="1:8" x14ac:dyDescent="0.25">
      <c r="A34">
        <v>33</v>
      </c>
      <c r="B34">
        <v>1</v>
      </c>
      <c r="D34">
        <v>33</v>
      </c>
      <c r="E34">
        <v>1</v>
      </c>
      <c r="G34">
        <v>33</v>
      </c>
      <c r="H34">
        <v>1</v>
      </c>
    </row>
    <row r="35" spans="1:8" x14ac:dyDescent="0.25">
      <c r="A35">
        <v>34</v>
      </c>
      <c r="B35">
        <v>1</v>
      </c>
      <c r="D35">
        <v>34</v>
      </c>
      <c r="E35">
        <v>1</v>
      </c>
      <c r="G35">
        <v>34</v>
      </c>
      <c r="H35">
        <v>1</v>
      </c>
    </row>
    <row r="36" spans="1:8" hidden="1" x14ac:dyDescent="0.25">
      <c r="A36">
        <v>35</v>
      </c>
      <c r="B36">
        <v>0</v>
      </c>
      <c r="D36">
        <v>35</v>
      </c>
      <c r="E36">
        <v>0</v>
      </c>
      <c r="G36">
        <v>35</v>
      </c>
      <c r="H36">
        <v>0</v>
      </c>
    </row>
    <row r="37" spans="1:8" x14ac:dyDescent="0.25">
      <c r="A37">
        <v>36</v>
      </c>
      <c r="B37">
        <v>1</v>
      </c>
      <c r="D37">
        <v>36</v>
      </c>
      <c r="E37">
        <v>1</v>
      </c>
      <c r="G37">
        <v>36</v>
      </c>
      <c r="H37">
        <v>1</v>
      </c>
    </row>
    <row r="38" spans="1:8" x14ac:dyDescent="0.25">
      <c r="A38">
        <v>37</v>
      </c>
      <c r="B38">
        <v>1</v>
      </c>
      <c r="D38">
        <v>37</v>
      </c>
      <c r="E38">
        <v>1</v>
      </c>
      <c r="G38">
        <v>37</v>
      </c>
      <c r="H38">
        <v>1</v>
      </c>
    </row>
    <row r="39" spans="1:8" hidden="1" x14ac:dyDescent="0.25">
      <c r="A39">
        <v>38</v>
      </c>
      <c r="B39">
        <v>0</v>
      </c>
      <c r="D39">
        <v>38</v>
      </c>
      <c r="E39">
        <v>0</v>
      </c>
      <c r="G39">
        <v>38</v>
      </c>
      <c r="H39">
        <v>0</v>
      </c>
    </row>
    <row r="40" spans="1:8" x14ac:dyDescent="0.25">
      <c r="A40">
        <v>39</v>
      </c>
      <c r="B40">
        <v>1</v>
      </c>
      <c r="D40">
        <v>39</v>
      </c>
      <c r="E40">
        <v>1</v>
      </c>
      <c r="G40">
        <v>39</v>
      </c>
      <c r="H40">
        <v>1</v>
      </c>
    </row>
    <row r="41" spans="1:8" hidden="1" x14ac:dyDescent="0.25">
      <c r="A41">
        <v>40</v>
      </c>
      <c r="B41">
        <v>0</v>
      </c>
      <c r="D41">
        <v>40</v>
      </c>
      <c r="E41">
        <v>0</v>
      </c>
      <c r="G41">
        <v>40</v>
      </c>
      <c r="H41">
        <v>0</v>
      </c>
    </row>
    <row r="42" spans="1:8" x14ac:dyDescent="0.25">
      <c r="A42">
        <v>41</v>
      </c>
      <c r="B42">
        <v>1</v>
      </c>
      <c r="D42">
        <v>41</v>
      </c>
      <c r="E42">
        <v>1</v>
      </c>
      <c r="G42">
        <v>41</v>
      </c>
      <c r="H42">
        <v>1</v>
      </c>
    </row>
    <row r="43" spans="1:8" x14ac:dyDescent="0.25">
      <c r="A43">
        <v>42</v>
      </c>
      <c r="B43">
        <v>1</v>
      </c>
      <c r="D43">
        <v>42</v>
      </c>
      <c r="E43">
        <v>1</v>
      </c>
      <c r="G43">
        <v>42</v>
      </c>
      <c r="H43">
        <v>1</v>
      </c>
    </row>
    <row r="44" spans="1:8" x14ac:dyDescent="0.25">
      <c r="A44">
        <v>43</v>
      </c>
      <c r="B44">
        <v>1</v>
      </c>
      <c r="D44">
        <v>43</v>
      </c>
      <c r="E44">
        <v>1</v>
      </c>
      <c r="G44">
        <v>43</v>
      </c>
      <c r="H44">
        <v>1</v>
      </c>
    </row>
    <row r="45" spans="1:8" x14ac:dyDescent="0.25">
      <c r="A45">
        <v>44</v>
      </c>
      <c r="B45">
        <v>1</v>
      </c>
      <c r="D45">
        <v>44</v>
      </c>
      <c r="E45">
        <v>1</v>
      </c>
      <c r="G45">
        <v>44</v>
      </c>
      <c r="H45">
        <v>1</v>
      </c>
    </row>
    <row r="46" spans="1:8" x14ac:dyDescent="0.25">
      <c r="A46">
        <v>45</v>
      </c>
      <c r="B46">
        <v>1</v>
      </c>
      <c r="D46">
        <v>45</v>
      </c>
      <c r="E46">
        <v>1</v>
      </c>
      <c r="G46">
        <v>45</v>
      </c>
      <c r="H46">
        <v>1</v>
      </c>
    </row>
    <row r="47" spans="1:8" x14ac:dyDescent="0.25">
      <c r="A47">
        <v>46</v>
      </c>
      <c r="B47">
        <v>1</v>
      </c>
      <c r="D47">
        <v>46</v>
      </c>
      <c r="E47">
        <v>1</v>
      </c>
      <c r="G47">
        <v>46</v>
      </c>
      <c r="H47">
        <v>1</v>
      </c>
    </row>
    <row r="48" spans="1:8" x14ac:dyDescent="0.25">
      <c r="A48">
        <v>47</v>
      </c>
      <c r="B48">
        <v>1</v>
      </c>
      <c r="D48">
        <v>47</v>
      </c>
      <c r="E48">
        <v>1</v>
      </c>
      <c r="G48">
        <v>47</v>
      </c>
      <c r="H48">
        <v>1</v>
      </c>
    </row>
    <row r="49" spans="1:8" x14ac:dyDescent="0.25">
      <c r="A49">
        <v>48</v>
      </c>
      <c r="B49">
        <v>1</v>
      </c>
      <c r="D49">
        <v>48</v>
      </c>
      <c r="E49">
        <v>1</v>
      </c>
      <c r="G49">
        <v>48</v>
      </c>
      <c r="H49">
        <v>1</v>
      </c>
    </row>
    <row r="50" spans="1:8" hidden="1" x14ac:dyDescent="0.25">
      <c r="A50">
        <v>49</v>
      </c>
      <c r="B50">
        <v>0</v>
      </c>
      <c r="D50">
        <v>49</v>
      </c>
      <c r="E50">
        <v>0</v>
      </c>
      <c r="G50">
        <v>49</v>
      </c>
      <c r="H50">
        <v>0</v>
      </c>
    </row>
    <row r="51" spans="1:8" hidden="1" x14ac:dyDescent="0.25">
      <c r="A51">
        <v>50</v>
      </c>
      <c r="B51">
        <v>0</v>
      </c>
      <c r="D51">
        <v>50</v>
      </c>
      <c r="E51">
        <v>0</v>
      </c>
      <c r="G51">
        <v>50</v>
      </c>
      <c r="H51">
        <v>0</v>
      </c>
    </row>
    <row r="52" spans="1:8" x14ac:dyDescent="0.25">
      <c r="A52">
        <v>51</v>
      </c>
      <c r="B52">
        <v>1</v>
      </c>
      <c r="D52">
        <v>51</v>
      </c>
      <c r="E52">
        <v>1</v>
      </c>
      <c r="G52">
        <v>51</v>
      </c>
      <c r="H52">
        <v>1</v>
      </c>
    </row>
    <row r="53" spans="1:8" x14ac:dyDescent="0.25">
      <c r="A53">
        <v>52</v>
      </c>
      <c r="B53">
        <v>1</v>
      </c>
      <c r="D53">
        <v>52</v>
      </c>
      <c r="E53">
        <v>1</v>
      </c>
      <c r="G53">
        <v>52</v>
      </c>
      <c r="H53">
        <v>1</v>
      </c>
    </row>
    <row r="54" spans="1:8" x14ac:dyDescent="0.25">
      <c r="A54">
        <v>53</v>
      </c>
      <c r="B54">
        <v>0</v>
      </c>
      <c r="D54">
        <v>53</v>
      </c>
      <c r="E54">
        <v>0</v>
      </c>
      <c r="G54">
        <v>53</v>
      </c>
      <c r="H54">
        <v>1</v>
      </c>
    </row>
    <row r="55" spans="1:8" hidden="1" x14ac:dyDescent="0.25">
      <c r="A55">
        <v>54</v>
      </c>
      <c r="B55">
        <v>0</v>
      </c>
      <c r="D55">
        <v>54</v>
      </c>
      <c r="E55">
        <v>0</v>
      </c>
      <c r="G55">
        <v>54</v>
      </c>
      <c r="H55">
        <v>0</v>
      </c>
    </row>
    <row r="56" spans="1:8" x14ac:dyDescent="0.25">
      <c r="A56">
        <v>55</v>
      </c>
      <c r="B56">
        <v>1</v>
      </c>
      <c r="D56">
        <v>55</v>
      </c>
      <c r="E56">
        <v>1</v>
      </c>
      <c r="G56">
        <v>55</v>
      </c>
      <c r="H56">
        <v>1</v>
      </c>
    </row>
    <row r="57" spans="1:8" x14ac:dyDescent="0.25">
      <c r="A57">
        <v>56</v>
      </c>
      <c r="B57">
        <v>1</v>
      </c>
      <c r="D57">
        <v>56</v>
      </c>
      <c r="E57">
        <v>1</v>
      </c>
      <c r="G57">
        <v>56</v>
      </c>
      <c r="H57">
        <v>1</v>
      </c>
    </row>
    <row r="58" spans="1:8" x14ac:dyDescent="0.25">
      <c r="A58">
        <v>57</v>
      </c>
      <c r="B58">
        <v>0</v>
      </c>
      <c r="D58">
        <v>57</v>
      </c>
      <c r="E58">
        <v>0</v>
      </c>
      <c r="G58">
        <v>57</v>
      </c>
      <c r="H58">
        <v>1</v>
      </c>
    </row>
    <row r="59" spans="1:8" x14ac:dyDescent="0.25">
      <c r="A59">
        <v>58</v>
      </c>
      <c r="B59">
        <v>1</v>
      </c>
      <c r="D59">
        <v>58</v>
      </c>
      <c r="E59">
        <v>1</v>
      </c>
      <c r="G59">
        <v>58</v>
      </c>
      <c r="H59">
        <v>1</v>
      </c>
    </row>
    <row r="60" spans="1:8" x14ac:dyDescent="0.25">
      <c r="A60">
        <v>59</v>
      </c>
      <c r="B60">
        <v>1</v>
      </c>
      <c r="D60">
        <v>59</v>
      </c>
      <c r="E60">
        <v>1</v>
      </c>
      <c r="G60">
        <v>59</v>
      </c>
      <c r="H60">
        <v>1</v>
      </c>
    </row>
    <row r="61" spans="1:8" x14ac:dyDescent="0.25">
      <c r="A61">
        <v>60</v>
      </c>
      <c r="B61">
        <v>0</v>
      </c>
      <c r="D61">
        <v>60</v>
      </c>
      <c r="E61">
        <v>0</v>
      </c>
      <c r="G61">
        <v>60</v>
      </c>
      <c r="H61">
        <v>1</v>
      </c>
    </row>
    <row r="62" spans="1:8" x14ac:dyDescent="0.25">
      <c r="A62">
        <v>61</v>
      </c>
      <c r="B62">
        <v>0</v>
      </c>
      <c r="D62">
        <v>61</v>
      </c>
      <c r="E62">
        <v>0</v>
      </c>
      <c r="G62">
        <v>61</v>
      </c>
      <c r="H62">
        <v>1</v>
      </c>
    </row>
    <row r="63" spans="1:8" x14ac:dyDescent="0.25">
      <c r="A63">
        <v>62</v>
      </c>
      <c r="B63">
        <v>1</v>
      </c>
      <c r="D63">
        <v>62</v>
      </c>
      <c r="E63">
        <v>1</v>
      </c>
      <c r="G63">
        <v>62</v>
      </c>
      <c r="H63">
        <v>1</v>
      </c>
    </row>
    <row r="64" spans="1:8" x14ac:dyDescent="0.25">
      <c r="A64">
        <v>63</v>
      </c>
      <c r="B64">
        <v>0</v>
      </c>
      <c r="D64">
        <v>63</v>
      </c>
      <c r="E64">
        <v>0</v>
      </c>
      <c r="G64">
        <v>63</v>
      </c>
      <c r="H64">
        <v>1</v>
      </c>
    </row>
    <row r="65" spans="1:8" x14ac:dyDescent="0.25">
      <c r="A65">
        <v>64</v>
      </c>
      <c r="B65">
        <v>1</v>
      </c>
      <c r="D65">
        <v>64</v>
      </c>
      <c r="E65">
        <v>1</v>
      </c>
      <c r="G65">
        <v>64</v>
      </c>
      <c r="H65">
        <v>1</v>
      </c>
    </row>
    <row r="66" spans="1:8" x14ac:dyDescent="0.25">
      <c r="A66">
        <v>65</v>
      </c>
      <c r="B66">
        <v>0</v>
      </c>
      <c r="D66">
        <v>65</v>
      </c>
      <c r="E66">
        <v>0</v>
      </c>
      <c r="G66">
        <v>65</v>
      </c>
      <c r="H66">
        <v>1</v>
      </c>
    </row>
    <row r="67" spans="1:8" x14ac:dyDescent="0.25">
      <c r="A67">
        <v>66</v>
      </c>
      <c r="B67">
        <v>1</v>
      </c>
      <c r="D67">
        <v>66</v>
      </c>
      <c r="E67">
        <v>1</v>
      </c>
      <c r="G67">
        <v>66</v>
      </c>
      <c r="H67">
        <v>1</v>
      </c>
    </row>
    <row r="68" spans="1:8" x14ac:dyDescent="0.25">
      <c r="A68">
        <v>67</v>
      </c>
      <c r="B68">
        <v>1</v>
      </c>
      <c r="D68">
        <v>67</v>
      </c>
      <c r="E68">
        <v>0</v>
      </c>
      <c r="G68">
        <v>67</v>
      </c>
      <c r="H68">
        <v>1</v>
      </c>
    </row>
    <row r="69" spans="1:8" x14ac:dyDescent="0.25">
      <c r="A69">
        <v>68</v>
      </c>
      <c r="B69">
        <v>1</v>
      </c>
      <c r="D69">
        <v>68</v>
      </c>
      <c r="E69">
        <v>1</v>
      </c>
      <c r="G69">
        <v>68</v>
      </c>
      <c r="H69">
        <v>1</v>
      </c>
    </row>
    <row r="70" spans="1:8" x14ac:dyDescent="0.25">
      <c r="A70">
        <v>69</v>
      </c>
      <c r="B70">
        <v>1</v>
      </c>
      <c r="D70">
        <v>69</v>
      </c>
      <c r="E70">
        <v>1</v>
      </c>
      <c r="G70">
        <v>69</v>
      </c>
      <c r="H70">
        <v>1</v>
      </c>
    </row>
    <row r="71" spans="1:8" x14ac:dyDescent="0.25">
      <c r="A71">
        <v>70</v>
      </c>
      <c r="B71">
        <v>0</v>
      </c>
      <c r="D71">
        <v>70</v>
      </c>
      <c r="E71">
        <v>0</v>
      </c>
      <c r="G71">
        <v>70</v>
      </c>
      <c r="H71">
        <v>1</v>
      </c>
    </row>
    <row r="72" spans="1:8" x14ac:dyDescent="0.25">
      <c r="A72">
        <v>71</v>
      </c>
      <c r="B72">
        <v>1</v>
      </c>
      <c r="D72">
        <v>71</v>
      </c>
      <c r="E72">
        <v>1</v>
      </c>
      <c r="G72">
        <v>71</v>
      </c>
      <c r="H72">
        <v>1</v>
      </c>
    </row>
    <row r="73" spans="1:8" x14ac:dyDescent="0.25">
      <c r="A73">
        <v>72</v>
      </c>
      <c r="B73">
        <v>0</v>
      </c>
      <c r="D73">
        <v>72</v>
      </c>
      <c r="E73">
        <v>0</v>
      </c>
      <c r="G73">
        <v>72</v>
      </c>
      <c r="H73">
        <v>1</v>
      </c>
    </row>
    <row r="74" spans="1:8" hidden="1" x14ac:dyDescent="0.25">
      <c r="A74">
        <v>73</v>
      </c>
      <c r="B74">
        <v>0</v>
      </c>
      <c r="D74">
        <v>73</v>
      </c>
      <c r="E74">
        <v>1</v>
      </c>
      <c r="G74">
        <v>73</v>
      </c>
      <c r="H74">
        <v>0</v>
      </c>
    </row>
    <row r="75" spans="1:8" x14ac:dyDescent="0.25">
      <c r="A75">
        <v>74</v>
      </c>
      <c r="B75">
        <v>1</v>
      </c>
      <c r="D75">
        <v>74</v>
      </c>
      <c r="E75">
        <v>1</v>
      </c>
      <c r="G75">
        <v>74</v>
      </c>
      <c r="H75">
        <v>1</v>
      </c>
    </row>
    <row r="76" spans="1:8" x14ac:dyDescent="0.25">
      <c r="A76">
        <v>75</v>
      </c>
      <c r="B76">
        <v>1</v>
      </c>
      <c r="D76">
        <v>75</v>
      </c>
      <c r="E76">
        <v>1</v>
      </c>
      <c r="G76">
        <v>75</v>
      </c>
      <c r="H76">
        <v>1</v>
      </c>
    </row>
    <row r="77" spans="1:8" x14ac:dyDescent="0.25">
      <c r="A77">
        <v>76</v>
      </c>
      <c r="B77">
        <v>0</v>
      </c>
      <c r="D77">
        <v>76</v>
      </c>
      <c r="E77">
        <v>0</v>
      </c>
      <c r="G77">
        <v>76</v>
      </c>
      <c r="H77">
        <v>1</v>
      </c>
    </row>
    <row r="78" spans="1:8" hidden="1" x14ac:dyDescent="0.25">
      <c r="A78">
        <v>77</v>
      </c>
      <c r="B78">
        <v>0</v>
      </c>
      <c r="D78">
        <v>77</v>
      </c>
      <c r="E78">
        <v>0</v>
      </c>
      <c r="G78">
        <v>77</v>
      </c>
      <c r="H78">
        <v>0</v>
      </c>
    </row>
    <row r="79" spans="1:8" x14ac:dyDescent="0.25">
      <c r="A79">
        <v>78</v>
      </c>
      <c r="B79">
        <v>1</v>
      </c>
      <c r="D79">
        <v>78</v>
      </c>
      <c r="E79">
        <v>1</v>
      </c>
      <c r="G79">
        <v>78</v>
      </c>
      <c r="H79">
        <v>1</v>
      </c>
    </row>
    <row r="80" spans="1:8" x14ac:dyDescent="0.25">
      <c r="A80">
        <v>79</v>
      </c>
      <c r="B80">
        <v>0</v>
      </c>
      <c r="D80">
        <v>79</v>
      </c>
      <c r="E80">
        <v>0</v>
      </c>
      <c r="G80">
        <v>79</v>
      </c>
      <c r="H80">
        <v>1</v>
      </c>
    </row>
    <row r="81" spans="1:8" x14ac:dyDescent="0.25">
      <c r="A81">
        <v>80</v>
      </c>
      <c r="B81">
        <v>1</v>
      </c>
      <c r="D81">
        <v>80</v>
      </c>
      <c r="E81">
        <v>1</v>
      </c>
      <c r="G81">
        <v>80</v>
      </c>
      <c r="H81">
        <v>1</v>
      </c>
    </row>
    <row r="82" spans="1:8" x14ac:dyDescent="0.25">
      <c r="A82">
        <v>81</v>
      </c>
      <c r="B82">
        <v>1</v>
      </c>
      <c r="D82">
        <v>81</v>
      </c>
      <c r="E82">
        <v>1</v>
      </c>
      <c r="G82">
        <v>81</v>
      </c>
      <c r="H82">
        <v>1</v>
      </c>
    </row>
    <row r="83" spans="1:8" x14ac:dyDescent="0.25">
      <c r="A83">
        <v>82</v>
      </c>
      <c r="B83">
        <v>1</v>
      </c>
      <c r="D83">
        <v>82</v>
      </c>
      <c r="E83">
        <v>1</v>
      </c>
      <c r="G83">
        <v>82</v>
      </c>
      <c r="H83">
        <v>1</v>
      </c>
    </row>
    <row r="84" spans="1:8" x14ac:dyDescent="0.25">
      <c r="A84">
        <v>83</v>
      </c>
      <c r="B84">
        <v>1</v>
      </c>
      <c r="D84">
        <v>83</v>
      </c>
      <c r="E84">
        <v>1</v>
      </c>
      <c r="G84">
        <v>83</v>
      </c>
      <c r="H84">
        <v>1</v>
      </c>
    </row>
    <row r="85" spans="1:8" x14ac:dyDescent="0.25">
      <c r="A85">
        <v>84</v>
      </c>
      <c r="B85">
        <v>1</v>
      </c>
      <c r="D85">
        <v>84</v>
      </c>
      <c r="E85">
        <v>1</v>
      </c>
      <c r="G85">
        <v>84</v>
      </c>
      <c r="H85">
        <v>1</v>
      </c>
    </row>
    <row r="86" spans="1:8" x14ac:dyDescent="0.25">
      <c r="A86">
        <v>85</v>
      </c>
      <c r="B86">
        <v>1</v>
      </c>
      <c r="D86">
        <v>85</v>
      </c>
      <c r="E86">
        <v>0</v>
      </c>
      <c r="G86">
        <v>85</v>
      </c>
      <c r="H86">
        <v>1</v>
      </c>
    </row>
    <row r="87" spans="1:8" x14ac:dyDescent="0.25">
      <c r="A87">
        <v>86</v>
      </c>
      <c r="B87">
        <v>1</v>
      </c>
      <c r="D87">
        <v>86</v>
      </c>
      <c r="E87">
        <v>1</v>
      </c>
      <c r="G87">
        <v>86</v>
      </c>
      <c r="H87">
        <v>1</v>
      </c>
    </row>
    <row r="88" spans="1:8" x14ac:dyDescent="0.25">
      <c r="A88">
        <v>87</v>
      </c>
      <c r="B88">
        <v>1</v>
      </c>
      <c r="D88">
        <v>87</v>
      </c>
      <c r="E88">
        <v>1</v>
      </c>
      <c r="G88">
        <v>87</v>
      </c>
      <c r="H88">
        <v>1</v>
      </c>
    </row>
    <row r="89" spans="1:8" x14ac:dyDescent="0.25">
      <c r="A89">
        <v>88</v>
      </c>
      <c r="B89">
        <v>1</v>
      </c>
      <c r="D89">
        <v>88</v>
      </c>
      <c r="E89">
        <v>1</v>
      </c>
      <c r="G89">
        <v>88</v>
      </c>
      <c r="H89">
        <v>1</v>
      </c>
    </row>
    <row r="90" spans="1:8" x14ac:dyDescent="0.25">
      <c r="A90">
        <v>89</v>
      </c>
      <c r="B90">
        <v>1</v>
      </c>
      <c r="D90">
        <v>89</v>
      </c>
      <c r="E90">
        <v>1</v>
      </c>
      <c r="G90">
        <v>89</v>
      </c>
      <c r="H90">
        <v>1</v>
      </c>
    </row>
    <row r="91" spans="1:8" x14ac:dyDescent="0.25">
      <c r="A91">
        <v>90</v>
      </c>
      <c r="B91">
        <v>1</v>
      </c>
      <c r="D91">
        <v>90</v>
      </c>
      <c r="E91">
        <v>1</v>
      </c>
      <c r="G91">
        <v>90</v>
      </c>
      <c r="H91">
        <v>1</v>
      </c>
    </row>
    <row r="92" spans="1:8" x14ac:dyDescent="0.25">
      <c r="A92">
        <v>91</v>
      </c>
      <c r="B92">
        <v>1</v>
      </c>
      <c r="D92">
        <v>91</v>
      </c>
      <c r="E92">
        <v>0</v>
      </c>
      <c r="G92">
        <v>91</v>
      </c>
      <c r="H92">
        <v>1</v>
      </c>
    </row>
    <row r="93" spans="1:8" x14ac:dyDescent="0.25">
      <c r="A93">
        <v>92</v>
      </c>
      <c r="B93">
        <v>1</v>
      </c>
      <c r="D93">
        <v>92</v>
      </c>
      <c r="E93">
        <v>1</v>
      </c>
      <c r="G93">
        <v>92</v>
      </c>
      <c r="H93">
        <v>1</v>
      </c>
    </row>
    <row r="94" spans="1:8" hidden="1" x14ac:dyDescent="0.25">
      <c r="A94">
        <v>93</v>
      </c>
      <c r="B94">
        <v>0</v>
      </c>
      <c r="D94">
        <v>93</v>
      </c>
      <c r="E94">
        <v>0</v>
      </c>
      <c r="G94">
        <v>93</v>
      </c>
      <c r="H94">
        <v>0</v>
      </c>
    </row>
    <row r="95" spans="1:8" x14ac:dyDescent="0.25">
      <c r="A95">
        <v>94</v>
      </c>
      <c r="B95">
        <v>0</v>
      </c>
      <c r="D95">
        <v>94</v>
      </c>
      <c r="E95">
        <v>0</v>
      </c>
      <c r="G95">
        <v>94</v>
      </c>
      <c r="H95">
        <v>1</v>
      </c>
    </row>
    <row r="96" spans="1:8" hidden="1" x14ac:dyDescent="0.25">
      <c r="A96">
        <v>95</v>
      </c>
      <c r="B96">
        <v>0</v>
      </c>
      <c r="D96">
        <v>95</v>
      </c>
      <c r="E96">
        <v>0</v>
      </c>
      <c r="G96">
        <v>95</v>
      </c>
      <c r="H96">
        <v>0</v>
      </c>
    </row>
    <row r="97" spans="1:8" x14ac:dyDescent="0.25">
      <c r="A97">
        <v>96</v>
      </c>
      <c r="B97">
        <v>1</v>
      </c>
      <c r="D97">
        <v>96</v>
      </c>
      <c r="E97">
        <v>1</v>
      </c>
      <c r="G97">
        <v>96</v>
      </c>
      <c r="H97">
        <v>1</v>
      </c>
    </row>
    <row r="98" spans="1:8" x14ac:dyDescent="0.25">
      <c r="A98">
        <v>97</v>
      </c>
      <c r="B98">
        <v>1</v>
      </c>
      <c r="D98">
        <v>97</v>
      </c>
      <c r="E98">
        <v>1</v>
      </c>
      <c r="G98">
        <v>97</v>
      </c>
      <c r="H98">
        <v>1</v>
      </c>
    </row>
    <row r="99" spans="1:8" hidden="1" x14ac:dyDescent="0.25">
      <c r="A99">
        <v>98</v>
      </c>
      <c r="B99">
        <v>0</v>
      </c>
      <c r="D99">
        <v>98</v>
      </c>
      <c r="E99">
        <v>0</v>
      </c>
      <c r="G99">
        <v>98</v>
      </c>
      <c r="H99">
        <v>0</v>
      </c>
    </row>
    <row r="100" spans="1:8" hidden="1" x14ac:dyDescent="0.25">
      <c r="A100">
        <v>99</v>
      </c>
      <c r="B100">
        <v>0</v>
      </c>
      <c r="D100">
        <v>99</v>
      </c>
      <c r="E100">
        <v>0</v>
      </c>
      <c r="G100">
        <v>99</v>
      </c>
      <c r="H100">
        <v>0</v>
      </c>
    </row>
    <row r="101" spans="1:8" x14ac:dyDescent="0.25">
      <c r="A101">
        <v>100</v>
      </c>
      <c r="B101">
        <v>1</v>
      </c>
      <c r="D101">
        <v>100</v>
      </c>
      <c r="E101">
        <v>1</v>
      </c>
      <c r="G101">
        <v>100</v>
      </c>
      <c r="H101">
        <v>1</v>
      </c>
    </row>
  </sheetData>
  <autoFilter ref="G1:H101">
    <filterColumn colId="1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Hub</vt:lpstr>
      <vt:lpstr>WH</vt:lpstr>
      <vt:lpstr>EC</vt:lpstr>
      <vt:lpstr>Result Table</vt:lpstr>
      <vt:lpstr>Sheet2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gopika.jaydev4@outlook.com</dc:creator>
  <cp:lastModifiedBy>gopika.jaydev4@outlook.com</cp:lastModifiedBy>
  <dcterms:created xsi:type="dcterms:W3CDTF">2016-04-30T19:39:23Z</dcterms:created>
  <dcterms:modified xsi:type="dcterms:W3CDTF">2016-05-02T19:03:40Z</dcterms:modified>
</cp:coreProperties>
</file>