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06d23890e703e9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J2" i="1"/>
  <c r="J3" i="1"/>
  <c r="J4" i="1"/>
  <c r="J5" i="1"/>
  <c r="J6" i="1"/>
  <c r="J7" i="1"/>
  <c r="J8" i="1"/>
  <c r="J9" i="1"/>
  <c r="J10" i="1"/>
  <c r="J11" i="1"/>
  <c r="J12" i="1"/>
  <c r="I2" i="1"/>
  <c r="I3" i="1"/>
  <c r="I4" i="1"/>
  <c r="I5" i="1"/>
  <c r="I6" i="1"/>
  <c r="I7" i="1"/>
  <c r="I8" i="1"/>
  <c r="I9" i="1"/>
  <c r="I10" i="1"/>
  <c r="I11" i="1"/>
  <c r="I12" i="1"/>
  <c r="H2" i="1"/>
  <c r="H3" i="1"/>
  <c r="H4" i="1"/>
  <c r="H5" i="1"/>
  <c r="H6" i="1"/>
  <c r="H7" i="1"/>
  <c r="H8" i="1"/>
  <c r="H9" i="1"/>
  <c r="H10" i="1"/>
  <c r="H11" i="1"/>
  <c r="H12" i="1"/>
  <c r="G2" i="1"/>
  <c r="G3" i="1"/>
  <c r="G4" i="1"/>
  <c r="G5" i="1"/>
  <c r="G6" i="1"/>
  <c r="G7" i="1"/>
  <c r="G8" i="1"/>
  <c r="G9" i="1"/>
  <c r="G10" i="1"/>
  <c r="G11" i="1"/>
  <c r="G12" i="1"/>
  <c r="F19" i="1"/>
  <c r="F2" i="1"/>
  <c r="F3" i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<sst xmlns="http://schemas.openxmlformats.org/spreadsheetml/2006/main" count="41" uniqueCount="22">
  <si>
    <t>Date</t>
  </si>
  <si>
    <t>Category</t>
  </si>
  <si>
    <t>Sub - Category</t>
  </si>
  <si>
    <t>Amount</t>
  </si>
  <si>
    <t>Payment mode</t>
  </si>
  <si>
    <t>Sum</t>
  </si>
  <si>
    <t>Sumif</t>
  </si>
  <si>
    <t>Sumsif</t>
  </si>
  <si>
    <t>Count</t>
  </si>
  <si>
    <t>Countif</t>
  </si>
  <si>
    <t>Countifs</t>
  </si>
  <si>
    <t>Grocery</t>
  </si>
  <si>
    <t>Fruits &amp; Veggies</t>
  </si>
  <si>
    <t>Cash</t>
  </si>
  <si>
    <t>Milk</t>
  </si>
  <si>
    <t>UPI</t>
  </si>
  <si>
    <t>Food</t>
  </si>
  <si>
    <t>Restaurant</t>
  </si>
  <si>
    <t>Zomato</t>
  </si>
  <si>
    <t>Chocolate</t>
  </si>
  <si>
    <t>Bread and Milk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</si>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</sst>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 headerRowDxfId="7">
  <autoFilter ref="A1:K12"/>
  <tableColumns count="11">
    <tableColumn id="1" name="Date" dataDxfId="6"/>
    <tableColumn id="2" name="Category"/>
    <tableColumn id="3" name="Sub - Category"/>
    <tableColumn id="4" name="Amount"/>
    <tableColumn id="5" name="Payment mode"/>
    <tableColumn id="6" name="Sum" dataDxfId="5">
      <calculatedColumnFormula>SUM(D2:D11)</calculatedColumnFormula>
    </tableColumn>
    <tableColumn id="7" name="Sumif" dataDxfId="4">
      <calculatedColumnFormula>SUMIF(E2:E11,"UPI",D2:D11)</calculatedColumnFormula>
    </tableColumn>
    <tableColumn id="8" name="Sumsif" dataDxfId="3">
      <calculatedColumnFormula>SUMIFS(D2:D11,E2:E11,"UPI",B2:B11,"Food")</calculatedColumnFormula>
    </tableColumn>
    <tableColumn id="9" name="Count" dataDxfId="2">
      <calculatedColumnFormula>COUNT(D2:D11)</calculatedColumnFormula>
    </tableColumn>
    <tableColumn id="10" name="Countif" dataDxfId="1">
      <calculatedColumnFormula>COUNTIF(E2:E11,"Cash")</calculatedColumnFormula>
    </tableColumn>
    <tableColumn id="11" name="Countifs" dataDxfId="0">
      <calculatedColumnFormula>COUNTIFS(E2:E11,"Cash",B2:B11,"Food")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6" sqref="E16"/>
    </sheetView>
  </sheetViews>
  <sheetFormatPr defaultRowHeight="14.5" x14ac:dyDescent="0.35"/>
  <cols>
    <col min="1" max="1" width="13.6328125" customWidth="1"/>
    <col min="2" max="2" width="12.81640625" customWidth="1"/>
    <col min="3" max="3" width="18.26953125" customWidth="1"/>
    <col min="4" max="4" width="14.453125" customWidth="1"/>
    <col min="5" max="5" width="21.7265625" customWidth="1"/>
    <col min="8" max="8" width="12.08984375" customWidth="1"/>
    <col min="9" max="9" width="12.1796875" customWidth="1"/>
    <col min="10" max="10" width="11.81640625" customWidth="1"/>
    <col min="11" max="11" width="13.36328125" customWidth="1"/>
  </cols>
  <sheetData>
    <row r="1" spans="1:1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>
        <v>44935</v>
      </c>
      <c r="B2" t="s">
        <v>11</v>
      </c>
      <c r="C2" t="s">
        <v>12</v>
      </c>
      <c r="D2">
        <v>434</v>
      </c>
      <c r="E2" t="s">
        <v>13</v>
      </c>
      <c r="F2">
        <f t="shared" ref="F2:F12" si="0">SUM(D2:D11)</f>
        <v>4501</v>
      </c>
      <c r="G2">
        <f t="shared" ref="G2:G12" si="1">SUMIF(E2:E11,"UPI",D2:D11)</f>
        <v>3177</v>
      </c>
      <c r="H2">
        <f t="shared" ref="H2:H12" si="2">SUMIFS(D2:D11,E2:E11,"UPI",B2:B11,"Food")</f>
        <v>2599</v>
      </c>
      <c r="I2">
        <f t="shared" ref="I2:I12" si="3">COUNT(D2:D11)</f>
        <v>10</v>
      </c>
      <c r="J2">
        <f t="shared" ref="J2:J12" si="4">COUNTIF(E2:E11,"Cash")</f>
        <v>4</v>
      </c>
      <c r="K2">
        <f t="shared" ref="K2:K12" si="5">COUNTIFS(E2:E11,"Cash",B2:B11,"Food")</f>
        <v>1</v>
      </c>
    </row>
    <row r="3" spans="1:11" x14ac:dyDescent="0.35">
      <c r="A3" s="3">
        <v>44945</v>
      </c>
      <c r="B3" t="s">
        <v>11</v>
      </c>
      <c r="C3" t="s">
        <v>14</v>
      </c>
      <c r="D3">
        <v>233</v>
      </c>
      <c r="E3" t="s">
        <v>15</v>
      </c>
      <c r="F3">
        <f t="shared" si="0"/>
        <v>4067</v>
      </c>
      <c r="G3">
        <f t="shared" si="1"/>
        <v>3177</v>
      </c>
      <c r="H3">
        <f t="shared" si="2"/>
        <v>2599</v>
      </c>
      <c r="I3">
        <f t="shared" si="3"/>
        <v>9</v>
      </c>
      <c r="J3">
        <f t="shared" si="4"/>
        <v>3</v>
      </c>
      <c r="K3">
        <f t="shared" si="5"/>
        <v>1</v>
      </c>
    </row>
    <row r="4" spans="1:11" x14ac:dyDescent="0.35">
      <c r="A4" s="3">
        <v>44928</v>
      </c>
      <c r="B4" t="s">
        <v>16</v>
      </c>
      <c r="C4" t="s">
        <v>17</v>
      </c>
      <c r="D4">
        <v>645</v>
      </c>
      <c r="E4" t="s">
        <v>15</v>
      </c>
      <c r="F4">
        <f t="shared" si="0"/>
        <v>3834</v>
      </c>
      <c r="G4">
        <f t="shared" si="1"/>
        <v>2944</v>
      </c>
      <c r="H4">
        <f t="shared" si="2"/>
        <v>2599</v>
      </c>
      <c r="I4">
        <f t="shared" si="3"/>
        <v>8</v>
      </c>
      <c r="J4">
        <f t="shared" si="4"/>
        <v>3</v>
      </c>
      <c r="K4">
        <f t="shared" si="5"/>
        <v>1</v>
      </c>
    </row>
    <row r="5" spans="1:11" x14ac:dyDescent="0.35">
      <c r="A5" s="3">
        <v>44950</v>
      </c>
      <c r="B5" t="s">
        <v>16</v>
      </c>
      <c r="C5" t="s">
        <v>12</v>
      </c>
      <c r="D5">
        <v>234</v>
      </c>
      <c r="E5" t="s">
        <v>13</v>
      </c>
      <c r="F5">
        <f t="shared" si="0"/>
        <v>3189</v>
      </c>
      <c r="G5">
        <f t="shared" si="1"/>
        <v>2299</v>
      </c>
      <c r="H5">
        <f t="shared" si="2"/>
        <v>1954</v>
      </c>
      <c r="I5">
        <f t="shared" si="3"/>
        <v>7</v>
      </c>
      <c r="J5">
        <f t="shared" si="4"/>
        <v>3</v>
      </c>
      <c r="K5">
        <f t="shared" si="5"/>
        <v>1</v>
      </c>
    </row>
    <row r="6" spans="1:11" x14ac:dyDescent="0.35">
      <c r="A6" s="4">
        <v>44953</v>
      </c>
      <c r="B6" t="s">
        <v>16</v>
      </c>
      <c r="C6" t="s">
        <v>18</v>
      </c>
      <c r="D6">
        <v>754</v>
      </c>
      <c r="E6" t="s">
        <v>15</v>
      </c>
      <c r="F6">
        <f t="shared" si="0"/>
        <v>2955</v>
      </c>
      <c r="G6">
        <f t="shared" si="1"/>
        <v>2299</v>
      </c>
      <c r="H6">
        <f t="shared" si="2"/>
        <v>1954</v>
      </c>
      <c r="I6">
        <f t="shared" si="3"/>
        <v>6</v>
      </c>
      <c r="J6">
        <f t="shared" si="4"/>
        <v>2</v>
      </c>
      <c r="K6">
        <f t="shared" si="5"/>
        <v>0</v>
      </c>
    </row>
    <row r="7" spans="1:11" x14ac:dyDescent="0.35">
      <c r="A7" s="3">
        <v>44930</v>
      </c>
      <c r="B7" t="s">
        <v>16</v>
      </c>
      <c r="C7" t="s">
        <v>18</v>
      </c>
      <c r="D7">
        <v>744</v>
      </c>
      <c r="E7" t="s">
        <v>15</v>
      </c>
      <c r="F7">
        <f t="shared" si="0"/>
        <v>2201</v>
      </c>
      <c r="G7">
        <f t="shared" si="1"/>
        <v>1545</v>
      </c>
      <c r="H7">
        <f t="shared" si="2"/>
        <v>1200</v>
      </c>
      <c r="I7">
        <f t="shared" si="3"/>
        <v>5</v>
      </c>
      <c r="J7">
        <f t="shared" si="4"/>
        <v>2</v>
      </c>
      <c r="K7">
        <f t="shared" si="5"/>
        <v>0</v>
      </c>
    </row>
    <row r="8" spans="1:11" x14ac:dyDescent="0.35">
      <c r="A8" s="3">
        <v>44943</v>
      </c>
      <c r="B8" t="s">
        <v>11</v>
      </c>
      <c r="C8" t="s">
        <v>19</v>
      </c>
      <c r="D8">
        <v>345</v>
      </c>
      <c r="E8" t="s">
        <v>15</v>
      </c>
      <c r="F8">
        <f t="shared" si="0"/>
        <v>1457</v>
      </c>
      <c r="G8">
        <f t="shared" si="1"/>
        <v>801</v>
      </c>
      <c r="H8">
        <f t="shared" si="2"/>
        <v>456</v>
      </c>
      <c r="I8">
        <f t="shared" si="3"/>
        <v>4</v>
      </c>
      <c r="J8">
        <f t="shared" si="4"/>
        <v>2</v>
      </c>
      <c r="K8">
        <f t="shared" si="5"/>
        <v>0</v>
      </c>
    </row>
    <row r="9" spans="1:11" x14ac:dyDescent="0.35">
      <c r="A9" s="3">
        <v>44949</v>
      </c>
      <c r="B9" t="s">
        <v>11</v>
      </c>
      <c r="C9" t="s">
        <v>20</v>
      </c>
      <c r="D9">
        <v>123</v>
      </c>
      <c r="E9" t="s">
        <v>13</v>
      </c>
      <c r="F9">
        <f t="shared" si="0"/>
        <v>1112</v>
      </c>
      <c r="G9">
        <f t="shared" si="1"/>
        <v>456</v>
      </c>
      <c r="H9">
        <f t="shared" si="2"/>
        <v>456</v>
      </c>
      <c r="I9">
        <f t="shared" si="3"/>
        <v>3</v>
      </c>
      <c r="J9">
        <f t="shared" si="4"/>
        <v>2</v>
      </c>
      <c r="K9">
        <f t="shared" si="5"/>
        <v>0</v>
      </c>
    </row>
    <row r="10" spans="1:11" x14ac:dyDescent="0.35">
      <c r="A10" s="3">
        <v>44927</v>
      </c>
      <c r="B10" t="s">
        <v>11</v>
      </c>
      <c r="C10" t="s">
        <v>11</v>
      </c>
      <c r="D10">
        <v>533</v>
      </c>
      <c r="E10" t="s">
        <v>13</v>
      </c>
      <c r="F10">
        <f t="shared" si="0"/>
        <v>989</v>
      </c>
      <c r="G10">
        <f t="shared" si="1"/>
        <v>456</v>
      </c>
      <c r="H10">
        <f t="shared" si="2"/>
        <v>456</v>
      </c>
      <c r="I10">
        <f t="shared" si="3"/>
        <v>2</v>
      </c>
      <c r="J10">
        <f t="shared" si="4"/>
        <v>1</v>
      </c>
      <c r="K10">
        <f t="shared" si="5"/>
        <v>0</v>
      </c>
    </row>
    <row r="11" spans="1:11" x14ac:dyDescent="0.35">
      <c r="A11" s="3">
        <v>44952</v>
      </c>
      <c r="B11" t="s">
        <v>16</v>
      </c>
      <c r="C11" t="s">
        <v>21</v>
      </c>
      <c r="D11">
        <v>456</v>
      </c>
      <c r="E11" t="s">
        <v>15</v>
      </c>
      <c r="F11">
        <f t="shared" si="0"/>
        <v>456</v>
      </c>
      <c r="G11">
        <f t="shared" si="1"/>
        <v>456</v>
      </c>
      <c r="H11">
        <f t="shared" si="2"/>
        <v>456</v>
      </c>
      <c r="I11">
        <f t="shared" si="3"/>
        <v>1</v>
      </c>
      <c r="J11">
        <f t="shared" si="4"/>
        <v>0</v>
      </c>
      <c r="K11">
        <f t="shared" si="5"/>
        <v>0</v>
      </c>
    </row>
    <row r="12" spans="1:11" x14ac:dyDescent="0.35">
      <c r="F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0</v>
      </c>
    </row>
    <row r="16" spans="1:11" x14ac:dyDescent="0.35">
      <c r="F16">
        <v>34</v>
      </c>
    </row>
    <row r="17" spans="6:6" x14ac:dyDescent="0.35">
      <c r="F17">
        <v>67</v>
      </c>
    </row>
    <row r="18" spans="6:6" x14ac:dyDescent="0.35">
      <c r="F18">
        <v>88</v>
      </c>
    </row>
    <row r="19" spans="6:6" x14ac:dyDescent="0.35">
      <c r="F19">
        <f>SUM(F16:F18)</f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2025-02-05T18:56:03Z</dcterms:created>
  <dcterms:modified xsi:type="dcterms:W3CDTF">2025-02-06T05:47:54Z</dcterms:modified>
</cp:coreProperties>
</file>