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05" windowWidth="29040" windowHeight="17640" tabRatio="785" firstSheet="0" activeTab="0" autoFilterDateGrouping="1"/>
  </bookViews>
  <sheets>
    <sheet xmlns:r="http://schemas.openxmlformats.org/officeDocument/2006/relationships" name="INTERNAL_LOADS" sheetId="1" state="visible" r:id="rId1"/>
    <sheet xmlns:r="http://schemas.openxmlformats.org/officeDocument/2006/relationships" name="INDOOR_COMFOR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3" borderId="0" pivotButton="0" quotePrefix="0" xfId="0"/>
    <xf numFmtId="0" fontId="0" fillId="3" borderId="1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1" fontId="0" fillId="3" borderId="1" applyAlignment="1" applyProtection="1" pivotButton="0" quotePrefix="0" xfId="0">
      <alignment horizontal="center"/>
      <protection locked="0" hidden="0"/>
    </xf>
    <xf numFmtId="49" fontId="1" fillId="2" borderId="1" applyAlignment="1" pivotButton="0" quotePrefix="0" xfId="0">
      <alignment horizontal="center"/>
    </xf>
    <xf numFmtId="49" fontId="1" fillId="2" borderId="2" applyAlignment="1" pivotButton="0" quotePrefix="0" xfId="0">
      <alignment horizontal="center"/>
    </xf>
    <xf numFmtId="164" fontId="0" fillId="3" borderId="1" applyAlignment="1" applyProtection="1" pivotButton="0" quotePrefix="0" xfId="0">
      <alignment horizontal="center"/>
      <protection locked="0" hidden="0"/>
    </xf>
    <xf numFmtId="164" fontId="0" fillId="3" borderId="0" applyAlignment="1" pivotButton="0" quotePrefix="0" xfId="0">
      <alignment horizontal="center"/>
    </xf>
    <xf numFmtId="164" fontId="0" fillId="3" borderId="1" applyAlignment="1" pivotButton="0" quotePrefix="0" xfId="0">
      <alignment horizontal="center"/>
    </xf>
    <xf numFmtId="164" fontId="0" fillId="3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"/>
  <sheetViews>
    <sheetView tabSelected="1" zoomScale="130" zoomScaleNormal="130" zoomScalePageLayoutView="85" workbookViewId="0">
      <selection activeCell="B7" sqref="B7"/>
    </sheetView>
  </sheetViews>
  <sheetFormatPr baseColWidth="8" defaultColWidth="9.140625" defaultRowHeight="15"/>
  <cols>
    <col width="15.42578125" bestFit="1" customWidth="1" style="3" min="1" max="1"/>
    <col width="15.42578125" customWidth="1" style="3" min="2" max="2"/>
    <col width="10.42578125" customWidth="1" style="1" min="3" max="3"/>
    <col width="12.5703125" customWidth="1" style="1" min="4" max="4"/>
    <col width="12" customWidth="1" style="1" min="5" max="5"/>
    <col width="10" customWidth="1" style="1" min="6" max="6"/>
    <col width="11.140625" customWidth="1" style="1" min="7" max="7"/>
    <col width="10.42578125" bestFit="1" customWidth="1" style="1" min="8" max="8"/>
    <col width="12.42578125" bestFit="1" customWidth="1" style="1" min="9" max="9"/>
    <col width="10.85546875" bestFit="1" customWidth="1" style="1" min="10" max="10"/>
    <col width="12.5703125" customWidth="1" style="1" min="11" max="11"/>
    <col width="12.28515625" bestFit="1" customWidth="1" style="1" min="12" max="13"/>
    <col width="9.140625" customWidth="1" style="1" min="14" max="14"/>
    <col width="9.140625" customWidth="1" style="1" min="15" max="16384"/>
  </cols>
  <sheetData>
    <row r="1">
      <c r="A1" s="5" t="inlineStr">
        <is>
          <t>code</t>
        </is>
      </c>
      <c r="B1" s="5" t="inlineStr">
        <is>
          <t>Occ_m2p</t>
        </is>
      </c>
      <c r="C1" s="5" t="inlineStr">
        <is>
          <t>Qs_Wp</t>
        </is>
      </c>
      <c r="D1" s="5" t="inlineStr">
        <is>
          <t>X_ghp</t>
        </is>
      </c>
      <c r="E1" s="5" t="inlineStr">
        <is>
          <t>Ea_Wm2</t>
        </is>
      </c>
      <c r="F1" s="5" t="inlineStr">
        <is>
          <t>El_Wm2</t>
        </is>
      </c>
      <c r="G1" s="5" t="inlineStr">
        <is>
          <t>Epro_Wm2</t>
        </is>
      </c>
      <c r="H1" s="5" t="inlineStr">
        <is>
          <t>Ed_Wm2</t>
        </is>
      </c>
      <c r="I1" s="5" t="inlineStr">
        <is>
          <t>Vww_ldp</t>
        </is>
      </c>
      <c r="J1" s="5" t="inlineStr">
        <is>
          <t>Vw_ldp</t>
        </is>
      </c>
      <c r="K1" s="5" t="inlineStr">
        <is>
          <t>Qcre_Wm2</t>
        </is>
      </c>
      <c r="L1" s="5" t="inlineStr">
        <is>
          <t>Qhpro_Wm2</t>
        </is>
      </c>
      <c r="M1" s="5" t="inlineStr">
        <is>
          <t>Qcpro_Wm2</t>
        </is>
      </c>
      <c r="N1" s="5" t="inlineStr">
        <is>
          <t>Ev_kWveh</t>
        </is>
      </c>
    </row>
    <row r="2">
      <c r="A2" s="5" t="inlineStr">
        <is>
          <t>MULTI_RES</t>
        </is>
      </c>
      <c r="B2" s="10" t="n">
        <v>60</v>
      </c>
      <c r="C2" s="10" t="n">
        <v>70</v>
      </c>
      <c r="D2" s="10" t="n">
        <v>80</v>
      </c>
      <c r="E2" s="10" t="n">
        <v>8</v>
      </c>
      <c r="F2" s="10" t="n">
        <v>2.7</v>
      </c>
      <c r="G2" s="7" t="n">
        <v>0</v>
      </c>
      <c r="H2" s="7" t="n">
        <v>0</v>
      </c>
      <c r="I2" s="10" t="n">
        <v>35</v>
      </c>
      <c r="J2" s="10" t="n">
        <v>140</v>
      </c>
      <c r="K2" s="7" t="n">
        <v>0</v>
      </c>
      <c r="L2" s="7" t="n">
        <v>0</v>
      </c>
      <c r="M2" s="7" t="n">
        <v>0</v>
      </c>
      <c r="N2" s="7" t="n">
        <v>0</v>
      </c>
    </row>
    <row r="3">
      <c r="A3" s="5" t="inlineStr">
        <is>
          <t>MULTI_RES_2040</t>
        </is>
      </c>
      <c r="B3" s="10" t="n">
        <v>40</v>
      </c>
      <c r="C3" s="10" t="n">
        <v>70</v>
      </c>
      <c r="D3" s="10" t="n">
        <v>80</v>
      </c>
      <c r="E3" s="10" t="n">
        <v>8</v>
      </c>
      <c r="F3" s="10" t="n">
        <v>2.7</v>
      </c>
      <c r="G3" s="7" t="n">
        <v>0</v>
      </c>
      <c r="H3" s="7" t="n">
        <v>0</v>
      </c>
      <c r="I3" s="10" t="n">
        <v>35</v>
      </c>
      <c r="J3" s="10" t="n">
        <v>140</v>
      </c>
      <c r="K3" s="7" t="n">
        <v>0</v>
      </c>
      <c r="L3" s="7" t="n">
        <v>0</v>
      </c>
      <c r="M3" s="7" t="n">
        <v>0</v>
      </c>
      <c r="N3" s="7" t="n">
        <v>0</v>
      </c>
    </row>
    <row r="4">
      <c r="A4" s="5" t="inlineStr">
        <is>
          <t>SINGLE_RES</t>
        </is>
      </c>
      <c r="B4" s="10" t="n">
        <v>150</v>
      </c>
      <c r="C4" s="7" t="n">
        <v>70</v>
      </c>
      <c r="D4" s="7" t="n">
        <v>80</v>
      </c>
      <c r="E4" s="7" t="n">
        <v>8</v>
      </c>
      <c r="F4" s="7" t="n">
        <v>2.7</v>
      </c>
      <c r="G4" s="10" t="n">
        <v>0</v>
      </c>
      <c r="H4" s="7" t="n">
        <v>0</v>
      </c>
      <c r="I4" s="10" t="n">
        <v>40</v>
      </c>
      <c r="J4" s="10" t="n">
        <v>160</v>
      </c>
      <c r="K4" s="7" t="n">
        <v>0</v>
      </c>
      <c r="L4" s="7" t="n">
        <v>0</v>
      </c>
      <c r="M4" s="7" t="n">
        <v>0</v>
      </c>
      <c r="N4" s="7" t="n">
        <v>0</v>
      </c>
    </row>
    <row r="5">
      <c r="A5" s="6" t="inlineStr">
        <is>
          <t>HOTEL</t>
        </is>
      </c>
      <c r="B5" s="10" t="n">
        <v>15</v>
      </c>
      <c r="C5" s="10" t="n">
        <v>70</v>
      </c>
      <c r="D5" s="10" t="n">
        <v>80</v>
      </c>
      <c r="E5" s="10" t="n">
        <v>8</v>
      </c>
      <c r="F5" s="10" t="n">
        <v>2.7</v>
      </c>
      <c r="G5" s="10" t="n">
        <v>0</v>
      </c>
      <c r="H5" s="7" t="n">
        <v>0</v>
      </c>
      <c r="I5" s="10" t="n">
        <v>40</v>
      </c>
      <c r="J5" s="10" t="n">
        <v>160</v>
      </c>
      <c r="K5" s="7" t="n">
        <v>0</v>
      </c>
      <c r="L5" s="7" t="n">
        <v>0</v>
      </c>
      <c r="M5" s="7" t="n">
        <v>0</v>
      </c>
      <c r="N5" s="7" t="n">
        <v>0</v>
      </c>
    </row>
    <row r="6">
      <c r="A6" s="5" t="inlineStr">
        <is>
          <t>OFFICE</t>
        </is>
      </c>
      <c r="B6" s="10" t="n">
        <v>14</v>
      </c>
      <c r="C6" s="10" t="n">
        <v>70</v>
      </c>
      <c r="D6" s="10" t="n">
        <v>80</v>
      </c>
      <c r="E6" s="10" t="n">
        <v>7</v>
      </c>
      <c r="F6" s="10" t="n">
        <v>15.9</v>
      </c>
      <c r="G6" s="10" t="n">
        <v>0</v>
      </c>
      <c r="H6" s="7" t="n">
        <v>0</v>
      </c>
      <c r="I6" s="10" t="n">
        <v>3</v>
      </c>
      <c r="J6" s="10" t="n">
        <v>60</v>
      </c>
      <c r="K6" s="7" t="n">
        <v>0</v>
      </c>
      <c r="L6" s="7" t="n">
        <v>0</v>
      </c>
      <c r="M6" s="7" t="n">
        <v>0</v>
      </c>
      <c r="N6" s="7" t="n">
        <v>0</v>
      </c>
    </row>
    <row r="7">
      <c r="A7" s="5" t="inlineStr">
        <is>
          <t>RETAIL</t>
        </is>
      </c>
      <c r="B7" s="10" t="n">
        <v>8</v>
      </c>
      <c r="C7" s="10" t="n">
        <v>70</v>
      </c>
      <c r="D7" s="10" t="n">
        <v>80</v>
      </c>
      <c r="E7" s="10" t="n">
        <v>2</v>
      </c>
      <c r="F7" s="10">
        <f>9.3+24</f>
        <v/>
      </c>
      <c r="G7" s="10" t="n">
        <v>0</v>
      </c>
      <c r="H7" s="7" t="n">
        <v>0</v>
      </c>
      <c r="I7" s="10" t="n">
        <v>2</v>
      </c>
      <c r="J7" s="10" t="n">
        <v>30</v>
      </c>
      <c r="K7" s="7" t="n">
        <v>0</v>
      </c>
      <c r="L7" s="7" t="n">
        <v>0</v>
      </c>
      <c r="M7" s="7" t="n">
        <v>0</v>
      </c>
      <c r="N7" s="7" t="n">
        <v>0</v>
      </c>
    </row>
    <row r="8">
      <c r="A8" s="5" t="inlineStr">
        <is>
          <t>FOODSTORE</t>
        </is>
      </c>
      <c r="B8" s="10" t="n">
        <v>8</v>
      </c>
      <c r="C8" s="10" t="n">
        <v>70</v>
      </c>
      <c r="D8" s="10" t="n">
        <v>80</v>
      </c>
      <c r="E8" s="10" t="n">
        <v>2</v>
      </c>
      <c r="F8" s="10">
        <f>9.3+12</f>
        <v/>
      </c>
      <c r="G8" s="10" t="n">
        <v>0</v>
      </c>
      <c r="H8" s="7" t="n">
        <v>0</v>
      </c>
      <c r="I8" s="10" t="n">
        <v>2</v>
      </c>
      <c r="J8" s="10" t="n">
        <v>30</v>
      </c>
      <c r="K8" s="7" t="n">
        <v>10</v>
      </c>
      <c r="L8" s="7" t="n">
        <v>0</v>
      </c>
      <c r="M8" s="7" t="n">
        <v>0</v>
      </c>
      <c r="N8" s="7" t="n">
        <v>0</v>
      </c>
    </row>
    <row r="9">
      <c r="A9" s="5" t="inlineStr">
        <is>
          <t>RESTAURANT</t>
        </is>
      </c>
      <c r="B9" s="10" t="n">
        <v>2</v>
      </c>
      <c r="C9" s="10" t="n">
        <v>70</v>
      </c>
      <c r="D9" s="10" t="n">
        <v>80</v>
      </c>
      <c r="E9" s="10" t="n">
        <v>2</v>
      </c>
      <c r="F9" s="10" t="n">
        <v>6.9</v>
      </c>
      <c r="G9" s="10" t="n">
        <v>0</v>
      </c>
      <c r="H9" s="7" t="n">
        <v>0</v>
      </c>
      <c r="I9" s="10" t="n">
        <v>15</v>
      </c>
      <c r="J9" s="10" t="n">
        <v>45</v>
      </c>
      <c r="K9" s="7" t="n">
        <v>0</v>
      </c>
      <c r="L9" s="7" t="n">
        <v>0</v>
      </c>
      <c r="M9" s="7" t="n">
        <v>0</v>
      </c>
      <c r="N9" s="7" t="n">
        <v>0</v>
      </c>
    </row>
    <row r="10">
      <c r="A10" s="5" t="inlineStr">
        <is>
          <t>INDUSTRIAL</t>
        </is>
      </c>
      <c r="B10" s="10" t="n">
        <v>15</v>
      </c>
      <c r="C10" s="10" t="n">
        <v>90</v>
      </c>
      <c r="D10" s="10" t="n">
        <v>170</v>
      </c>
      <c r="E10" s="10" t="n">
        <v>10</v>
      </c>
      <c r="F10" s="10" t="n">
        <v>10.8</v>
      </c>
      <c r="G10" s="10" t="n">
        <v>16.5</v>
      </c>
      <c r="H10" s="7" t="n">
        <v>0</v>
      </c>
      <c r="I10" s="10" t="n">
        <v>3</v>
      </c>
      <c r="J10" s="10" t="n">
        <v>60</v>
      </c>
      <c r="K10" s="7" t="n">
        <v>0</v>
      </c>
      <c r="L10" s="7" t="n">
        <v>150</v>
      </c>
      <c r="M10" s="7" t="n">
        <v>0</v>
      </c>
      <c r="N10" s="7" t="n">
        <v>0</v>
      </c>
    </row>
    <row r="11">
      <c r="A11" s="5" t="inlineStr">
        <is>
          <t>SCHOOL</t>
        </is>
      </c>
      <c r="B11" s="10" t="n">
        <v>3</v>
      </c>
      <c r="C11" s="10" t="n">
        <v>70</v>
      </c>
      <c r="D11" s="10" t="n">
        <v>80</v>
      </c>
      <c r="E11" s="10" t="n">
        <v>4</v>
      </c>
      <c r="F11" s="10" t="n">
        <v>14</v>
      </c>
      <c r="G11" s="10" t="n">
        <v>0</v>
      </c>
      <c r="H11" s="7" t="n">
        <v>0</v>
      </c>
      <c r="I11" s="10" t="n">
        <v>2</v>
      </c>
      <c r="J11" s="10" t="n">
        <v>30</v>
      </c>
      <c r="K11" s="7" t="n">
        <v>0</v>
      </c>
      <c r="L11" s="7" t="n">
        <v>0</v>
      </c>
      <c r="M11" s="7" t="n">
        <v>0</v>
      </c>
      <c r="N11" s="7" t="n">
        <v>0</v>
      </c>
    </row>
    <row r="12">
      <c r="A12" s="5" t="inlineStr">
        <is>
          <t>HOSPITAL</t>
        </is>
      </c>
      <c r="B12" s="10">
        <f>15*0.43+3*0.01+5*0.56</f>
        <v/>
      </c>
      <c r="C12" s="10" t="n">
        <v>70</v>
      </c>
      <c r="D12" s="10" t="n">
        <v>80</v>
      </c>
      <c r="E12" s="10">
        <f>0.43*4+0.01*7+0.56*20</f>
        <v/>
      </c>
      <c r="F12" s="10">
        <f>0.43*4.5+0.01*15.9+0.56*15.9</f>
        <v/>
      </c>
      <c r="G12" s="10" t="n">
        <v>0</v>
      </c>
      <c r="H12" s="7" t="n">
        <v>0</v>
      </c>
      <c r="I12" s="10">
        <f>0.43*60+0.01*0+0.56*0</f>
        <v/>
      </c>
      <c r="J12" s="10">
        <f>I12*4</f>
        <v/>
      </c>
      <c r="K12" s="7" t="n">
        <v>0</v>
      </c>
      <c r="L12" s="7" t="n">
        <v>16</v>
      </c>
      <c r="M12" s="7" t="n">
        <v>0</v>
      </c>
      <c r="N12" s="7" t="n">
        <v>0</v>
      </c>
    </row>
    <row r="13">
      <c r="A13" s="5" t="inlineStr">
        <is>
          <t>GYM</t>
        </is>
      </c>
      <c r="B13" s="10" t="n">
        <v>10</v>
      </c>
      <c r="C13" s="10" t="n">
        <v>120</v>
      </c>
      <c r="D13" s="10" t="n">
        <v>280</v>
      </c>
      <c r="E13" s="10" t="n">
        <v>2</v>
      </c>
      <c r="F13" s="10" t="n">
        <v>9.9</v>
      </c>
      <c r="G13" s="10" t="n">
        <v>0</v>
      </c>
      <c r="H13" s="7" t="n">
        <v>0</v>
      </c>
      <c r="I13" s="10" t="n">
        <v>60</v>
      </c>
      <c r="J13" s="10" t="n">
        <v>180</v>
      </c>
      <c r="K13" s="7" t="n">
        <v>0</v>
      </c>
      <c r="L13" s="7" t="n">
        <v>0</v>
      </c>
      <c r="M13" s="7" t="n">
        <v>0</v>
      </c>
      <c r="N13" s="7" t="n">
        <v>0</v>
      </c>
    </row>
    <row r="14">
      <c r="A14" s="5" t="inlineStr">
        <is>
          <t>SWIMMING</t>
        </is>
      </c>
      <c r="B14" s="10" t="n">
        <v>10</v>
      </c>
      <c r="C14" s="10" t="n">
        <v>70</v>
      </c>
      <c r="D14" s="10" t="n">
        <v>80</v>
      </c>
      <c r="E14" s="10" t="n">
        <v>2</v>
      </c>
      <c r="F14" s="10" t="n">
        <v>11.3</v>
      </c>
      <c r="G14" s="10" t="n">
        <v>0</v>
      </c>
      <c r="H14" s="7" t="n">
        <v>0</v>
      </c>
      <c r="I14" s="10" t="n">
        <v>120</v>
      </c>
      <c r="J14" s="10" t="n">
        <v>360</v>
      </c>
      <c r="K14" s="7" t="n">
        <v>0</v>
      </c>
      <c r="L14" s="7" t="n">
        <v>0</v>
      </c>
      <c r="M14" s="7" t="n">
        <v>0</v>
      </c>
      <c r="N14" s="7" t="n">
        <v>0</v>
      </c>
    </row>
    <row r="15">
      <c r="A15" s="5" t="inlineStr">
        <is>
          <t>SERVERROOM</t>
        </is>
      </c>
      <c r="B15" s="10" t="n">
        <v>0</v>
      </c>
      <c r="C15" s="10" t="n">
        <v>70</v>
      </c>
      <c r="D15" s="10" t="n">
        <v>0</v>
      </c>
      <c r="E15" s="8" t="n">
        <v>0</v>
      </c>
      <c r="F15" s="10" t="n">
        <v>6.6</v>
      </c>
      <c r="G15" s="10" t="n">
        <v>0</v>
      </c>
      <c r="H15" s="10" t="n">
        <v>100</v>
      </c>
      <c r="I15" s="10" t="n">
        <v>0</v>
      </c>
      <c r="J15" s="10" t="n">
        <v>0</v>
      </c>
      <c r="K15" s="7" t="n">
        <v>0</v>
      </c>
      <c r="L15" s="7" t="n">
        <v>0</v>
      </c>
      <c r="M15" s="7" t="n">
        <v>0</v>
      </c>
      <c r="N15" s="7" t="n">
        <v>0</v>
      </c>
    </row>
    <row r="16">
      <c r="A16" s="5" t="inlineStr">
        <is>
          <t>PARKING</t>
        </is>
      </c>
      <c r="B16" s="10" t="n">
        <v>0</v>
      </c>
      <c r="C16" s="10" t="n">
        <v>35</v>
      </c>
      <c r="D16" s="10" t="n">
        <v>0</v>
      </c>
      <c r="E16" s="10" t="n">
        <v>1</v>
      </c>
      <c r="F16" s="10" t="n">
        <v>2.9</v>
      </c>
      <c r="G16" s="10" t="n">
        <v>0</v>
      </c>
      <c r="H16" s="7" t="n">
        <v>0</v>
      </c>
      <c r="I16" s="10" t="n">
        <v>0</v>
      </c>
      <c r="J16" s="10" t="n">
        <v>0</v>
      </c>
      <c r="K16" s="7" t="n">
        <v>0</v>
      </c>
      <c r="L16" s="7" t="n">
        <v>0</v>
      </c>
      <c r="M16" s="7" t="n">
        <v>0</v>
      </c>
      <c r="N16" s="7" t="n">
        <v>0</v>
      </c>
    </row>
    <row r="17">
      <c r="A17" s="5" t="inlineStr">
        <is>
          <t>COOLROOM</t>
        </is>
      </c>
      <c r="B17" s="10" t="n">
        <v>0</v>
      </c>
      <c r="C17" s="10" t="n">
        <v>70</v>
      </c>
      <c r="D17" s="10" t="n">
        <v>0</v>
      </c>
      <c r="E17" s="10" t="n">
        <v>0</v>
      </c>
      <c r="F17" s="10" t="n">
        <v>5.7</v>
      </c>
      <c r="G17" s="10" t="n">
        <v>0</v>
      </c>
      <c r="H17" s="7" t="n">
        <v>0</v>
      </c>
      <c r="I17" s="10" t="n">
        <v>0</v>
      </c>
      <c r="J17" s="10" t="n">
        <v>0</v>
      </c>
      <c r="K17" s="7" t="n">
        <v>100</v>
      </c>
      <c r="L17" s="7" t="n">
        <v>0</v>
      </c>
      <c r="M17" s="7" t="n">
        <v>0</v>
      </c>
      <c r="N17" s="7" t="n">
        <v>0</v>
      </c>
    </row>
    <row r="18">
      <c r="A18" s="5" t="inlineStr">
        <is>
          <t>LAB</t>
        </is>
      </c>
      <c r="B18" s="10" t="n">
        <v>15</v>
      </c>
      <c r="C18" s="10">
        <f>C12</f>
        <v/>
      </c>
      <c r="D18" s="10">
        <f>D12</f>
        <v/>
      </c>
      <c r="E18" s="10" t="n">
        <v>20</v>
      </c>
      <c r="F18" s="10" t="n">
        <v>16.2</v>
      </c>
      <c r="G18" s="10">
        <f>G10</f>
        <v/>
      </c>
      <c r="H18" s="7" t="n">
        <v>0</v>
      </c>
      <c r="I18" s="10" t="n">
        <v>3</v>
      </c>
      <c r="J18" s="10" t="n">
        <v>60</v>
      </c>
      <c r="K18" s="7" t="n">
        <v>0</v>
      </c>
      <c r="L18" s="7" t="n">
        <v>0</v>
      </c>
      <c r="M18" s="7" t="n">
        <v>0</v>
      </c>
      <c r="N18" s="7" t="n">
        <v>0</v>
      </c>
    </row>
    <row r="19">
      <c r="A19" s="5" t="inlineStr">
        <is>
          <t>MUSEUM</t>
        </is>
      </c>
      <c r="B19" s="10" t="n">
        <v>3</v>
      </c>
      <c r="C19" s="10" t="n">
        <v>70</v>
      </c>
      <c r="D19" s="10" t="n">
        <v>80</v>
      </c>
      <c r="E19" s="10" t="n">
        <v>7</v>
      </c>
      <c r="F19" s="10" t="n">
        <v>10.8</v>
      </c>
      <c r="G19" s="10" t="n">
        <v>0</v>
      </c>
      <c r="H19" s="7" t="n">
        <v>0</v>
      </c>
      <c r="I19" s="10" t="n">
        <v>2</v>
      </c>
      <c r="J19" s="10" t="n">
        <v>30</v>
      </c>
      <c r="K19" s="7" t="n">
        <v>0</v>
      </c>
      <c r="L19" s="7" t="n">
        <v>0</v>
      </c>
      <c r="M19" s="7" t="n">
        <v>0</v>
      </c>
      <c r="N19" s="7" t="n">
        <v>0</v>
      </c>
    </row>
    <row r="20">
      <c r="A20" s="5" t="inlineStr">
        <is>
          <t>LIBRARY</t>
        </is>
      </c>
      <c r="B20" s="10" t="n">
        <v>5</v>
      </c>
      <c r="C20" s="10" t="n">
        <v>70</v>
      </c>
      <c r="D20" s="10" t="n">
        <v>80</v>
      </c>
      <c r="E20" s="10" t="n">
        <v>2</v>
      </c>
      <c r="F20" s="10" t="n">
        <v>6.9</v>
      </c>
      <c r="G20" s="10" t="n">
        <v>0</v>
      </c>
      <c r="H20" s="7" t="n">
        <v>0</v>
      </c>
      <c r="I20" s="10" t="n">
        <v>0</v>
      </c>
      <c r="J20" s="10" t="n">
        <v>0</v>
      </c>
      <c r="K20" s="7" t="n">
        <v>0</v>
      </c>
      <c r="L20" s="7" t="n">
        <v>0</v>
      </c>
      <c r="M20" s="7" t="n">
        <v>0</v>
      </c>
      <c r="N20" s="7" t="n">
        <v>0</v>
      </c>
    </row>
    <row r="21">
      <c r="A21" s="5" t="inlineStr">
        <is>
          <t>UNIVERSITY</t>
        </is>
      </c>
      <c r="B21" s="10" t="n">
        <v>10</v>
      </c>
      <c r="C21" s="10" t="n">
        <v>70</v>
      </c>
      <c r="D21" s="10" t="n">
        <v>80</v>
      </c>
      <c r="E21" s="10" t="n">
        <v>4</v>
      </c>
      <c r="F21" s="10" t="n">
        <v>12.5</v>
      </c>
      <c r="G21" s="10" t="n">
        <v>0</v>
      </c>
      <c r="H21" s="7" t="n">
        <v>0</v>
      </c>
      <c r="I21" s="10" t="n">
        <v>2</v>
      </c>
      <c r="J21" s="10" t="n">
        <v>30</v>
      </c>
      <c r="K21" s="7" t="n">
        <v>0</v>
      </c>
      <c r="L21" s="7" t="n">
        <v>0</v>
      </c>
      <c r="M21" s="7" t="n">
        <v>0</v>
      </c>
      <c r="N21" s="7" t="n">
        <v>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zoomScale="130" zoomScaleNormal="130" zoomScalePageLayoutView="85" workbookViewId="0">
      <selection activeCell="C18" sqref="C18:C21"/>
    </sheetView>
  </sheetViews>
  <sheetFormatPr baseColWidth="8" defaultColWidth="9.140625" defaultRowHeight="15"/>
  <cols>
    <col width="15.42578125" bestFit="1" customWidth="1" style="3" min="1" max="1"/>
    <col width="10.85546875" customWidth="1" style="1" min="2" max="2"/>
    <col width="10.42578125" customWidth="1" style="1" min="3" max="3"/>
    <col width="11.85546875" customWidth="1" style="1" min="4" max="4"/>
    <col width="12" customWidth="1" style="1" min="5" max="5"/>
    <col width="10.140625" bestFit="1" customWidth="1" style="1" min="6" max="6"/>
    <col width="10.85546875" bestFit="1" customWidth="1" style="1" min="7" max="7"/>
    <col width="11.140625" bestFit="1" customWidth="1" style="1" min="8" max="8"/>
    <col width="9.140625" customWidth="1" style="1" min="9" max="9"/>
    <col width="9.140625" customWidth="1" style="1" min="10" max="16384"/>
  </cols>
  <sheetData>
    <row r="1">
      <c r="A1" s="5" t="inlineStr">
        <is>
          <t>code</t>
        </is>
      </c>
      <c r="B1" s="5" t="inlineStr">
        <is>
          <t>Tcs_set_C</t>
        </is>
      </c>
      <c r="C1" s="5" t="inlineStr">
        <is>
          <t>Ths_set_C</t>
        </is>
      </c>
      <c r="D1" s="5" t="inlineStr">
        <is>
          <t>Tcs_setb_C</t>
        </is>
      </c>
      <c r="E1" s="5" t="inlineStr">
        <is>
          <t>Ths_setb_C</t>
        </is>
      </c>
      <c r="F1" s="5" t="inlineStr">
        <is>
          <t>Ve_lsp</t>
        </is>
      </c>
      <c r="G1" s="5" t="inlineStr">
        <is>
          <t>RH_min_pc</t>
        </is>
      </c>
      <c r="H1" s="5" t="inlineStr">
        <is>
          <t>RH_max_pc</t>
        </is>
      </c>
    </row>
    <row r="2">
      <c r="A2" s="5" t="inlineStr">
        <is>
          <t>MULTI_RES</t>
        </is>
      </c>
      <c r="B2" s="2" t="n">
        <v>27</v>
      </c>
      <c r="C2" s="4" t="n">
        <v>20</v>
      </c>
      <c r="D2" s="2" t="n">
        <v>28</v>
      </c>
      <c r="E2" s="4" t="n">
        <v>18</v>
      </c>
      <c r="F2" s="10">
        <f>30/3.6</f>
        <v/>
      </c>
      <c r="G2" s="7" t="n">
        <v>30</v>
      </c>
      <c r="H2" s="7" t="n">
        <v>60</v>
      </c>
    </row>
    <row r="3">
      <c r="A3" s="5" t="inlineStr">
        <is>
          <t>MULTI_RES_2040</t>
        </is>
      </c>
      <c r="B3" s="2" t="n">
        <v>27</v>
      </c>
      <c r="C3" s="4" t="n">
        <v>20</v>
      </c>
      <c r="D3" s="2" t="n">
        <v>28</v>
      </c>
      <c r="E3" s="4" t="n">
        <v>18</v>
      </c>
      <c r="F3" s="7">
        <f>30/3.6</f>
        <v/>
      </c>
      <c r="G3" s="7" t="n">
        <v>30</v>
      </c>
      <c r="H3" s="7" t="n">
        <v>60</v>
      </c>
    </row>
    <row r="4">
      <c r="A4" s="5" t="inlineStr">
        <is>
          <t>SINGLE_RES</t>
        </is>
      </c>
      <c r="B4" s="2" t="n">
        <v>27</v>
      </c>
      <c r="C4" s="4" t="n">
        <v>20</v>
      </c>
      <c r="D4" s="2" t="n">
        <v>28</v>
      </c>
      <c r="E4" s="4" t="n">
        <v>18</v>
      </c>
      <c r="F4" s="7">
        <f>30/3.6</f>
        <v/>
      </c>
      <c r="G4" s="7" t="n">
        <v>30</v>
      </c>
      <c r="H4" s="7" t="n">
        <v>60</v>
      </c>
    </row>
    <row r="5">
      <c r="A5" s="6" t="inlineStr">
        <is>
          <t>HOTEL</t>
        </is>
      </c>
      <c r="B5" s="2" t="n">
        <v>27</v>
      </c>
      <c r="C5" s="4" t="n">
        <v>20</v>
      </c>
      <c r="D5" s="2" t="n">
        <v>28</v>
      </c>
      <c r="E5" s="4" t="n">
        <v>21</v>
      </c>
      <c r="F5" s="7">
        <f>36/3.6</f>
        <v/>
      </c>
      <c r="G5" s="7" t="n">
        <v>30</v>
      </c>
      <c r="H5" s="7" t="n">
        <v>60</v>
      </c>
    </row>
    <row r="6">
      <c r="A6" s="6" t="inlineStr">
        <is>
          <t>OFFICE</t>
        </is>
      </c>
      <c r="B6" s="2" t="n">
        <v>27</v>
      </c>
      <c r="C6" s="4" t="n">
        <v>20</v>
      </c>
      <c r="D6" s="2" t="n">
        <v>28</v>
      </c>
      <c r="E6" s="4" t="n">
        <v>12</v>
      </c>
      <c r="F6" s="7">
        <f>36/3.6</f>
        <v/>
      </c>
      <c r="G6" s="7" t="n">
        <v>30</v>
      </c>
      <c r="H6" s="7" t="n">
        <v>60</v>
      </c>
    </row>
    <row r="7">
      <c r="A7" s="5" t="inlineStr">
        <is>
          <t>RETAIL</t>
        </is>
      </c>
      <c r="B7" s="2" t="n">
        <v>27</v>
      </c>
      <c r="C7" s="4" t="n">
        <v>19</v>
      </c>
      <c r="D7" s="2" t="n">
        <v>28</v>
      </c>
      <c r="E7" s="4" t="n">
        <v>12</v>
      </c>
      <c r="F7" s="7">
        <f>30/3.6</f>
        <v/>
      </c>
      <c r="G7" s="7" t="n">
        <v>30</v>
      </c>
      <c r="H7" s="7" t="n">
        <v>60</v>
      </c>
    </row>
    <row r="8">
      <c r="A8" s="5" t="inlineStr">
        <is>
          <t>FOODSTORE</t>
        </is>
      </c>
      <c r="B8" s="2" t="n">
        <v>27</v>
      </c>
      <c r="C8" s="4" t="n">
        <v>19</v>
      </c>
      <c r="D8" s="2" t="n">
        <v>28</v>
      </c>
      <c r="E8" s="4" t="n">
        <v>12</v>
      </c>
      <c r="F8" s="7">
        <f>30/3.6</f>
        <v/>
      </c>
      <c r="G8" s="7" t="n">
        <v>30</v>
      </c>
      <c r="H8" s="7" t="n">
        <v>60</v>
      </c>
    </row>
    <row r="9">
      <c r="A9" s="5" t="inlineStr">
        <is>
          <t>RESTAURANT</t>
        </is>
      </c>
      <c r="B9" s="2" t="n">
        <v>27</v>
      </c>
      <c r="C9" s="4" t="n">
        <v>20</v>
      </c>
      <c r="D9" s="2" t="n">
        <v>28</v>
      </c>
      <c r="E9" s="4" t="n">
        <v>12</v>
      </c>
      <c r="F9" s="7">
        <f>36/3.6</f>
        <v/>
      </c>
      <c r="G9" s="7" t="n">
        <v>30</v>
      </c>
      <c r="H9" s="7" t="n">
        <v>70</v>
      </c>
    </row>
    <row r="10">
      <c r="A10" s="5" t="inlineStr">
        <is>
          <t>INDUSTRIAL</t>
        </is>
      </c>
      <c r="B10" s="2" t="n">
        <v>31</v>
      </c>
      <c r="C10" s="4" t="n">
        <v>17</v>
      </c>
      <c r="D10" s="2" t="n">
        <v>32</v>
      </c>
      <c r="E10" s="4" t="n">
        <v>12</v>
      </c>
      <c r="F10" s="7">
        <f>10*15/3.6</f>
        <v/>
      </c>
      <c r="G10" s="7" t="n">
        <v>30</v>
      </c>
      <c r="H10" s="7" t="n">
        <v>70</v>
      </c>
    </row>
    <row r="11">
      <c r="A11" s="5" t="inlineStr">
        <is>
          <t>SCHOOL</t>
        </is>
      </c>
      <c r="B11" s="2" t="n">
        <v>27</v>
      </c>
      <c r="C11" s="4" t="n">
        <v>20</v>
      </c>
      <c r="D11" s="2" t="n">
        <v>28</v>
      </c>
      <c r="E11" s="4" t="n">
        <v>12</v>
      </c>
      <c r="F11" s="7">
        <f>25/3.6</f>
        <v/>
      </c>
      <c r="G11" s="7" t="n">
        <v>30</v>
      </c>
      <c r="H11" s="7" t="n">
        <v>60</v>
      </c>
    </row>
    <row r="12">
      <c r="A12" s="5" t="inlineStr">
        <is>
          <t>HOSPITAL</t>
        </is>
      </c>
      <c r="B12" s="2" t="n">
        <v>26</v>
      </c>
      <c r="C12" s="4" t="n">
        <v>22</v>
      </c>
      <c r="D12" s="2" t="n">
        <v>28</v>
      </c>
      <c r="E12" s="4" t="n">
        <v>21</v>
      </c>
      <c r="F12" s="7">
        <f>36*1000/3600</f>
        <v/>
      </c>
      <c r="G12" s="7" t="n">
        <v>30</v>
      </c>
      <c r="H12" s="7" t="n">
        <v>60</v>
      </c>
    </row>
    <row r="13">
      <c r="A13" s="5" t="inlineStr">
        <is>
          <t>GYM</t>
        </is>
      </c>
      <c r="B13" s="2" t="n">
        <v>27</v>
      </c>
      <c r="C13" s="4" t="n">
        <v>17</v>
      </c>
      <c r="D13" s="2" t="n">
        <v>28</v>
      </c>
      <c r="E13" s="4" t="n">
        <v>12</v>
      </c>
      <c r="F13" s="7">
        <f>9*10/3.6</f>
        <v/>
      </c>
      <c r="G13" s="7" t="n">
        <v>30</v>
      </c>
      <c r="H13" s="7" t="n">
        <v>70</v>
      </c>
    </row>
    <row r="14">
      <c r="A14" s="5" t="inlineStr">
        <is>
          <t>SWIMMING</t>
        </is>
      </c>
      <c r="B14" s="2" t="n">
        <v>31</v>
      </c>
      <c r="C14" s="4" t="n">
        <v>23</v>
      </c>
      <c r="D14" s="2" t="n">
        <v>32</v>
      </c>
      <c r="E14" s="4" t="n">
        <v>12</v>
      </c>
      <c r="F14" s="7">
        <f>3.6*10/3.6</f>
        <v/>
      </c>
      <c r="G14" s="7" t="n">
        <v>30</v>
      </c>
      <c r="H14" s="7" t="n">
        <v>70</v>
      </c>
    </row>
    <row r="15">
      <c r="A15" s="5" t="inlineStr">
        <is>
          <t>SERVERROOM</t>
        </is>
      </c>
      <c r="B15" s="2" t="n">
        <v>27</v>
      </c>
      <c r="C15" s="4" t="n">
        <v>17</v>
      </c>
      <c r="D15" s="2" t="n">
        <v>28</v>
      </c>
      <c r="E15" s="4" t="n">
        <v>12</v>
      </c>
      <c r="F15" s="7" t="n">
        <v>36</v>
      </c>
      <c r="G15" s="7" t="n">
        <v>30</v>
      </c>
      <c r="H15" s="7" t="n">
        <v>60</v>
      </c>
    </row>
    <row r="16">
      <c r="A16" s="5" t="inlineStr">
        <is>
          <t>PARKING</t>
        </is>
      </c>
      <c r="B16" s="2" t="n">
        <v>29</v>
      </c>
      <c r="C16" s="4" t="n">
        <v>17</v>
      </c>
      <c r="D16" s="2" t="n">
        <v>28</v>
      </c>
      <c r="E16" s="4" t="n">
        <v>12</v>
      </c>
      <c r="F16" s="7" t="n">
        <v>0</v>
      </c>
      <c r="G16" s="7" t="n">
        <v>30</v>
      </c>
      <c r="H16" s="7" t="n">
        <v>70</v>
      </c>
    </row>
    <row r="17">
      <c r="A17" s="5" t="inlineStr">
        <is>
          <t>COOLROOM</t>
        </is>
      </c>
      <c r="B17" s="2" t="n">
        <v>2</v>
      </c>
      <c r="C17" s="4" t="n">
        <v>2</v>
      </c>
      <c r="D17" s="2" t="n">
        <v>2</v>
      </c>
      <c r="E17" s="4" t="n">
        <v>-18</v>
      </c>
      <c r="F17" s="7" t="n">
        <v>0</v>
      </c>
      <c r="G17" s="7" t="n">
        <v>30</v>
      </c>
      <c r="H17" s="7" t="n">
        <v>70</v>
      </c>
    </row>
    <row r="18">
      <c r="A18" s="5" t="inlineStr">
        <is>
          <t>LAB</t>
        </is>
      </c>
      <c r="B18" s="2" t="n">
        <v>27</v>
      </c>
      <c r="C18" s="4" t="n">
        <v>20</v>
      </c>
      <c r="D18" s="2" t="n">
        <v>28</v>
      </c>
      <c r="E18" s="4" t="n">
        <v>12</v>
      </c>
      <c r="F18" s="7">
        <f>20*15/3.6</f>
        <v/>
      </c>
      <c r="G18" s="7" t="n">
        <v>30</v>
      </c>
      <c r="H18" s="7" t="n">
        <v>60</v>
      </c>
    </row>
    <row r="19">
      <c r="A19" s="5" t="inlineStr">
        <is>
          <t>MUSEUM</t>
        </is>
      </c>
      <c r="B19" s="2" t="n">
        <v>27</v>
      </c>
      <c r="C19" s="4" t="n">
        <v>20</v>
      </c>
      <c r="D19" s="2" t="n">
        <v>28</v>
      </c>
      <c r="E19" s="4" t="n">
        <v>12</v>
      </c>
      <c r="F19" s="7">
        <f>36/3.6</f>
        <v/>
      </c>
      <c r="G19" s="7" t="n">
        <v>30</v>
      </c>
      <c r="H19" s="7" t="n">
        <v>60</v>
      </c>
    </row>
    <row r="20">
      <c r="A20" s="5" t="inlineStr">
        <is>
          <t>LIBRARY</t>
        </is>
      </c>
      <c r="B20" s="2" t="n">
        <v>27</v>
      </c>
      <c r="C20" s="4" t="n">
        <v>20</v>
      </c>
      <c r="D20" s="2" t="n">
        <v>28</v>
      </c>
      <c r="E20" s="4" t="n">
        <v>12</v>
      </c>
      <c r="F20" s="7">
        <f>36/3.6</f>
        <v/>
      </c>
      <c r="G20" s="7" t="n">
        <v>40</v>
      </c>
      <c r="H20" s="7" t="n">
        <v>60</v>
      </c>
    </row>
    <row r="21">
      <c r="A21" s="5" t="inlineStr">
        <is>
          <t>UNIVERSITY</t>
        </is>
      </c>
      <c r="B21" s="2" t="n">
        <v>27</v>
      </c>
      <c r="C21" s="4" t="n">
        <v>20</v>
      </c>
      <c r="D21" s="2" t="n">
        <v>28</v>
      </c>
      <c r="E21" s="4" t="n">
        <v>12</v>
      </c>
      <c r="F21" s="7">
        <f>30/3.6</f>
        <v/>
      </c>
      <c r="G21" s="7" t="n">
        <v>30</v>
      </c>
      <c r="H21" s="7" t="n">
        <v>60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JF</dc:creator>
  <dcterms:created xmlns:dcterms="http://purl.org/dc/terms/" xmlns:xsi="http://www.w3.org/2001/XMLSchema-instance" xsi:type="dcterms:W3CDTF">2016-05-11T05:33:26Z</dcterms:created>
  <dcterms:modified xmlns:dcterms="http://purl.org/dc/terms/" xmlns:xsi="http://www.w3.org/2001/XMLSchema-instance" xsi:type="dcterms:W3CDTF">2021-10-08T10:08:21Z</dcterms:modified>
  <cp:lastModifiedBy>aoraiopoulos</cp:lastModifiedBy>
</cp:coreProperties>
</file>