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2930" windowWidth="19340" windowHeight="1646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"/>
  <sheetViews>
    <sheetView tabSelected="1" zoomScale="130" zoomScaleNormal="130" zoomScalePageLayoutView="85" workbookViewId="0">
      <selection activeCell="P6" sqref="P6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72656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72656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30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SINGLE_RES</t>
        </is>
      </c>
      <c r="B3" s="9" t="n">
        <v>50</v>
      </c>
      <c r="C3" s="7" t="n">
        <v>70</v>
      </c>
      <c r="D3" s="7" t="n">
        <v>80</v>
      </c>
      <c r="E3" s="7" t="n">
        <v>8</v>
      </c>
      <c r="F3" s="7" t="n">
        <v>2.7</v>
      </c>
      <c r="G3" s="9" t="n">
        <v>0</v>
      </c>
      <c r="H3" s="7" t="n">
        <v>0</v>
      </c>
      <c r="I3" s="9" t="n">
        <v>40</v>
      </c>
      <c r="J3" s="9" t="n">
        <v>160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6" t="inlineStr">
        <is>
          <t>HOTEL</t>
        </is>
      </c>
      <c r="B4" s="9" t="n">
        <v>15</v>
      </c>
      <c r="C4" s="9" t="n">
        <v>70</v>
      </c>
      <c r="D4" s="9" t="n">
        <v>80</v>
      </c>
      <c r="E4" s="9" t="n">
        <v>8</v>
      </c>
      <c r="F4" s="9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5" t="inlineStr">
        <is>
          <t>OFFICE</t>
        </is>
      </c>
      <c r="B5" s="9" t="n">
        <v>14</v>
      </c>
      <c r="C5" s="9" t="n">
        <v>70</v>
      </c>
      <c r="D5" s="9" t="n">
        <v>80</v>
      </c>
      <c r="E5" s="9" t="n">
        <v>7</v>
      </c>
      <c r="F5" s="9" t="n">
        <v>15.9</v>
      </c>
      <c r="G5" s="9" t="n">
        <v>0</v>
      </c>
      <c r="H5" s="7" t="n">
        <v>0</v>
      </c>
      <c r="I5" s="9" t="n">
        <v>3</v>
      </c>
      <c r="J5" s="9" t="n">
        <v>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RETAIL</t>
        </is>
      </c>
      <c r="B6" s="9" t="n">
        <v>8</v>
      </c>
      <c r="C6" s="9" t="n">
        <v>70</v>
      </c>
      <c r="D6" s="9" t="n">
        <v>80</v>
      </c>
      <c r="E6" s="9" t="n">
        <v>2</v>
      </c>
      <c r="F6" s="9">
        <f>9.3+24</f>
        <v/>
      </c>
      <c r="G6" s="9" t="n">
        <v>0</v>
      </c>
      <c r="H6" s="7" t="n">
        <v>0</v>
      </c>
      <c r="I6" s="9" t="n">
        <v>2</v>
      </c>
      <c r="J6" s="9" t="n">
        <v>30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FOODSTORE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9.3+12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10</v>
      </c>
      <c r="L7" s="7" t="n">
        <v>0</v>
      </c>
      <c r="M7" s="7" t="n">
        <v>0</v>
      </c>
      <c r="N7" s="7" t="n">
        <v>0</v>
      </c>
    </row>
    <row r="8">
      <c r="A8" s="5" t="inlineStr">
        <is>
          <t>RESTAURANT</t>
        </is>
      </c>
      <c r="B8" s="9" t="n">
        <v>2</v>
      </c>
      <c r="C8" s="9" t="n">
        <v>70</v>
      </c>
      <c r="D8" s="9" t="n">
        <v>80</v>
      </c>
      <c r="E8" s="9" t="n">
        <v>2</v>
      </c>
      <c r="F8" s="9" t="n">
        <v>6.9</v>
      </c>
      <c r="G8" s="9" t="n">
        <v>0</v>
      </c>
      <c r="H8" s="7" t="n">
        <v>0</v>
      </c>
      <c r="I8" s="9" t="n">
        <v>15</v>
      </c>
      <c r="J8" s="9" t="n">
        <v>45</v>
      </c>
      <c r="K8" s="7" t="n">
        <v>0</v>
      </c>
      <c r="L8" s="7" t="n">
        <v>0</v>
      </c>
      <c r="M8" s="7" t="n">
        <v>0</v>
      </c>
      <c r="N8" s="7" t="n">
        <v>0</v>
      </c>
    </row>
    <row r="9">
      <c r="A9" s="5" t="inlineStr">
        <is>
          <t>INDUSTRIAL</t>
        </is>
      </c>
      <c r="B9" s="9" t="n">
        <v>15</v>
      </c>
      <c r="C9" s="9" t="n">
        <v>90</v>
      </c>
      <c r="D9" s="9" t="n">
        <v>170</v>
      </c>
      <c r="E9" s="9" t="n">
        <v>10</v>
      </c>
      <c r="F9" s="9" t="n">
        <v>10.8</v>
      </c>
      <c r="G9" s="9" t="n">
        <v>16.5</v>
      </c>
      <c r="H9" s="7" t="n">
        <v>0</v>
      </c>
      <c r="I9" s="9" t="n">
        <v>3</v>
      </c>
      <c r="J9" s="9" t="n">
        <v>60</v>
      </c>
      <c r="K9" s="7" t="n">
        <v>0</v>
      </c>
      <c r="L9" s="7" t="n">
        <v>150</v>
      </c>
      <c r="M9" s="7" t="n">
        <v>0</v>
      </c>
      <c r="N9" s="7" t="n">
        <v>0</v>
      </c>
    </row>
    <row r="10">
      <c r="A10" s="5" t="inlineStr">
        <is>
          <t>SCHOOL</t>
        </is>
      </c>
      <c r="B10" s="9" t="n">
        <v>3</v>
      </c>
      <c r="C10" s="9" t="n">
        <v>70</v>
      </c>
      <c r="D10" s="9" t="n">
        <v>80</v>
      </c>
      <c r="E10" s="9" t="n">
        <v>4</v>
      </c>
      <c r="F10" s="9" t="n">
        <v>14</v>
      </c>
      <c r="G10" s="9" t="n">
        <v>0</v>
      </c>
      <c r="H10" s="7" t="n">
        <v>0</v>
      </c>
      <c r="I10" s="9" t="n">
        <v>2</v>
      </c>
      <c r="J10" s="9" t="n">
        <v>30</v>
      </c>
      <c r="K10" s="7" t="n">
        <v>0</v>
      </c>
      <c r="L10" s="7" t="n">
        <v>0</v>
      </c>
      <c r="M10" s="7" t="n">
        <v>0</v>
      </c>
      <c r="N10" s="7" t="n">
        <v>0</v>
      </c>
    </row>
    <row r="11">
      <c r="A11" s="5" t="inlineStr">
        <is>
          <t>HOSPITAL</t>
        </is>
      </c>
      <c r="B11" s="9">
        <f>15*0.43+3*0.01+5*0.56</f>
        <v/>
      </c>
      <c r="C11" s="9" t="n">
        <v>70</v>
      </c>
      <c r="D11" s="9" t="n">
        <v>80</v>
      </c>
      <c r="E11" s="9">
        <f>0.43*4+0.01*7+0.56*20</f>
        <v/>
      </c>
      <c r="F11" s="9">
        <f>0.43*4.5+0.01*15.9+0.56*15.9</f>
        <v/>
      </c>
      <c r="G11" s="9" t="n">
        <v>0</v>
      </c>
      <c r="H11" s="7" t="n">
        <v>0</v>
      </c>
      <c r="I11" s="9">
        <f>0.43*60+0.01*0+0.56*0</f>
        <v/>
      </c>
      <c r="J11" s="9">
        <f>I11*4</f>
        <v/>
      </c>
      <c r="K11" s="7" t="n">
        <v>0</v>
      </c>
      <c r="L11" s="7" t="n">
        <v>16</v>
      </c>
      <c r="M11" s="7" t="n">
        <v>0</v>
      </c>
      <c r="N11" s="7" t="n">
        <v>0</v>
      </c>
    </row>
    <row r="12">
      <c r="A12" s="5" t="inlineStr">
        <is>
          <t>GYM</t>
        </is>
      </c>
      <c r="B12" s="9" t="n">
        <v>10</v>
      </c>
      <c r="C12" s="9" t="n">
        <v>120</v>
      </c>
      <c r="D12" s="9" t="n">
        <v>280</v>
      </c>
      <c r="E12" s="9" t="n">
        <v>2</v>
      </c>
      <c r="F12" s="9" t="n">
        <v>9.9</v>
      </c>
      <c r="G12" s="9" t="n">
        <v>0</v>
      </c>
      <c r="H12" s="7" t="n">
        <v>0</v>
      </c>
      <c r="I12" s="9" t="n">
        <v>60</v>
      </c>
      <c r="J12" s="9" t="n">
        <v>180</v>
      </c>
      <c r="K12" s="7" t="n">
        <v>0</v>
      </c>
      <c r="L12" s="7" t="n">
        <v>0</v>
      </c>
      <c r="M12" s="7" t="n">
        <v>0</v>
      </c>
      <c r="N12" s="7" t="n">
        <v>0</v>
      </c>
    </row>
    <row r="13">
      <c r="A13" s="5" t="inlineStr">
        <is>
          <t>SWIMMING</t>
        </is>
      </c>
      <c r="B13" s="9" t="n">
        <v>10</v>
      </c>
      <c r="C13" s="9" t="n">
        <v>70</v>
      </c>
      <c r="D13" s="9" t="n">
        <v>80</v>
      </c>
      <c r="E13" s="9" t="n">
        <v>2</v>
      </c>
      <c r="F13" s="9" t="n">
        <v>11.3</v>
      </c>
      <c r="G13" s="9" t="n">
        <v>0</v>
      </c>
      <c r="H13" s="7" t="n">
        <v>0</v>
      </c>
      <c r="I13" s="9" t="n">
        <v>120</v>
      </c>
      <c r="J13" s="9" t="n">
        <v>360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SERVERROOM</t>
        </is>
      </c>
      <c r="B14" s="9" t="n">
        <v>0</v>
      </c>
      <c r="C14" s="9" t="n">
        <v>70</v>
      </c>
      <c r="D14" s="9" t="n">
        <v>0</v>
      </c>
      <c r="E14" s="8" t="n">
        <v>0</v>
      </c>
      <c r="F14" s="9" t="n">
        <v>6.6</v>
      </c>
      <c r="G14" s="9" t="n">
        <v>0</v>
      </c>
      <c r="H14" s="9" t="n">
        <v>100</v>
      </c>
      <c r="I14" s="9" t="n">
        <v>0</v>
      </c>
      <c r="J14" s="9" t="n">
        <v>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PARKING</t>
        </is>
      </c>
      <c r="B15" s="9" t="n">
        <v>0</v>
      </c>
      <c r="C15" s="9" t="n">
        <v>35</v>
      </c>
      <c r="D15" s="9" t="n">
        <v>0</v>
      </c>
      <c r="E15" s="9" t="n">
        <v>1</v>
      </c>
      <c r="F15" s="9" t="n">
        <v>2.9</v>
      </c>
      <c r="G15" s="9" t="n">
        <v>0</v>
      </c>
      <c r="H15" s="7" t="n">
        <v>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COOLROOM</t>
        </is>
      </c>
      <c r="B16" s="9" t="n">
        <v>0</v>
      </c>
      <c r="C16" s="9" t="n">
        <v>70</v>
      </c>
      <c r="D16" s="9" t="n">
        <v>0</v>
      </c>
      <c r="E16" s="9" t="n">
        <v>0</v>
      </c>
      <c r="F16" s="9" t="n">
        <v>5.7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100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LAB</t>
        </is>
      </c>
      <c r="B17" s="9" t="n">
        <v>15</v>
      </c>
      <c r="C17" s="9">
        <f>C11</f>
        <v/>
      </c>
      <c r="D17" s="9">
        <f>D11</f>
        <v/>
      </c>
      <c r="E17" s="9" t="n">
        <v>20</v>
      </c>
      <c r="F17" s="9" t="n">
        <v>16.2</v>
      </c>
      <c r="G17" s="9">
        <f>G9</f>
        <v/>
      </c>
      <c r="H17" s="7" t="n">
        <v>0</v>
      </c>
      <c r="I17" s="9" t="n">
        <v>3</v>
      </c>
      <c r="J17" s="9" t="n">
        <v>60</v>
      </c>
      <c r="K17" s="7" t="n">
        <v>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MUSEUM</t>
        </is>
      </c>
      <c r="B18" s="9" t="n">
        <v>3</v>
      </c>
      <c r="C18" s="9" t="n">
        <v>70</v>
      </c>
      <c r="D18" s="9" t="n">
        <v>80</v>
      </c>
      <c r="E18" s="9" t="n">
        <v>7</v>
      </c>
      <c r="F18" s="9" t="n">
        <v>10.8</v>
      </c>
      <c r="G18" s="9" t="n">
        <v>0</v>
      </c>
      <c r="H18" s="7" t="n">
        <v>0</v>
      </c>
      <c r="I18" s="9" t="n">
        <v>2</v>
      </c>
      <c r="J18" s="9" t="n">
        <v>30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LIBRARY</t>
        </is>
      </c>
      <c r="B19" s="9" t="n">
        <v>5</v>
      </c>
      <c r="C19" s="9" t="n">
        <v>70</v>
      </c>
      <c r="D19" s="9" t="n">
        <v>80</v>
      </c>
      <c r="E19" s="9" t="n">
        <v>2</v>
      </c>
      <c r="F19" s="9" t="n">
        <v>6.9</v>
      </c>
      <c r="G19" s="9" t="n">
        <v>0</v>
      </c>
      <c r="H19" s="7" t="n">
        <v>0</v>
      </c>
      <c r="I19" s="9" t="n">
        <v>0</v>
      </c>
      <c r="J19" s="9" t="n">
        <v>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UNIVERSITY</t>
        </is>
      </c>
      <c r="B20" s="9" t="n">
        <v>10</v>
      </c>
      <c r="C20" s="9" t="n">
        <v>70</v>
      </c>
      <c r="D20" s="9" t="n">
        <v>80</v>
      </c>
      <c r="E20" s="9" t="n">
        <v>4</v>
      </c>
      <c r="F20" s="9" t="n">
        <v>12.5</v>
      </c>
      <c r="G20" s="9" t="n">
        <v>0</v>
      </c>
      <c r="H20" s="7" t="n">
        <v>0</v>
      </c>
      <c r="I20" s="9" t="n">
        <v>2</v>
      </c>
      <c r="J20" s="9" t="n">
        <v>30</v>
      </c>
      <c r="K20" s="7" t="n">
        <v>0</v>
      </c>
      <c r="L20" s="7" t="n">
        <v>0</v>
      </c>
      <c r="M20" s="7" t="n">
        <v>0</v>
      </c>
      <c r="N20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"/>
  <sheetViews>
    <sheetView zoomScale="130" zoomScaleNormal="130" zoomScalePageLayoutView="85" workbookViewId="0">
      <selection activeCell="I5" sqref="I5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26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SINGLE_RES</t>
        </is>
      </c>
      <c r="B3" s="2" t="n">
        <v>26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6" t="inlineStr">
        <is>
          <t>HOTEL</t>
        </is>
      </c>
      <c r="B4" s="2" t="n">
        <v>26</v>
      </c>
      <c r="C4" s="4" t="n">
        <v>21</v>
      </c>
      <c r="D4" s="2" t="n">
        <v>28</v>
      </c>
      <c r="E4" s="4" t="n">
        <v>21</v>
      </c>
      <c r="F4" s="7">
        <f>36/3.6</f>
        <v/>
      </c>
      <c r="G4" s="7" t="n">
        <v>30</v>
      </c>
      <c r="H4" s="7" t="n">
        <v>60</v>
      </c>
    </row>
    <row r="5">
      <c r="A5" s="6" t="inlineStr">
        <is>
          <t>OFFICE</t>
        </is>
      </c>
      <c r="B5" s="2" t="n">
        <v>26</v>
      </c>
      <c r="C5" s="4" t="n">
        <v>21</v>
      </c>
      <c r="D5" s="2" t="n">
        <v>28</v>
      </c>
      <c r="E5" s="4" t="n">
        <v>12</v>
      </c>
      <c r="F5" s="7">
        <f>36/3.6</f>
        <v/>
      </c>
      <c r="G5" s="7" t="n">
        <v>30</v>
      </c>
      <c r="H5" s="7" t="n">
        <v>60</v>
      </c>
    </row>
    <row r="6">
      <c r="A6" s="5" t="inlineStr">
        <is>
          <t>RETAIL</t>
        </is>
      </c>
      <c r="B6" s="2" t="n">
        <v>26</v>
      </c>
      <c r="C6" s="4" t="n">
        <v>20</v>
      </c>
      <c r="D6" s="2" t="n">
        <v>28</v>
      </c>
      <c r="E6" s="4" t="n">
        <v>12</v>
      </c>
      <c r="F6" s="7">
        <f>30/3.6</f>
        <v/>
      </c>
      <c r="G6" s="7" t="n">
        <v>30</v>
      </c>
      <c r="H6" s="7" t="n">
        <v>60</v>
      </c>
    </row>
    <row r="7">
      <c r="A7" s="5" t="inlineStr">
        <is>
          <t>FOODSTORE</t>
        </is>
      </c>
      <c r="B7" s="2" t="n">
        <v>26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RESTAURANT</t>
        </is>
      </c>
      <c r="B8" s="2" t="n">
        <v>26</v>
      </c>
      <c r="C8" s="4" t="n">
        <v>21</v>
      </c>
      <c r="D8" s="2" t="n">
        <v>28</v>
      </c>
      <c r="E8" s="4" t="n">
        <v>12</v>
      </c>
      <c r="F8" s="7">
        <f>36/3.6</f>
        <v/>
      </c>
      <c r="G8" s="7" t="n">
        <v>30</v>
      </c>
      <c r="H8" s="7" t="n">
        <v>70</v>
      </c>
    </row>
    <row r="9">
      <c r="A9" s="5" t="inlineStr">
        <is>
          <t>INDUSTRIAL</t>
        </is>
      </c>
      <c r="B9" s="2" t="n">
        <v>30</v>
      </c>
      <c r="C9" s="4" t="n">
        <v>18</v>
      </c>
      <c r="D9" s="2" t="n">
        <v>32</v>
      </c>
      <c r="E9" s="4" t="n">
        <v>12</v>
      </c>
      <c r="F9" s="7">
        <f>10*15/3.6</f>
        <v/>
      </c>
      <c r="G9" s="7" t="n">
        <v>30</v>
      </c>
      <c r="H9" s="7" t="n">
        <v>70</v>
      </c>
    </row>
    <row r="10">
      <c r="A10" s="5" t="inlineStr">
        <is>
          <t>SCHOOL</t>
        </is>
      </c>
      <c r="B10" s="2" t="n">
        <v>26</v>
      </c>
      <c r="C10" s="4" t="n">
        <v>21</v>
      </c>
      <c r="D10" s="2" t="n">
        <v>28</v>
      </c>
      <c r="E10" s="4" t="n">
        <v>12</v>
      </c>
      <c r="F10" s="7">
        <f>25/3.6</f>
        <v/>
      </c>
      <c r="G10" s="7" t="n">
        <v>30</v>
      </c>
      <c r="H10" s="7" t="n">
        <v>60</v>
      </c>
    </row>
    <row r="11">
      <c r="A11" s="5" t="inlineStr">
        <is>
          <t>HOSPITAL</t>
        </is>
      </c>
      <c r="B11" s="2" t="n">
        <v>26</v>
      </c>
      <c r="C11" s="4" t="n">
        <v>22</v>
      </c>
      <c r="D11" s="2" t="n">
        <v>28</v>
      </c>
      <c r="E11" s="4" t="n">
        <v>21</v>
      </c>
      <c r="F11" s="7">
        <f>36*1000/3600</f>
        <v/>
      </c>
      <c r="G11" s="7" t="n">
        <v>30</v>
      </c>
      <c r="H11" s="7" t="n">
        <v>60</v>
      </c>
    </row>
    <row r="12">
      <c r="A12" s="5" t="inlineStr">
        <is>
          <t>GYM</t>
        </is>
      </c>
      <c r="B12" s="2" t="n">
        <v>26</v>
      </c>
      <c r="C12" s="4" t="n">
        <v>18</v>
      </c>
      <c r="D12" s="2" t="n">
        <v>28</v>
      </c>
      <c r="E12" s="4" t="n">
        <v>12</v>
      </c>
      <c r="F12" s="7">
        <f>9*10/3.6</f>
        <v/>
      </c>
      <c r="G12" s="7" t="n">
        <v>30</v>
      </c>
      <c r="H12" s="7" t="n">
        <v>70</v>
      </c>
    </row>
    <row r="13">
      <c r="A13" s="5" t="inlineStr">
        <is>
          <t>SWIMMING</t>
        </is>
      </c>
      <c r="B13" s="2" t="n">
        <v>30</v>
      </c>
      <c r="C13" s="4" t="n">
        <v>24</v>
      </c>
      <c r="D13" s="2" t="n">
        <v>32</v>
      </c>
      <c r="E13" s="4" t="n">
        <v>12</v>
      </c>
      <c r="F13" s="7">
        <f>3.6*10/3.6</f>
        <v/>
      </c>
      <c r="G13" s="7" t="n">
        <v>30</v>
      </c>
      <c r="H13" s="7" t="n">
        <v>70</v>
      </c>
    </row>
    <row r="14">
      <c r="A14" s="5" t="inlineStr">
        <is>
          <t>SERVERROOM</t>
        </is>
      </c>
      <c r="B14" s="2" t="n">
        <v>26</v>
      </c>
      <c r="C14" s="4" t="n">
        <v>18</v>
      </c>
      <c r="D14" s="2" t="n">
        <v>28</v>
      </c>
      <c r="E14" s="4" t="n">
        <v>12</v>
      </c>
      <c r="F14" s="7" t="n">
        <v>36</v>
      </c>
      <c r="G14" s="7" t="n">
        <v>30</v>
      </c>
      <c r="H14" s="7" t="n">
        <v>60</v>
      </c>
    </row>
    <row r="15">
      <c r="A15" s="5" t="inlineStr">
        <is>
          <t>PARKING</t>
        </is>
      </c>
      <c r="B15" s="2" t="n">
        <v>28</v>
      </c>
      <c r="C15" s="4" t="n">
        <v>18</v>
      </c>
      <c r="D15" s="2" t="n">
        <v>28</v>
      </c>
      <c r="E15" s="4" t="n">
        <v>12</v>
      </c>
      <c r="F15" s="7" t="n">
        <v>0</v>
      </c>
      <c r="G15" s="7" t="n">
        <v>30</v>
      </c>
      <c r="H15" s="7" t="n">
        <v>70</v>
      </c>
    </row>
    <row r="16">
      <c r="A16" s="5" t="inlineStr">
        <is>
          <t>COOLROOM</t>
        </is>
      </c>
      <c r="B16" s="2" t="n">
        <v>2</v>
      </c>
      <c r="C16" s="4" t="n">
        <v>2</v>
      </c>
      <c r="D16" s="2" t="n">
        <v>2</v>
      </c>
      <c r="E16" s="4" t="n">
        <v>-18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LAB</t>
        </is>
      </c>
      <c r="B17" s="2" t="n">
        <v>26</v>
      </c>
      <c r="C17" s="4" t="n">
        <v>21</v>
      </c>
      <c r="D17" s="2" t="n">
        <v>28</v>
      </c>
      <c r="E17" s="4" t="n">
        <v>12</v>
      </c>
      <c r="F17" s="7">
        <f>20*15/3.6</f>
        <v/>
      </c>
      <c r="G17" s="7" t="n">
        <v>30</v>
      </c>
      <c r="H17" s="7" t="n">
        <v>60</v>
      </c>
    </row>
    <row r="18">
      <c r="A18" s="5" t="inlineStr">
        <is>
          <t>MUSEUM</t>
        </is>
      </c>
      <c r="B18" s="2" t="n">
        <v>26</v>
      </c>
      <c r="C18" s="4" t="n">
        <v>21</v>
      </c>
      <c r="D18" s="2" t="n">
        <v>28</v>
      </c>
      <c r="E18" s="4" t="n">
        <v>12</v>
      </c>
      <c r="F18" s="7">
        <f>36/3.6</f>
        <v/>
      </c>
      <c r="G18" s="7" t="n">
        <v>30</v>
      </c>
      <c r="H18" s="7" t="n">
        <v>60</v>
      </c>
    </row>
    <row r="19">
      <c r="A19" s="5" t="inlineStr">
        <is>
          <t>LIBRARY</t>
        </is>
      </c>
      <c r="B19" s="2" t="n">
        <v>26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40</v>
      </c>
      <c r="H19" s="7" t="n">
        <v>60</v>
      </c>
    </row>
    <row r="20">
      <c r="A20" s="5" t="inlineStr">
        <is>
          <t>UNIVERSITY</t>
        </is>
      </c>
      <c r="B20" s="2" t="n">
        <v>26</v>
      </c>
      <c r="C20" s="4" t="n">
        <v>21</v>
      </c>
      <c r="D20" s="2" t="n">
        <v>28</v>
      </c>
      <c r="E20" s="4" t="n">
        <v>12</v>
      </c>
      <c r="F20" s="7">
        <f>30/3.6</f>
        <v/>
      </c>
      <c r="G20" s="7" t="n">
        <v>30</v>
      </c>
      <c r="H20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2020-02-21T08:18:40Z</dcterms:modified>
  <cp:lastModifiedBy>Admin</cp:lastModifiedBy>
</cp:coreProperties>
</file>