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hsieh\Documents\GitHub\cea-remap-ville-plugin\remap_ville_plugin\CH_ReMaP\archetypes\SURB_2060_DCL\use_types\"/>
    </mc:Choice>
  </mc:AlternateContent>
  <xr:revisionPtr revIDLastSave="0" documentId="13_ncr:1_{9B6742E0-E277-4410-8296-9EE00D1F65D6}" xr6:coauthVersionLast="46" xr6:coauthVersionMax="46" xr10:uidLastSave="{00000000-0000-0000-0000-000000000000}"/>
  <bookViews>
    <workbookView xWindow="-22095" yWindow="4290" windowWidth="19425" windowHeight="10425" tabRatio="785" activeTab="1" xr2:uid="{00000000-000D-0000-FFFF-FFFF00000000}"/>
  </bookViews>
  <sheets>
    <sheet name="INTERNAL_LOADS" sheetId="7" r:id="rId1"/>
    <sheet name="INDOOR_COMFORT" sheetId="6" r:id="rId2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6" l="1"/>
  <c r="F3" i="6"/>
  <c r="B12" i="7"/>
  <c r="F8" i="7" l="1"/>
  <c r="F7" i="7"/>
  <c r="F21" i="6" l="1"/>
  <c r="F20" i="6"/>
  <c r="F19" i="6"/>
  <c r="F18" i="6"/>
  <c r="F14" i="6"/>
  <c r="F13" i="6"/>
  <c r="F11" i="6"/>
  <c r="F10" i="6"/>
  <c r="F9" i="6"/>
  <c r="F8" i="6"/>
  <c r="F7" i="6"/>
  <c r="F2" i="6"/>
  <c r="F5" i="6"/>
  <c r="F6" i="6"/>
  <c r="F12" i="6" l="1"/>
  <c r="I12" i="7"/>
  <c r="J12" i="7" s="1"/>
  <c r="F12" i="7"/>
  <c r="E12" i="7"/>
  <c r="G18" i="7" l="1"/>
  <c r="D18" i="7" l="1"/>
  <c r="C18" i="7"/>
</calcChain>
</file>

<file path=xl/sharedStrings.xml><?xml version="1.0" encoding="utf-8"?>
<sst xmlns="http://schemas.openxmlformats.org/spreadsheetml/2006/main" count="62" uniqueCount="41">
  <si>
    <t>Ths_set_C</t>
  </si>
  <si>
    <t>Ea_Wm2</t>
  </si>
  <si>
    <t>El_Wm2</t>
  </si>
  <si>
    <t>Epro_Wm2</t>
  </si>
  <si>
    <t>Tcs_set_C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</si>
  <si>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</si>
  <si>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</si>
  <si>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</si>
  <si>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</si>
  <si>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</si>
  <si>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</si>
  <si>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</si>
  <si>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</si>
  <si>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</si>
  <si>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</si>
  <si>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</si>
  <si>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</si>
  <si>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</si>
  <si>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</si>
  <si>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</si>
  <si>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</si>
  <si>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</si>
  <si>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</si>
  <si>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LAB</t>
  </si>
  <si>
    <t>MUSEUM</t>
  </si>
  <si>
    <t>LIBRARY</t>
  </si>
  <si>
    <t>Qhpro_Wm2</t>
  </si>
  <si>
    <t>Qcre_Wm2</t>
  </si>
  <si>
    <t>UNIVERSITY</t>
  </si>
  <si>
    <t>Qcpro_Wm2</t>
  </si>
  <si>
    <t>RH_min_pc</t>
  </si>
  <si>
    <t>RH_max_pc</t>
  </si>
  <si>
    <t>code</t>
  </si>
  <si>
    <t>Ev_kWveh</t>
  </si>
  <si>
    <t>Vww_ldp</t>
  </si>
  <si>
    <t>Vw_ldp</t>
  </si>
  <si>
    <t>X_ghp</t>
  </si>
  <si>
    <t>Qs_Wp</t>
  </si>
  <si>
    <t>Occ_m2p</t>
  </si>
  <si>
    <t>Ve_lsp</t>
  </si>
  <si>
    <t>MULTI_RES_2040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</si>
</sst>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34" borderId="0" xfId="0" applyFill="1"/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164" fontId="0" fillId="34" borderId="0" xfId="0" applyNumberFormat="1" applyFill="1" applyAlignment="1">
      <alignment horizontal="center"/>
    </xf>
    <xf numFmtId="164" fontId="0" fillId="34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zoomScale="130" zoomScaleNormal="130" zoomScalePageLayoutView="85" workbookViewId="0">
      <selection activeCell="B4" sqref="B4"/>
    </sheetView>
  </sheetViews>
  <sheetFormatPr defaultColWidth="9.1796875" defaultRowHeight="14.5" x14ac:dyDescent="0.35"/>
  <cols>
    <col min="1" max="1" width="15.453125" style="3" bestFit="1" customWidth="1"/>
    <col min="2" max="2" width="15.453125" style="3" customWidth="1"/>
    <col min="3" max="3" width="10.453125" style="1" customWidth="1"/>
    <col min="4" max="4" width="12.6328125" style="1" customWidth="1"/>
    <col min="5" max="5" width="12" style="1" customWidth="1"/>
    <col min="6" max="6" width="10" style="1" customWidth="1"/>
    <col min="7" max="7" width="11.1796875" style="1" customWidth="1"/>
    <col min="8" max="8" width="10.453125" style="1" bestFit="1" customWidth="1"/>
    <col min="9" max="9" width="12.453125" style="1" bestFit="1" customWidth="1"/>
    <col min="10" max="10" width="10.81640625" style="1" bestFit="1" customWidth="1"/>
    <col min="11" max="11" width="12.6328125" style="1" customWidth="1"/>
    <col min="12" max="13" width="12.26953125" style="1" bestFit="1" customWidth="1"/>
    <col min="14" max="16384" width="9.1796875" style="1"/>
  </cols>
  <sheetData>
    <row r="1" spans="1:14" x14ac:dyDescent="0.35">
      <c r="A1" s="5" t="s">
        <v>32</v>
      </c>
      <c r="B1" s="5" t="s">
        <v>38</v>
      </c>
      <c r="C1" s="5" t="s">
        <v>37</v>
      </c>
      <c r="D1" s="5" t="s">
        <v>36</v>
      </c>
      <c r="E1" s="5" t="s">
        <v>1</v>
      </c>
      <c r="F1" s="5" t="s">
        <v>2</v>
      </c>
      <c r="G1" s="5" t="s">
        <v>3</v>
      </c>
      <c r="H1" s="5" t="s">
        <v>20</v>
      </c>
      <c r="I1" s="5" t="s">
        <v>34</v>
      </c>
      <c r="J1" s="5" t="s">
        <v>35</v>
      </c>
      <c r="K1" s="5" t="s">
        <v>27</v>
      </c>
      <c r="L1" s="5" t="s">
        <v>26</v>
      </c>
      <c r="M1" s="5" t="s">
        <v>29</v>
      </c>
      <c r="N1" s="5" t="s">
        <v>33</v>
      </c>
    </row>
    <row r="2" spans="1:14" x14ac:dyDescent="0.35">
      <c r="A2" s="5" t="s">
        <v>5</v>
      </c>
      <c r="B2" s="9">
        <v>60</v>
      </c>
      <c r="C2" s="9">
        <v>70</v>
      </c>
      <c r="D2" s="9">
        <v>80</v>
      </c>
      <c r="E2" s="9">
        <v>8</v>
      </c>
      <c r="F2" s="9">
        <v>2.7</v>
      </c>
      <c r="G2" s="7">
        <v>0</v>
      </c>
      <c r="H2" s="7">
        <v>0</v>
      </c>
      <c r="I2" s="9">
        <v>35</v>
      </c>
      <c r="J2" s="9">
        <v>140</v>
      </c>
      <c r="K2" s="7">
        <v>0</v>
      </c>
      <c r="L2" s="7">
        <v>0</v>
      </c>
      <c r="M2" s="7">
        <v>0</v>
      </c>
      <c r="N2" s="7">
        <v>0</v>
      </c>
    </row>
    <row r="3" spans="1:14" x14ac:dyDescent="0.35">
      <c r="A3" s="5" t="s">
        <v>40</v>
      </c>
      <c r="B3" s="9">
        <v>60</v>
      </c>
      <c r="C3" s="9">
        <v>70</v>
      </c>
      <c r="D3" s="9">
        <v>80</v>
      </c>
      <c r="E3" s="9">
        <v>8</v>
      </c>
      <c r="F3" s="9">
        <v>2.7</v>
      </c>
      <c r="G3" s="7">
        <v>0</v>
      </c>
      <c r="H3" s="7">
        <v>0</v>
      </c>
      <c r="I3" s="9">
        <v>35</v>
      </c>
      <c r="J3" s="9">
        <v>140</v>
      </c>
      <c r="K3" s="7">
        <v>0</v>
      </c>
      <c r="L3" s="7">
        <v>0</v>
      </c>
      <c r="M3" s="7">
        <v>0</v>
      </c>
      <c r="N3" s="7">
        <v>0</v>
      </c>
    </row>
    <row r="4" spans="1:14" x14ac:dyDescent="0.35">
      <c r="A4" s="5" t="s">
        <v>6</v>
      </c>
      <c r="B4" s="9">
        <v>150</v>
      </c>
      <c r="C4" s="7">
        <v>70</v>
      </c>
      <c r="D4" s="7">
        <v>80</v>
      </c>
      <c r="E4" s="7">
        <v>8</v>
      </c>
      <c r="F4" s="7">
        <v>2.7</v>
      </c>
      <c r="G4" s="9">
        <v>0</v>
      </c>
      <c r="H4" s="7">
        <v>0</v>
      </c>
      <c r="I4" s="9">
        <v>40</v>
      </c>
      <c r="J4" s="9">
        <v>160</v>
      </c>
      <c r="K4" s="7">
        <v>0</v>
      </c>
      <c r="L4" s="7">
        <v>0</v>
      </c>
      <c r="M4" s="7">
        <v>0</v>
      </c>
      <c r="N4" s="7">
        <v>0</v>
      </c>
    </row>
    <row r="5" spans="1:14" x14ac:dyDescent="0.35">
      <c r="A5" s="6" t="s">
        <v>7</v>
      </c>
      <c r="B5" s="9">
        <v>15</v>
      </c>
      <c r="C5" s="9">
        <v>70</v>
      </c>
      <c r="D5" s="9">
        <v>80</v>
      </c>
      <c r="E5" s="9">
        <v>8</v>
      </c>
      <c r="F5" s="9">
        <v>2.7</v>
      </c>
      <c r="G5" s="9">
        <v>0</v>
      </c>
      <c r="H5" s="7">
        <v>0</v>
      </c>
      <c r="I5" s="9">
        <v>40</v>
      </c>
      <c r="J5" s="9">
        <v>160</v>
      </c>
      <c r="K5" s="7">
        <v>0</v>
      </c>
      <c r="L5" s="7">
        <v>0</v>
      </c>
      <c r="M5" s="7">
        <v>0</v>
      </c>
      <c r="N5" s="7">
        <v>0</v>
      </c>
    </row>
    <row r="6" spans="1:14" x14ac:dyDescent="0.35">
      <c r="A6" s="5" t="s">
        <v>8</v>
      </c>
      <c r="B6" s="9">
        <v>14</v>
      </c>
      <c r="C6" s="9">
        <v>70</v>
      </c>
      <c r="D6" s="9">
        <v>80</v>
      </c>
      <c r="E6" s="9">
        <v>7</v>
      </c>
      <c r="F6" s="9">
        <v>15.9</v>
      </c>
      <c r="G6" s="9">
        <v>0</v>
      </c>
      <c r="H6" s="7">
        <v>0</v>
      </c>
      <c r="I6" s="9">
        <v>3</v>
      </c>
      <c r="J6" s="9">
        <v>60</v>
      </c>
      <c r="K6" s="7">
        <v>0</v>
      </c>
      <c r="L6" s="7">
        <v>0</v>
      </c>
      <c r="M6" s="7">
        <v>0</v>
      </c>
      <c r="N6" s="7">
        <v>0</v>
      </c>
    </row>
    <row r="7" spans="1:14" x14ac:dyDescent="0.35">
      <c r="A7" s="5" t="s">
        <v>9</v>
      </c>
      <c r="B7" s="9">
        <v>8</v>
      </c>
      <c r="C7" s="9">
        <v>70</v>
      </c>
      <c r="D7" s="9">
        <v>80</v>
      </c>
      <c r="E7" s="9">
        <v>2</v>
      </c>
      <c r="F7" s="9">
        <f>9.3+24</f>
        <v>33.299999999999997</v>
      </c>
      <c r="G7" s="9">
        <v>0</v>
      </c>
      <c r="H7" s="7">
        <v>0</v>
      </c>
      <c r="I7" s="9">
        <v>2</v>
      </c>
      <c r="J7" s="9">
        <v>30</v>
      </c>
      <c r="K7" s="7">
        <v>0</v>
      </c>
      <c r="L7" s="7">
        <v>0</v>
      </c>
      <c r="M7" s="7">
        <v>0</v>
      </c>
      <c r="N7" s="7">
        <v>0</v>
      </c>
    </row>
    <row r="8" spans="1:14" x14ac:dyDescent="0.35">
      <c r="A8" s="5" t="s">
        <v>19</v>
      </c>
      <c r="B8" s="9">
        <v>8</v>
      </c>
      <c r="C8" s="9">
        <v>70</v>
      </c>
      <c r="D8" s="9">
        <v>80</v>
      </c>
      <c r="E8" s="9">
        <v>2</v>
      </c>
      <c r="F8" s="9">
        <f>9.3+12</f>
        <v>21.3</v>
      </c>
      <c r="G8" s="9">
        <v>0</v>
      </c>
      <c r="H8" s="7">
        <v>0</v>
      </c>
      <c r="I8" s="9">
        <v>2</v>
      </c>
      <c r="J8" s="9">
        <v>30</v>
      </c>
      <c r="K8" s="7">
        <v>10</v>
      </c>
      <c r="L8" s="7">
        <v>0</v>
      </c>
      <c r="M8" s="7">
        <v>0</v>
      </c>
      <c r="N8" s="7">
        <v>0</v>
      </c>
    </row>
    <row r="9" spans="1:14" x14ac:dyDescent="0.35">
      <c r="A9" s="5" t="s">
        <v>10</v>
      </c>
      <c r="B9" s="9">
        <v>2</v>
      </c>
      <c r="C9" s="9">
        <v>70</v>
      </c>
      <c r="D9" s="9">
        <v>80</v>
      </c>
      <c r="E9" s="9">
        <v>2</v>
      </c>
      <c r="F9" s="9">
        <v>6.9</v>
      </c>
      <c r="G9" s="9">
        <v>0</v>
      </c>
      <c r="H9" s="7">
        <v>0</v>
      </c>
      <c r="I9" s="9">
        <v>15</v>
      </c>
      <c r="J9" s="9">
        <v>45</v>
      </c>
      <c r="K9" s="7">
        <v>0</v>
      </c>
      <c r="L9" s="7">
        <v>0</v>
      </c>
      <c r="M9" s="7">
        <v>0</v>
      </c>
      <c r="N9" s="7">
        <v>0</v>
      </c>
    </row>
    <row r="10" spans="1:14" x14ac:dyDescent="0.35">
      <c r="A10" s="5" t="s">
        <v>11</v>
      </c>
      <c r="B10" s="9">
        <v>15</v>
      </c>
      <c r="C10" s="9">
        <v>90</v>
      </c>
      <c r="D10" s="9">
        <v>170</v>
      </c>
      <c r="E10" s="9">
        <v>10</v>
      </c>
      <c r="F10" s="9">
        <v>10.8</v>
      </c>
      <c r="G10" s="9">
        <v>16.5</v>
      </c>
      <c r="H10" s="7">
        <v>0</v>
      </c>
      <c r="I10" s="9">
        <v>3</v>
      </c>
      <c r="J10" s="9">
        <v>60</v>
      </c>
      <c r="K10" s="7">
        <v>0</v>
      </c>
      <c r="L10" s="7">
        <v>150</v>
      </c>
      <c r="M10" s="7">
        <v>0</v>
      </c>
      <c r="N10" s="7">
        <v>0</v>
      </c>
    </row>
    <row r="11" spans="1:14" x14ac:dyDescent="0.35">
      <c r="A11" s="5" t="s">
        <v>12</v>
      </c>
      <c r="B11" s="9">
        <v>3</v>
      </c>
      <c r="C11" s="9">
        <v>70</v>
      </c>
      <c r="D11" s="9">
        <v>80</v>
      </c>
      <c r="E11" s="9">
        <v>4</v>
      </c>
      <c r="F11" s="9">
        <v>14</v>
      </c>
      <c r="G11" s="9">
        <v>0</v>
      </c>
      <c r="H11" s="7">
        <v>0</v>
      </c>
      <c r="I11" s="9">
        <v>2</v>
      </c>
      <c r="J11" s="9">
        <v>30</v>
      </c>
      <c r="K11" s="7">
        <v>0</v>
      </c>
      <c r="L11" s="7">
        <v>0</v>
      </c>
      <c r="M11" s="7">
        <v>0</v>
      </c>
      <c r="N11" s="7">
        <v>0</v>
      </c>
    </row>
    <row r="12" spans="1:14" x14ac:dyDescent="0.35">
      <c r="A12" s="5" t="s">
        <v>13</v>
      </c>
      <c r="B12" s="9">
        <f>15*0.43+3*0.01+5*0.56</f>
        <v>9.2800000000000011</v>
      </c>
      <c r="C12" s="9">
        <v>70</v>
      </c>
      <c r="D12" s="9">
        <v>80</v>
      </c>
      <c r="E12" s="9">
        <f>0.43*4+0.01*7+0.56*20</f>
        <v>12.990000000000002</v>
      </c>
      <c r="F12" s="9">
        <f>0.43*4.5+0.01*15.9+0.56*15.9</f>
        <v>10.998000000000001</v>
      </c>
      <c r="G12" s="9">
        <v>0</v>
      </c>
      <c r="H12" s="7">
        <v>0</v>
      </c>
      <c r="I12" s="9">
        <f>0.43*60+0.01*0+0.56*0</f>
        <v>25.8</v>
      </c>
      <c r="J12" s="9">
        <f>I12*4</f>
        <v>103.2</v>
      </c>
      <c r="K12" s="7">
        <v>0</v>
      </c>
      <c r="L12" s="7">
        <v>16</v>
      </c>
      <c r="M12" s="7">
        <v>0</v>
      </c>
      <c r="N12" s="7">
        <v>0</v>
      </c>
    </row>
    <row r="13" spans="1:14" x14ac:dyDescent="0.35">
      <c r="A13" s="5" t="s">
        <v>14</v>
      </c>
      <c r="B13" s="9">
        <v>10</v>
      </c>
      <c r="C13" s="9">
        <v>120</v>
      </c>
      <c r="D13" s="9">
        <v>280</v>
      </c>
      <c r="E13" s="9">
        <v>2</v>
      </c>
      <c r="F13" s="9">
        <v>9.9</v>
      </c>
      <c r="G13" s="9">
        <v>0</v>
      </c>
      <c r="H13" s="7">
        <v>0</v>
      </c>
      <c r="I13" s="9">
        <v>60</v>
      </c>
      <c r="J13" s="9">
        <v>180</v>
      </c>
      <c r="K13" s="7">
        <v>0</v>
      </c>
      <c r="L13" s="7">
        <v>0</v>
      </c>
      <c r="M13" s="7">
        <v>0</v>
      </c>
      <c r="N13" s="7">
        <v>0</v>
      </c>
    </row>
    <row r="14" spans="1:14" x14ac:dyDescent="0.35">
      <c r="A14" s="5" t="s">
        <v>15</v>
      </c>
      <c r="B14" s="9">
        <v>10</v>
      </c>
      <c r="C14" s="9">
        <v>70</v>
      </c>
      <c r="D14" s="9">
        <v>80</v>
      </c>
      <c r="E14" s="9">
        <v>2</v>
      </c>
      <c r="F14" s="9">
        <v>11.3</v>
      </c>
      <c r="G14" s="9">
        <v>0</v>
      </c>
      <c r="H14" s="7">
        <v>0</v>
      </c>
      <c r="I14" s="9">
        <v>120</v>
      </c>
      <c r="J14" s="9">
        <v>360</v>
      </c>
      <c r="K14" s="7">
        <v>0</v>
      </c>
      <c r="L14" s="7">
        <v>0</v>
      </c>
      <c r="M14" s="7">
        <v>0</v>
      </c>
      <c r="N14" s="7">
        <v>0</v>
      </c>
    </row>
    <row r="15" spans="1:14" x14ac:dyDescent="0.35">
      <c r="A15" s="5" t="s">
        <v>16</v>
      </c>
      <c r="B15" s="9">
        <v>0</v>
      </c>
      <c r="C15" s="9">
        <v>70</v>
      </c>
      <c r="D15" s="9">
        <v>0</v>
      </c>
      <c r="E15" s="8">
        <v>0</v>
      </c>
      <c r="F15" s="9">
        <v>6.6</v>
      </c>
      <c r="G15" s="9">
        <v>0</v>
      </c>
      <c r="H15" s="9">
        <v>100</v>
      </c>
      <c r="I15" s="9">
        <v>0</v>
      </c>
      <c r="J15" s="9">
        <v>0</v>
      </c>
      <c r="K15" s="7">
        <v>0</v>
      </c>
      <c r="L15" s="7">
        <v>0</v>
      </c>
      <c r="M15" s="7">
        <v>0</v>
      </c>
      <c r="N15" s="7">
        <v>0</v>
      </c>
    </row>
    <row r="16" spans="1:14" x14ac:dyDescent="0.35">
      <c r="A16" s="5" t="s">
        <v>17</v>
      </c>
      <c r="B16" s="9">
        <v>0</v>
      </c>
      <c r="C16" s="9">
        <v>35</v>
      </c>
      <c r="D16" s="9">
        <v>0</v>
      </c>
      <c r="E16" s="9">
        <v>1</v>
      </c>
      <c r="F16" s="9">
        <v>2.9</v>
      </c>
      <c r="G16" s="9">
        <v>0</v>
      </c>
      <c r="H16" s="7">
        <v>0</v>
      </c>
      <c r="I16" s="9">
        <v>0</v>
      </c>
      <c r="J16" s="9">
        <v>0</v>
      </c>
      <c r="K16" s="7">
        <v>0</v>
      </c>
      <c r="L16" s="7">
        <v>0</v>
      </c>
      <c r="M16" s="7">
        <v>0</v>
      </c>
      <c r="N16" s="7">
        <v>0</v>
      </c>
    </row>
    <row r="17" spans="1:14" x14ac:dyDescent="0.35">
      <c r="A17" s="5" t="s">
        <v>18</v>
      </c>
      <c r="B17" s="9">
        <v>0</v>
      </c>
      <c r="C17" s="9">
        <v>70</v>
      </c>
      <c r="D17" s="9">
        <v>0</v>
      </c>
      <c r="E17" s="9">
        <v>0</v>
      </c>
      <c r="F17" s="9">
        <v>5.7</v>
      </c>
      <c r="G17" s="9">
        <v>0</v>
      </c>
      <c r="H17" s="7">
        <v>0</v>
      </c>
      <c r="I17" s="9">
        <v>0</v>
      </c>
      <c r="J17" s="9">
        <v>0</v>
      </c>
      <c r="K17" s="7">
        <v>100</v>
      </c>
      <c r="L17" s="7">
        <v>0</v>
      </c>
      <c r="M17" s="7">
        <v>0</v>
      </c>
      <c r="N17" s="7">
        <v>0</v>
      </c>
    </row>
    <row r="18" spans="1:14" x14ac:dyDescent="0.35">
      <c r="A18" s="5" t="s">
        <v>23</v>
      </c>
      <c r="B18" s="9">
        <v>15</v>
      </c>
      <c r="C18" s="9">
        <f>C12</f>
        <v>70</v>
      </c>
      <c r="D18" s="9">
        <f>D12</f>
        <v>80</v>
      </c>
      <c r="E18" s="9">
        <v>20</v>
      </c>
      <c r="F18" s="9">
        <v>16.2</v>
      </c>
      <c r="G18" s="9">
        <f>G10</f>
        <v>16.5</v>
      </c>
      <c r="H18" s="7">
        <v>0</v>
      </c>
      <c r="I18" s="9">
        <v>3</v>
      </c>
      <c r="J18" s="9">
        <v>60</v>
      </c>
      <c r="K18" s="7">
        <v>0</v>
      </c>
      <c r="L18" s="7">
        <v>0</v>
      </c>
      <c r="M18" s="7">
        <v>0</v>
      </c>
      <c r="N18" s="7">
        <v>0</v>
      </c>
    </row>
    <row r="19" spans="1:14" x14ac:dyDescent="0.35">
      <c r="A19" s="5" t="s">
        <v>24</v>
      </c>
      <c r="B19" s="9">
        <v>3</v>
      </c>
      <c r="C19" s="9">
        <v>70</v>
      </c>
      <c r="D19" s="9">
        <v>80</v>
      </c>
      <c r="E19" s="9">
        <v>7</v>
      </c>
      <c r="F19" s="9">
        <v>10.8</v>
      </c>
      <c r="G19" s="9">
        <v>0</v>
      </c>
      <c r="H19" s="7">
        <v>0</v>
      </c>
      <c r="I19" s="9">
        <v>2</v>
      </c>
      <c r="J19" s="9">
        <v>30</v>
      </c>
      <c r="K19" s="7">
        <v>0</v>
      </c>
      <c r="L19" s="7">
        <v>0</v>
      </c>
      <c r="M19" s="7">
        <v>0</v>
      </c>
      <c r="N19" s="7">
        <v>0</v>
      </c>
    </row>
    <row r="20" spans="1:14" x14ac:dyDescent="0.35">
      <c r="A20" s="5" t="s">
        <v>25</v>
      </c>
      <c r="B20" s="9">
        <v>5</v>
      </c>
      <c r="C20" s="9">
        <v>70</v>
      </c>
      <c r="D20" s="9">
        <v>80</v>
      </c>
      <c r="E20" s="9">
        <v>2</v>
      </c>
      <c r="F20" s="9">
        <v>6.9</v>
      </c>
      <c r="G20" s="9">
        <v>0</v>
      </c>
      <c r="H20" s="7">
        <v>0</v>
      </c>
      <c r="I20" s="9">
        <v>0</v>
      </c>
      <c r="J20" s="9">
        <v>0</v>
      </c>
      <c r="K20" s="7">
        <v>0</v>
      </c>
      <c r="L20" s="7">
        <v>0</v>
      </c>
      <c r="M20" s="7">
        <v>0</v>
      </c>
      <c r="N20" s="7">
        <v>0</v>
      </c>
    </row>
    <row r="21" spans="1:14" x14ac:dyDescent="0.35">
      <c r="A21" s="5" t="s">
        <v>28</v>
      </c>
      <c r="B21" s="9">
        <v>10</v>
      </c>
      <c r="C21" s="9">
        <v>70</v>
      </c>
      <c r="D21" s="9">
        <v>80</v>
      </c>
      <c r="E21" s="9">
        <v>4</v>
      </c>
      <c r="F21" s="9">
        <v>12.5</v>
      </c>
      <c r="G21" s="9">
        <v>0</v>
      </c>
      <c r="H21" s="7">
        <v>0</v>
      </c>
      <c r="I21" s="9">
        <v>2</v>
      </c>
      <c r="J21" s="9">
        <v>30</v>
      </c>
      <c r="K21" s="7">
        <v>0</v>
      </c>
      <c r="L21" s="7">
        <v>0</v>
      </c>
      <c r="M21" s="7">
        <v>0</v>
      </c>
      <c r="N21" s="7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tabSelected="1" zoomScale="130" zoomScaleNormal="130" zoomScalePageLayoutView="85" workbookViewId="0">
      <selection activeCell="A4" sqref="A4"/>
    </sheetView>
  </sheetViews>
  <sheetFormatPr defaultColWidth="9.1796875" defaultRowHeight="14.5" x14ac:dyDescent="0.35"/>
  <cols>
    <col min="1" max="1" width="15.453125" style="3" bestFit="1" customWidth="1"/>
    <col min="2" max="2" width="10.81640625" style="1" customWidth="1"/>
    <col min="3" max="3" width="10.453125" style="1" customWidth="1"/>
    <col min="4" max="4" width="11.81640625" style="1" customWidth="1"/>
    <col min="5" max="5" width="12" style="1" customWidth="1"/>
    <col min="6" max="6" width="10.1796875" style="1" bestFit="1" customWidth="1"/>
    <col min="7" max="7" width="10.81640625" style="1" bestFit="1" customWidth="1"/>
    <col min="8" max="8" width="11.1796875" style="1" bestFit="1" customWidth="1"/>
    <col min="9" max="16384" width="9.1796875" style="1"/>
  </cols>
  <sheetData>
    <row r="1" spans="1:8" x14ac:dyDescent="0.35">
      <c r="A1" s="5" t="s">
        <v>32</v>
      </c>
      <c r="B1" s="5" t="s">
        <v>4</v>
      </c>
      <c r="C1" s="5" t="s">
        <v>0</v>
      </c>
      <c r="D1" s="5" t="s">
        <v>21</v>
      </c>
      <c r="E1" s="5" t="s">
        <v>22</v>
      </c>
      <c r="F1" s="5" t="s">
        <v>39</v>
      </c>
      <c r="G1" s="5" t="s">
        <v>30</v>
      </c>
      <c r="H1" s="5" t="s">
        <v>31</v>
      </c>
    </row>
    <row r="2" spans="1:8" x14ac:dyDescent="0.35">
      <c r="A2" s="5" t="s">
        <v>5</v>
      </c>
      <c r="B2" s="2">
        <v>26</v>
      </c>
      <c r="C2" s="4">
        <v>21</v>
      </c>
      <c r="D2" s="2">
        <v>28</v>
      </c>
      <c r="E2" s="4">
        <v>18</v>
      </c>
      <c r="F2" s="7">
        <f>30/3.6</f>
        <v>8.3333333333333339</v>
      </c>
      <c r="G2" s="7">
        <v>30</v>
      </c>
      <c r="H2" s="7">
        <v>60</v>
      </c>
    </row>
    <row r="3" spans="1:8" x14ac:dyDescent="0.35">
      <c r="A3" s="5" t="s">
        <v>40</v>
      </c>
      <c r="B3" s="2">
        <v>26</v>
      </c>
      <c r="C3" s="4">
        <v>21</v>
      </c>
      <c r="D3" s="2">
        <v>28</v>
      </c>
      <c r="E3" s="4">
        <v>18</v>
      </c>
      <c r="F3" s="7">
        <f>30/3.6</f>
        <v>8.3333333333333339</v>
      </c>
      <c r="G3" s="7">
        <v>30</v>
      </c>
      <c r="H3" s="7">
        <v>60</v>
      </c>
    </row>
    <row r="4" spans="1:8" x14ac:dyDescent="0.35">
      <c r="A4" s="5" t="s">
        <v>6</v>
      </c>
      <c r="B4" s="2">
        <v>26</v>
      </c>
      <c r="C4" s="4">
        <v>21</v>
      </c>
      <c r="D4" s="2">
        <v>28</v>
      </c>
      <c r="E4" s="4">
        <v>18</v>
      </c>
      <c r="F4" s="7">
        <f>30/3.6</f>
        <v>8.3333333333333339</v>
      </c>
      <c r="G4" s="7">
        <v>30</v>
      </c>
      <c r="H4" s="7">
        <v>60</v>
      </c>
    </row>
    <row r="5" spans="1:8" x14ac:dyDescent="0.35">
      <c r="A5" s="6" t="s">
        <v>7</v>
      </c>
      <c r="B5" s="2">
        <v>26</v>
      </c>
      <c r="C5" s="4">
        <v>21</v>
      </c>
      <c r="D5" s="2">
        <v>28</v>
      </c>
      <c r="E5" s="4">
        <v>21</v>
      </c>
      <c r="F5" s="7">
        <f>36/3.6</f>
        <v>10</v>
      </c>
      <c r="G5" s="7">
        <v>30</v>
      </c>
      <c r="H5" s="7">
        <v>60</v>
      </c>
    </row>
    <row r="6" spans="1:8" x14ac:dyDescent="0.35">
      <c r="A6" s="6" t="s">
        <v>8</v>
      </c>
      <c r="B6" s="2">
        <v>26</v>
      </c>
      <c r="C6" s="4">
        <v>21</v>
      </c>
      <c r="D6" s="2">
        <v>28</v>
      </c>
      <c r="E6" s="4">
        <v>12</v>
      </c>
      <c r="F6" s="7">
        <f>36/3.6</f>
        <v>10</v>
      </c>
      <c r="G6" s="7">
        <v>30</v>
      </c>
      <c r="H6" s="7">
        <v>60</v>
      </c>
    </row>
    <row r="7" spans="1:8" x14ac:dyDescent="0.35">
      <c r="A7" s="5" t="s">
        <v>9</v>
      </c>
      <c r="B7" s="2">
        <v>26</v>
      </c>
      <c r="C7" s="4">
        <v>20</v>
      </c>
      <c r="D7" s="2">
        <v>28</v>
      </c>
      <c r="E7" s="4">
        <v>12</v>
      </c>
      <c r="F7" s="7">
        <f>30/3.6</f>
        <v>8.3333333333333339</v>
      </c>
      <c r="G7" s="7">
        <v>30</v>
      </c>
      <c r="H7" s="7">
        <v>60</v>
      </c>
    </row>
    <row r="8" spans="1:8" x14ac:dyDescent="0.35">
      <c r="A8" s="5" t="s">
        <v>19</v>
      </c>
      <c r="B8" s="2">
        <v>26</v>
      </c>
      <c r="C8" s="4">
        <v>20</v>
      </c>
      <c r="D8" s="2">
        <v>28</v>
      </c>
      <c r="E8" s="4">
        <v>12</v>
      </c>
      <c r="F8" s="7">
        <f>30/3.6</f>
        <v>8.3333333333333339</v>
      </c>
      <c r="G8" s="7">
        <v>30</v>
      </c>
      <c r="H8" s="7">
        <v>60</v>
      </c>
    </row>
    <row r="9" spans="1:8" x14ac:dyDescent="0.35">
      <c r="A9" s="5" t="s">
        <v>10</v>
      </c>
      <c r="B9" s="2">
        <v>26</v>
      </c>
      <c r="C9" s="4">
        <v>21</v>
      </c>
      <c r="D9" s="2">
        <v>28</v>
      </c>
      <c r="E9" s="4">
        <v>12</v>
      </c>
      <c r="F9" s="7">
        <f>36/3.6</f>
        <v>10</v>
      </c>
      <c r="G9" s="7">
        <v>30</v>
      </c>
      <c r="H9" s="7">
        <v>70</v>
      </c>
    </row>
    <row r="10" spans="1:8" x14ac:dyDescent="0.35">
      <c r="A10" s="5" t="s">
        <v>11</v>
      </c>
      <c r="B10" s="2">
        <v>30</v>
      </c>
      <c r="C10" s="4">
        <v>18</v>
      </c>
      <c r="D10" s="2">
        <v>32</v>
      </c>
      <c r="E10" s="4">
        <v>12</v>
      </c>
      <c r="F10" s="7">
        <f>10*15/3.6</f>
        <v>41.666666666666664</v>
      </c>
      <c r="G10" s="7">
        <v>30</v>
      </c>
      <c r="H10" s="7">
        <v>70</v>
      </c>
    </row>
    <row r="11" spans="1:8" x14ac:dyDescent="0.35">
      <c r="A11" s="5" t="s">
        <v>12</v>
      </c>
      <c r="B11" s="2">
        <v>26</v>
      </c>
      <c r="C11" s="4">
        <v>21</v>
      </c>
      <c r="D11" s="2">
        <v>28</v>
      </c>
      <c r="E11" s="4">
        <v>12</v>
      </c>
      <c r="F11" s="7">
        <f>25/3.6</f>
        <v>6.9444444444444446</v>
      </c>
      <c r="G11" s="7">
        <v>30</v>
      </c>
      <c r="H11" s="7">
        <v>60</v>
      </c>
    </row>
    <row r="12" spans="1:8" x14ac:dyDescent="0.35">
      <c r="A12" s="5" t="s">
        <v>13</v>
      </c>
      <c r="B12" s="2">
        <v>26</v>
      </c>
      <c r="C12" s="4">
        <v>22</v>
      </c>
      <c r="D12" s="2">
        <v>28</v>
      </c>
      <c r="E12" s="4">
        <v>21</v>
      </c>
      <c r="F12" s="7">
        <f>36*1000/3600</f>
        <v>10</v>
      </c>
      <c r="G12" s="7">
        <v>30</v>
      </c>
      <c r="H12" s="7">
        <v>60</v>
      </c>
    </row>
    <row r="13" spans="1:8" x14ac:dyDescent="0.35">
      <c r="A13" s="5" t="s">
        <v>14</v>
      </c>
      <c r="B13" s="2">
        <v>26</v>
      </c>
      <c r="C13" s="4">
        <v>18</v>
      </c>
      <c r="D13" s="2">
        <v>28</v>
      </c>
      <c r="E13" s="4">
        <v>12</v>
      </c>
      <c r="F13" s="7">
        <f>9*10/3.6</f>
        <v>25</v>
      </c>
      <c r="G13" s="7">
        <v>30</v>
      </c>
      <c r="H13" s="7">
        <v>70</v>
      </c>
    </row>
    <row r="14" spans="1:8" x14ac:dyDescent="0.35">
      <c r="A14" s="5" t="s">
        <v>15</v>
      </c>
      <c r="B14" s="2">
        <v>30</v>
      </c>
      <c r="C14" s="4">
        <v>24</v>
      </c>
      <c r="D14" s="2">
        <v>32</v>
      </c>
      <c r="E14" s="4">
        <v>12</v>
      </c>
      <c r="F14" s="7">
        <f>3.6*10/3.6</f>
        <v>10</v>
      </c>
      <c r="G14" s="7">
        <v>30</v>
      </c>
      <c r="H14" s="7">
        <v>70</v>
      </c>
    </row>
    <row r="15" spans="1:8" x14ac:dyDescent="0.35">
      <c r="A15" s="5" t="s">
        <v>16</v>
      </c>
      <c r="B15" s="2">
        <v>26</v>
      </c>
      <c r="C15" s="4">
        <v>18</v>
      </c>
      <c r="D15" s="2">
        <v>28</v>
      </c>
      <c r="E15" s="4">
        <v>12</v>
      </c>
      <c r="F15" s="7">
        <v>36</v>
      </c>
      <c r="G15" s="7">
        <v>30</v>
      </c>
      <c r="H15" s="7">
        <v>60</v>
      </c>
    </row>
    <row r="16" spans="1:8" x14ac:dyDescent="0.35">
      <c r="A16" s="5" t="s">
        <v>17</v>
      </c>
      <c r="B16" s="2">
        <v>28</v>
      </c>
      <c r="C16" s="4">
        <v>18</v>
      </c>
      <c r="D16" s="2">
        <v>28</v>
      </c>
      <c r="E16" s="4">
        <v>12</v>
      </c>
      <c r="F16" s="7">
        <v>0</v>
      </c>
      <c r="G16" s="7">
        <v>30</v>
      </c>
      <c r="H16" s="7">
        <v>70</v>
      </c>
    </row>
    <row r="17" spans="1:8" x14ac:dyDescent="0.35">
      <c r="A17" s="5" t="s">
        <v>18</v>
      </c>
      <c r="B17" s="2">
        <v>2</v>
      </c>
      <c r="C17" s="4">
        <v>2</v>
      </c>
      <c r="D17" s="2">
        <v>2</v>
      </c>
      <c r="E17" s="4">
        <v>-18</v>
      </c>
      <c r="F17" s="7">
        <v>0</v>
      </c>
      <c r="G17" s="7">
        <v>30</v>
      </c>
      <c r="H17" s="7">
        <v>70</v>
      </c>
    </row>
    <row r="18" spans="1:8" x14ac:dyDescent="0.35">
      <c r="A18" s="5" t="s">
        <v>23</v>
      </c>
      <c r="B18" s="2">
        <v>26</v>
      </c>
      <c r="C18" s="4">
        <v>21</v>
      </c>
      <c r="D18" s="2">
        <v>28</v>
      </c>
      <c r="E18" s="4">
        <v>12</v>
      </c>
      <c r="F18" s="7">
        <f>20*15/3.6</f>
        <v>83.333333333333329</v>
      </c>
      <c r="G18" s="7">
        <v>30</v>
      </c>
      <c r="H18" s="7">
        <v>60</v>
      </c>
    </row>
    <row r="19" spans="1:8" x14ac:dyDescent="0.35">
      <c r="A19" s="5" t="s">
        <v>24</v>
      </c>
      <c r="B19" s="2">
        <v>26</v>
      </c>
      <c r="C19" s="4">
        <v>21</v>
      </c>
      <c r="D19" s="2">
        <v>28</v>
      </c>
      <c r="E19" s="4">
        <v>12</v>
      </c>
      <c r="F19" s="7">
        <f>36/3.6</f>
        <v>10</v>
      </c>
      <c r="G19" s="7">
        <v>30</v>
      </c>
      <c r="H19" s="7">
        <v>60</v>
      </c>
    </row>
    <row r="20" spans="1:8" x14ac:dyDescent="0.35">
      <c r="A20" s="5" t="s">
        <v>25</v>
      </c>
      <c r="B20" s="2">
        <v>26</v>
      </c>
      <c r="C20" s="4">
        <v>21</v>
      </c>
      <c r="D20" s="2">
        <v>28</v>
      </c>
      <c r="E20" s="4">
        <v>12</v>
      </c>
      <c r="F20" s="7">
        <f>36/3.6</f>
        <v>10</v>
      </c>
      <c r="G20" s="7">
        <v>40</v>
      </c>
      <c r="H20" s="7">
        <v>60</v>
      </c>
    </row>
    <row r="21" spans="1:8" x14ac:dyDescent="0.35">
      <c r="A21" s="5" t="s">
        <v>28</v>
      </c>
      <c r="B21" s="2">
        <v>26</v>
      </c>
      <c r="C21" s="4">
        <v>21</v>
      </c>
      <c r="D21" s="2">
        <v>28</v>
      </c>
      <c r="E21" s="4">
        <v>12</v>
      </c>
      <c r="F21" s="7">
        <f>30/3.6</f>
        <v>8.3333333333333339</v>
      </c>
      <c r="G21" s="7">
        <v>30</v>
      </c>
      <c r="H21" s="7">
        <v>60</v>
      </c>
    </row>
  </sheetData>
  <pageMargins left="0.7" right="0.7" top="0.75" bottom="0.75" header="0.3" footer="0.3"/>
  <pageSetup paperSize="9" orientation="portrait" r:id="rId1"/>
  <ignoredErrors>
    <ignoredError sqref="F2 F5:F21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119BA2A2C9A34A9ABDCD539C093B2A" ma:contentTypeVersion="8" ma:contentTypeDescription="Create a new document." ma:contentTypeScope="" ma:versionID="2036187cb88b360b5a6de576d0a5f2f7">
  <xsd:schema xmlns:xsd="http://www.w3.org/2001/XMLSchema" xmlns:xs="http://www.w3.org/2001/XMLSchema" xmlns:p="http://schemas.microsoft.com/office/2006/metadata/properties" xmlns:ns3="be70d004-d1e5-4317-a402-eff109a4a2bb" targetNamespace="http://schemas.microsoft.com/office/2006/metadata/properties" ma:root="true" ma:fieldsID="e63961df46f11abd186e13992df6f3c7" ns3:_="">
    <xsd:import namespace="be70d004-d1e5-4317-a402-eff109a4a2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0d004-d1e5-4317-a402-eff109a4a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2AC8DD-FE6B-486F-A4E4-4D415B1127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70d004-d1e5-4317-a402-eff109a4a2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E0E5F9-FF42-4597-A9B4-295F640F8C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FB2592-98F2-47F2-9116-BDE7AE919D5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e70d004-d1e5-4317-a402-eff109a4a2b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INTERNAL_LOADS</vt:lpstr>
      <vt:lpstr>INDOOR_COMFORT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Shanshan Hsieh</cp:lastModifiedBy>
  <dcterms:created xsi:type="dcterms:W3CDTF">2016-05-11T05:33:26Z</dcterms:created>
  <dcterms:modified xsi:type="dcterms:W3CDTF">2021-09-27T14:23:22Z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0x010100C4119BA2A2C9A34A9ABDCD539C093B2A</vt:lpwstr>
  </property>
</Properties>
</file>