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esktop\Optimization\4_disconnected_loads\"/>
    </mc:Choice>
  </mc:AlternateContent>
  <xr:revisionPtr revIDLastSave="0" documentId="13_ncr:1_{B56D4D98-170F-45EB-8846-03EF2A6B04AF}" xr6:coauthVersionLast="34" xr6:coauthVersionMax="34" xr10:uidLastSave="{00000000-0000-0000-0000-000000000000}"/>
  <bookViews>
    <workbookView xWindow="0" yWindow="0" windowWidth="30720" windowHeight="12288" activeTab="3" xr2:uid="{00000000-000D-0000-FFFF-FFFF00000000}"/>
  </bookViews>
  <sheets>
    <sheet name="Original" sheetId="3" r:id="rId1"/>
    <sheet name="Report" sheetId="4" r:id="rId2"/>
    <sheet name="Report_full" sheetId="5" r:id="rId3"/>
    <sheet name="Sheet1" sheetId="6" r:id="rId4"/>
  </sheets>
  <calcPr calcId="179017"/>
</workbook>
</file>

<file path=xl/calcChain.xml><?xml version="1.0" encoding="utf-8"?>
<calcChain xmlns="http://schemas.openxmlformats.org/spreadsheetml/2006/main">
  <c r="E28" i="6" l="1"/>
  <c r="E40" i="6"/>
  <c r="E16" i="6"/>
  <c r="C10" i="4" l="1"/>
  <c r="H9" i="4"/>
  <c r="H10" i="4" s="1"/>
  <c r="F9" i="4"/>
  <c r="F10" i="4" s="1"/>
  <c r="D9" i="4"/>
  <c r="D10" i="4" s="1"/>
  <c r="C9" i="4"/>
  <c r="B9" i="4"/>
  <c r="B10" i="4" s="1"/>
  <c r="F8" i="4"/>
  <c r="H7" i="4"/>
  <c r="H8" i="4" s="1"/>
  <c r="F7" i="4"/>
  <c r="D7" i="4"/>
  <c r="D8" i="4" s="1"/>
  <c r="C7" i="4"/>
  <c r="C8" i="4" s="1"/>
  <c r="B7" i="4"/>
  <c r="B8" i="4" s="1"/>
  <c r="E19" i="4"/>
  <c r="G19" i="4"/>
  <c r="I19" i="4"/>
  <c r="E21" i="4"/>
  <c r="G21" i="4"/>
  <c r="I21" i="4"/>
  <c r="C21" i="4"/>
  <c r="H20" i="4"/>
  <c r="F20" i="4"/>
  <c r="D20" i="4"/>
  <c r="D21" i="4" s="1"/>
  <c r="C20" i="4"/>
  <c r="B20" i="4"/>
  <c r="B21" i="4" s="1"/>
  <c r="H18" i="4"/>
  <c r="F18" i="4"/>
  <c r="D18" i="4"/>
  <c r="D19" i="4" s="1"/>
  <c r="C18" i="4"/>
  <c r="C19" i="4" s="1"/>
  <c r="B18" i="4"/>
  <c r="B19" i="4" s="1"/>
  <c r="H31" i="4"/>
  <c r="H32" i="4" s="1"/>
  <c r="F31" i="4"/>
  <c r="F32" i="4" s="1"/>
  <c r="D31" i="4"/>
  <c r="D32" i="4" s="1"/>
  <c r="C31" i="4"/>
  <c r="C32" i="4" s="1"/>
  <c r="B31" i="4"/>
  <c r="B32" i="4" s="1"/>
  <c r="O57" i="5"/>
  <c r="E57" i="5"/>
  <c r="C57" i="5"/>
  <c r="R56" i="5"/>
  <c r="R57" i="5" s="1"/>
  <c r="Q56" i="5"/>
  <c r="Q57" i="5" s="1"/>
  <c r="P56" i="5"/>
  <c r="P57" i="5" s="1"/>
  <c r="O56" i="5"/>
  <c r="N56" i="5"/>
  <c r="N57" i="5" s="1"/>
  <c r="M56" i="5"/>
  <c r="M57" i="5" s="1"/>
  <c r="J56" i="5"/>
  <c r="J57" i="5" s="1"/>
  <c r="I56" i="5"/>
  <c r="I57" i="5" s="1"/>
  <c r="H56" i="5"/>
  <c r="H57" i="5" s="1"/>
  <c r="G56" i="5"/>
  <c r="G57" i="5" s="1"/>
  <c r="F56" i="5"/>
  <c r="F57" i="5" s="1"/>
  <c r="E56" i="5"/>
  <c r="D56" i="5"/>
  <c r="D57" i="5" s="1"/>
  <c r="C56" i="5"/>
  <c r="B56" i="5"/>
  <c r="B57" i="5" s="1"/>
  <c r="C55" i="5"/>
  <c r="R54" i="5"/>
  <c r="Q54" i="5"/>
  <c r="P54" i="5"/>
  <c r="O54" i="5"/>
  <c r="O55" i="5" s="1"/>
  <c r="N54" i="5"/>
  <c r="M54" i="5"/>
  <c r="J54" i="5"/>
  <c r="I54" i="5"/>
  <c r="H54" i="5"/>
  <c r="G54" i="5"/>
  <c r="G55" i="5" s="1"/>
  <c r="F54" i="5"/>
  <c r="E54" i="5"/>
  <c r="D54" i="5"/>
  <c r="D55" i="5" s="1"/>
  <c r="C54" i="5"/>
  <c r="B54" i="5"/>
  <c r="B55" i="5" s="1"/>
  <c r="C53" i="5"/>
  <c r="R52" i="5"/>
  <c r="Q52" i="5"/>
  <c r="P52" i="5"/>
  <c r="O52" i="5"/>
  <c r="O53" i="5" s="1"/>
  <c r="N52" i="5"/>
  <c r="M52" i="5"/>
  <c r="J52" i="5"/>
  <c r="I52" i="5"/>
  <c r="H52" i="5"/>
  <c r="G52" i="5"/>
  <c r="G53" i="5" s="1"/>
  <c r="F52" i="5"/>
  <c r="E52" i="5"/>
  <c r="D52" i="5"/>
  <c r="D53" i="5" s="1"/>
  <c r="C52" i="5"/>
  <c r="B52" i="5"/>
  <c r="B53" i="5" s="1"/>
  <c r="C41" i="5"/>
  <c r="R40" i="5"/>
  <c r="Q40" i="5"/>
  <c r="P40" i="5"/>
  <c r="O40" i="5"/>
  <c r="N40" i="5"/>
  <c r="M40" i="5"/>
  <c r="J40" i="5"/>
  <c r="I40" i="5"/>
  <c r="H40" i="5"/>
  <c r="G40" i="5"/>
  <c r="F40" i="5"/>
  <c r="E40" i="5"/>
  <c r="D40" i="5"/>
  <c r="D41" i="5" s="1"/>
  <c r="C40" i="5"/>
  <c r="B40" i="5"/>
  <c r="B41" i="5" s="1"/>
  <c r="C39" i="5"/>
  <c r="R38" i="5"/>
  <c r="Q38" i="5"/>
  <c r="P38" i="5"/>
  <c r="O38" i="5"/>
  <c r="O39" i="5" s="1"/>
  <c r="N38" i="5"/>
  <c r="M38" i="5"/>
  <c r="J38" i="5"/>
  <c r="I38" i="5"/>
  <c r="H38" i="5"/>
  <c r="G38" i="5"/>
  <c r="G39" i="5" s="1"/>
  <c r="F38" i="5"/>
  <c r="E38" i="5"/>
  <c r="D38" i="5"/>
  <c r="D39" i="5" s="1"/>
  <c r="C38" i="5"/>
  <c r="B38" i="5"/>
  <c r="B39" i="5" s="1"/>
  <c r="C27" i="5"/>
  <c r="R26" i="5"/>
  <c r="Q26" i="5"/>
  <c r="P26" i="5"/>
  <c r="O26" i="5"/>
  <c r="N26" i="5"/>
  <c r="M26" i="5"/>
  <c r="J26" i="5"/>
  <c r="I26" i="5"/>
  <c r="H26" i="5"/>
  <c r="G26" i="5"/>
  <c r="F26" i="5"/>
  <c r="E26" i="5"/>
  <c r="D26" i="5"/>
  <c r="D27" i="5" s="1"/>
  <c r="C26" i="5"/>
  <c r="B26" i="5"/>
  <c r="B27" i="5" s="1"/>
  <c r="C25" i="5"/>
  <c r="R24" i="5"/>
  <c r="Q24" i="5"/>
  <c r="P24" i="5"/>
  <c r="O24" i="5"/>
  <c r="N24" i="5"/>
  <c r="N25" i="5" s="1"/>
  <c r="M24" i="5"/>
  <c r="M25" i="5" s="1"/>
  <c r="J24" i="5"/>
  <c r="I24" i="5"/>
  <c r="H24" i="5"/>
  <c r="G24" i="5"/>
  <c r="F24" i="5"/>
  <c r="E24" i="5"/>
  <c r="D24" i="5"/>
  <c r="D25" i="5" s="1"/>
  <c r="C24" i="5"/>
  <c r="B24" i="5"/>
  <c r="B25" i="5" s="1"/>
  <c r="C13" i="5"/>
  <c r="R12" i="5"/>
  <c r="Q12" i="5"/>
  <c r="P12" i="5"/>
  <c r="O12" i="5"/>
  <c r="N12" i="5"/>
  <c r="M12" i="5"/>
  <c r="J12" i="5"/>
  <c r="I12" i="5"/>
  <c r="H12" i="5"/>
  <c r="G12" i="5"/>
  <c r="F12" i="5"/>
  <c r="E12" i="5"/>
  <c r="D12" i="5"/>
  <c r="D13" i="5" s="1"/>
  <c r="C12" i="5"/>
  <c r="B12" i="5"/>
  <c r="B13" i="5" s="1"/>
  <c r="C11" i="5"/>
  <c r="R10" i="5"/>
  <c r="Q10" i="5"/>
  <c r="P10" i="5"/>
  <c r="O10" i="5"/>
  <c r="O11" i="5" s="1"/>
  <c r="N10" i="5"/>
  <c r="M10" i="5"/>
  <c r="J10" i="5"/>
  <c r="I10" i="5"/>
  <c r="H10" i="5"/>
  <c r="G10" i="5"/>
  <c r="G11" i="5" s="1"/>
  <c r="F10" i="5"/>
  <c r="E10" i="5"/>
  <c r="D10" i="5"/>
  <c r="D11" i="5" s="1"/>
  <c r="C10" i="5"/>
  <c r="B10" i="5"/>
  <c r="B11" i="5" s="1"/>
  <c r="D48" i="4"/>
  <c r="D49" i="4" s="1"/>
  <c r="F48" i="4"/>
  <c r="F49" i="4" s="1"/>
  <c r="H48" i="4"/>
  <c r="H49" i="4" s="1"/>
  <c r="B48" i="4"/>
  <c r="B49" i="4" s="1"/>
  <c r="C48" i="4"/>
  <c r="C49" i="4" s="1"/>
  <c r="D46" i="4"/>
  <c r="D47" i="4" s="1"/>
  <c r="F46" i="4"/>
  <c r="F47" i="4" s="1"/>
  <c r="H46" i="4"/>
  <c r="H47" i="4" s="1"/>
  <c r="B46" i="4"/>
  <c r="B47" i="4" s="1"/>
  <c r="C46" i="4"/>
  <c r="C47" i="4" s="1"/>
  <c r="B44" i="4"/>
  <c r="B45" i="4" s="1"/>
  <c r="H44" i="4"/>
  <c r="H45" i="4" s="1"/>
  <c r="F44" i="4"/>
  <c r="F45" i="4" s="1"/>
  <c r="D44" i="4"/>
  <c r="D45" i="4" s="1"/>
  <c r="C44" i="4"/>
  <c r="C45" i="4" s="1"/>
  <c r="B29" i="4"/>
  <c r="B30" i="4" s="1"/>
  <c r="H29" i="4"/>
  <c r="H30" i="4" s="1"/>
  <c r="F29" i="4"/>
  <c r="F30" i="4" s="1"/>
  <c r="D29" i="4"/>
  <c r="D30" i="4" s="1"/>
  <c r="C29" i="4"/>
  <c r="C30" i="4" s="1"/>
</calcChain>
</file>

<file path=xl/sharedStrings.xml><?xml version="1.0" encoding="utf-8"?>
<sst xmlns="http://schemas.openxmlformats.org/spreadsheetml/2006/main" count="449" uniqueCount="89">
  <si>
    <t>individual</t>
  </si>
  <si>
    <t>opex</t>
  </si>
  <si>
    <t>capex</t>
  </si>
  <si>
    <t>opex_heat</t>
  </si>
  <si>
    <t>opex_pump</t>
  </si>
  <si>
    <t>opex_dis_loads</t>
  </si>
  <si>
    <t>opex_dis_build</t>
  </si>
  <si>
    <t>opex_CT</t>
  </si>
  <si>
    <t>opex_hex</t>
  </si>
  <si>
    <t>capex_network</t>
  </si>
  <si>
    <t>capex_hex</t>
  </si>
  <si>
    <t>capex_pump</t>
  </si>
  <si>
    <t>capex_dis_loads</t>
  </si>
  <si>
    <t>capex_dis_build</t>
  </si>
  <si>
    <t>capex_CT</t>
  </si>
  <si>
    <t>total</t>
  </si>
  <si>
    <t>plant_buildings</t>
  </si>
  <si>
    <t>number_of_plants</t>
  </si>
  <si>
    <t>supplied_loads</t>
  </si>
  <si>
    <t>disconnected_buildings</t>
  </si>
  <si>
    <t>has_loops</t>
  </si>
  <si>
    <t>B001</t>
  </si>
  <si>
    <t>ahuaruscu</t>
  </si>
  <si>
    <t>[0.0, 0.0, 0.0, 0.0, 0.0, 0.0, 1.0, 0.0, 0.0, 0.0, 0.0, 0.0, 0.0, 0.0, 0.0, 0.0]</t>
  </si>
  <si>
    <t>CBD_m</t>
  </si>
  <si>
    <t>MIX_m</t>
  </si>
  <si>
    <t>RES_m</t>
  </si>
  <si>
    <t>length</t>
  </si>
  <si>
    <t>avg_diam</t>
  </si>
  <si>
    <t>[0.0, 0.0, 0.0, 0.0, 0.0, 0.0, 0.0, 0.0, 0.0, 0.0, 0.0, 1.0, 0.0, 0.0, 0.0, 0.0]</t>
  </si>
  <si>
    <t>B006</t>
  </si>
  <si>
    <t>[0.0, 0.0, 0.0, 0.0, 0.0, 0.0, 0.0, 0.0, 0.0, 0.0, 0.0, 0.0, 0.0, 0.0, 0.0, 1.0]</t>
  </si>
  <si>
    <t>B010</t>
  </si>
  <si>
    <t>opex_chiller</t>
  </si>
  <si>
    <t>capex_chiller</t>
  </si>
  <si>
    <t>[0.0, 0.0, 1.0, 0.0, 0.0, 0.0, 0.0, 0.0, 0.0, 0.0, 0.0, 1.0, 0.0, 0.0, 0.0, 0.0]</t>
  </si>
  <si>
    <t>scu</t>
  </si>
  <si>
    <t>[1.0, 1.0, 1.0, 0.0, 0.0, 0.0, 0.0, 0.0, 0.0, 0.0, 0.0, 1.0, 0.0, 0.0, 0.0, 0.0]</t>
  </si>
  <si>
    <t>[1.0, 1.0, 0.0, 0.0, 0.0, 0.0, 0.0, 0.0, 0.0, 0.0, 0.0, 1.0, 0.0, 0.0, 0.0, 0.0]</t>
  </si>
  <si>
    <t>ahuaru</t>
  </si>
  <si>
    <t>[1.0, 0.0, 0.0, 0.0, 0.0, 0.0, 0.0, 0.0, 0.0, 0.0, 0.0, 1.0, 0.0, 0.0, 0.0, 0.0]</t>
  </si>
  <si>
    <t>ahu</t>
  </si>
  <si>
    <t>[1.0, 0.0, 1.0, 0.0, 0.0, 0.0, 0.0, 0.0, 0.0, 0.0, 0.0, 1.0, 0.0, 0.0, 0.0, 0.0]</t>
  </si>
  <si>
    <t>ahuscu</t>
  </si>
  <si>
    <t>[0.0, 1.0, 0.0, 0.0, 0.0, 0.0, 0.0, 0.0, 0.0, 0.0, 0.0, 1.0, 0.0, 0.0, 0.0, 0.0]</t>
  </si>
  <si>
    <t>aru</t>
  </si>
  <si>
    <t>[0.0, 1.0, 1.0, 0.0, 0.0, 0.0, 0.0, 0.0, 0.0, 0.0, 0.0, 1.0, 0.0, 0.0, 0.0, 0.0]</t>
  </si>
  <si>
    <t>aruscu</t>
  </si>
  <si>
    <t>[1.0, 1.0, 0.0, 0.0, 0.0, 0.0, 1.0, 0.0, 0.0, 0.0, 0.0, 0.0, 0.0, 0.0, 0.0, 0.0]</t>
  </si>
  <si>
    <t>[1.0, 1.0, 1.0, 0.0, 0.0, 0.0, 1.0, 0.0, 0.0, 0.0, 0.0, 0.0, 0.0, 0.0, 0.0, 0.0]</t>
  </si>
  <si>
    <t>[0.0, 0.0, 1.0, 0.0, 0.0, 0.0, 1.0, 0.0, 0.0, 0.0, 0.0, 0.0, 0.0, 0.0, 0.0, 0.0]</t>
  </si>
  <si>
    <t>[1.0, 0.0, 1.0, 0.0, 0.0, 0.0, 1.0, 0.0, 0.0, 0.0, 0.0, 0.0, 0.0, 0.0, 0.0, 0.0]</t>
  </si>
  <si>
    <t>[1.0, 0.0, 0.0, 0.0, 0.0, 0.0, 1.0, 0.0, 0.0, 0.0, 0.0, 0.0, 0.0, 0.0, 0.0, 0.0]</t>
  </si>
  <si>
    <t>[0.0, 1.0, 0.0, 0.0, 0.0, 0.0, 1.0, 0.0, 0.0, 0.0, 0.0, 0.0, 0.0, 0.0, 0.0, 0.0]</t>
  </si>
  <si>
    <t>[0.0, 1.0, 1.0, 0.0, 0.0, 0.0, 1.0, 0.0, 0.0, 0.0, 0.0, 0.0, 0.0, 0.0, 0.0, 0.0]</t>
  </si>
  <si>
    <t>[0.0, 0.0, 1.0, 0.0, 0.0, 0.0, 0.0, 0.0, 0.0, 0.0, 0.0, 0.0, 0.0, 0.0, 0.0, 1.0]</t>
  </si>
  <si>
    <t>[1.0, 1.0, 1.0, 0.0, 0.0, 0.0, 0.0, 0.0, 0.0, 0.0, 0.0, 0.0, 0.0, 0.0, 0.0, 1.0]</t>
  </si>
  <si>
    <t>[1.0, 1.0, 0.0, 0.0, 0.0, 0.0, 0.0, 0.0, 0.0, 0.0, 0.0, 0.0, 0.0, 0.0, 0.0, 1.0]</t>
  </si>
  <si>
    <t>[1.0, 0.0, 1.0, 0.0, 0.0, 0.0, 0.0, 0.0, 0.0, 0.0, 0.0, 0.0, 0.0, 0.0, 0.0, 1.0]</t>
  </si>
  <si>
    <t>[1.0, 0.0, 0.0, 0.0, 0.0, 0.0, 0.0, 0.0, 0.0, 0.0, 0.0, 0.0, 0.0, 0.0, 0.0, 1.0]</t>
  </si>
  <si>
    <t>[0.0, 1.0, 1.0, 0.0, 0.0, 0.0, 0.0, 0.0, 0.0, 0.0, 0.0, 0.0, 0.0, 0.0, 0.0, 1.0]</t>
  </si>
  <si>
    <t>[0.0, 1.0, 0.0, 0.0, 0.0, 0.0, 0.0, 0.0, 0.0, 0.0, 0.0, 0.0, 0.0, 0.0, 0.0, 1.0]</t>
  </si>
  <si>
    <t>3for2</t>
  </si>
  <si>
    <t>Span</t>
  </si>
  <si>
    <t>All / None</t>
  </si>
  <si>
    <t>Best / None</t>
  </si>
  <si>
    <t>opex_dis</t>
  </si>
  <si>
    <t>opex_cent</t>
  </si>
  <si>
    <t>capex_cent</t>
  </si>
  <si>
    <t>capex_dis</t>
  </si>
  <si>
    <t>chiller_capacity [MW]</t>
  </si>
  <si>
    <t>Loads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</si>
  <si>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</si>
  <si>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</si>
  <si>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</si>
  <si>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</si>
  <si>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</si>
  <si>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</si>
  <si>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</si>
  <si>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</si>
  <si>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</si>
  <si>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</si>
  <si>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MW</t>
  </si>
  <si>
    <t>Centralized</t>
  </si>
  <si>
    <t>CBD</t>
  </si>
  <si>
    <t>RES</t>
  </si>
  <si>
    <t>MIX</t>
  </si>
  <si>
    <t>Decentralized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</si>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</sst>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16" fillId="0" borderId="0" xfId="0" applyFont="1"/>
    <xf numFmtId="0" fontId="16" fillId="0" borderId="10" xfId="0" applyFont="1" applyBorder="1"/>
    <xf numFmtId="2" fontId="0" fillId="0" borderId="0" xfId="0" applyNumberFormat="1"/>
    <xf numFmtId="10" fontId="0" fillId="0" borderId="0" xfId="42" applyNumberFormat="1" applyFont="1"/>
    <xf numFmtId="0" fontId="16" fillId="0" borderId="0" xfId="0" applyFont="1" applyBorder="1"/>
    <xf numFmtId="0" fontId="0" fillId="0" borderId="0" xfId="0" applyBorder="1"/>
    <xf numFmtId="0" fontId="8" fillId="4" borderId="0" xfId="8"/>
    <xf numFmtId="0" fontId="6" fillId="2" borderId="0" xfId="6"/>
    <xf numFmtId="2" fontId="8" fillId="4" borderId="0" xfId="8" applyNumberFormat="1"/>
    <xf numFmtId="2" fontId="6" fillId="2" borderId="0" xfId="6" applyNumberFormat="1"/>
    <xf numFmtId="1" fontId="8" fillId="4" borderId="0" xfId="8" applyNumberFormat="1"/>
    <xf numFmtId="1" fontId="6" fillId="2" borderId="0" xfId="6" applyNumberFormat="1"/>
    <xf numFmtId="0" fontId="0" fillId="0" borderId="10" xfId="0" applyBorder="1"/>
    <xf numFmtId="1" fontId="0" fillId="0" borderId="10" xfId="0" applyNumberFormat="1" applyBorder="1"/>
    <xf numFmtId="10" fontId="0" fillId="0" borderId="10" xfId="42" applyNumberFormat="1" applyFont="1" applyBorder="1"/>
    <xf numFmtId="1" fontId="0" fillId="0" borderId="0" xfId="42" applyNumberFormat="1" applyFont="1"/>
    <xf numFmtId="10" fontId="0" fillId="0" borderId="0" xfId="42" applyNumberFormat="1" applyFont="1" applyBorder="1"/>
    <xf numFmtId="1" fontId="0" fillId="0" borderId="0" xfId="0" applyNumberFormat="1" applyFont="1" applyFill="1"/>
    <xf numFmtId="1" fontId="0" fillId="0" borderId="0" xfId="8" applyNumberFormat="1" applyFont="1" applyFill="1"/>
    <xf numFmtId="1" fontId="0" fillId="0" borderId="10" xfId="0" applyNumberFormat="1" applyFont="1" applyFill="1" applyBorder="1"/>
    <xf numFmtId="1" fontId="0" fillId="0" borderId="10" xfId="8" applyNumberFormat="1" applyFont="1" applyFill="1" applyBorder="1"/>
    <xf numFmtId="2" fontId="0" fillId="0" borderId="10" xfId="0" applyNumberFormat="1" applyBorder="1"/>
    <xf numFmtId="0" fontId="18" fillId="0" borderId="10" xfId="0" applyFont="1" applyBorder="1"/>
    <xf numFmtId="0" fontId="19" fillId="4" borderId="0" xfId="8" applyFont="1"/>
    <xf numFmtId="1" fontId="20" fillId="4" borderId="0" xfId="8" applyNumberFormat="1" applyFont="1"/>
    <xf numFmtId="0" fontId="20" fillId="4" borderId="0" xfId="8" applyFont="1"/>
    <xf numFmtId="2" fontId="20" fillId="4" borderId="0" xfId="8" applyNumberFormat="1" applyFont="1"/>
    <xf numFmtId="0" fontId="21" fillId="2" borderId="0" xfId="6" applyFont="1"/>
    <xf numFmtId="1" fontId="22" fillId="2" borderId="0" xfId="6" applyNumberFormat="1" applyFont="1"/>
    <xf numFmtId="0" fontId="22" fillId="2" borderId="0" xfId="6" applyFont="1"/>
    <xf numFmtId="2" fontId="22" fillId="2" borderId="0" xfId="6" applyNumberFormat="1" applyFont="1"/>
    <xf numFmtId="0" fontId="18" fillId="0" borderId="0" xfId="0" applyFont="1"/>
    <xf numFmtId="1" fontId="23" fillId="0" borderId="0" xfId="0" applyNumberFormat="1" applyFont="1"/>
    <xf numFmtId="1" fontId="23" fillId="0" borderId="0" xfId="0" applyNumberFormat="1" applyFont="1" applyFill="1"/>
    <xf numFmtId="0" fontId="23" fillId="0" borderId="0" xfId="0" applyFont="1"/>
    <xf numFmtId="2" fontId="23" fillId="0" borderId="0" xfId="0" applyNumberFormat="1" applyFont="1"/>
    <xf numFmtId="1" fontId="23" fillId="0" borderId="10" xfId="0" applyNumberFormat="1" applyFont="1" applyBorder="1"/>
    <xf numFmtId="1" fontId="23" fillId="0" borderId="10" xfId="0" applyNumberFormat="1" applyFont="1" applyFill="1" applyBorder="1"/>
    <xf numFmtId="0" fontId="23" fillId="0" borderId="10" xfId="0" applyFont="1" applyBorder="1"/>
    <xf numFmtId="2" fontId="23" fillId="0" borderId="10" xfId="0" applyNumberFormat="1" applyFont="1" applyBorder="1"/>
    <xf numFmtId="10" fontId="23" fillId="0" borderId="10" xfId="42" applyNumberFormat="1" applyFont="1" applyBorder="1"/>
    <xf numFmtId="10" fontId="23" fillId="0" borderId="10" xfId="42" applyNumberFormat="1" applyFont="1" applyFill="1" applyBorder="1"/>
    <xf numFmtId="1" fontId="23" fillId="0" borderId="0" xfId="42" applyNumberFormat="1" applyFont="1"/>
    <xf numFmtId="1" fontId="23" fillId="0" borderId="0" xfId="42" applyNumberFormat="1" applyFont="1" applyFill="1"/>
    <xf numFmtId="10" fontId="23" fillId="0" borderId="0" xfId="42" applyNumberFormat="1" applyFont="1"/>
    <xf numFmtId="0" fontId="18" fillId="0" borderId="0" xfId="0" applyFont="1" applyBorder="1"/>
    <xf numFmtId="10" fontId="23" fillId="0" borderId="0" xfId="42" applyNumberFormat="1" applyFont="1" applyBorder="1"/>
    <xf numFmtId="0" fontId="23" fillId="0" borderId="0" xfId="0" applyFont="1" applyBorder="1"/>
    <xf numFmtId="0" fontId="16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E676-F289-425E-ACE4-CDB68BD4A573}">
  <dimension ref="A1:Z39"/>
  <sheetViews>
    <sheetView topLeftCell="I1" workbookViewId="0">
      <selection activeCell="Z34" sqref="B34:Z34"/>
    </sheetView>
  </sheetViews>
  <sheetFormatPr defaultRowHeight="14.4" x14ac:dyDescent="0.3"/>
  <sheetData>
    <row r="1" spans="1:26" s="3" customFormat="1" x14ac:dyDescent="0.3">
      <c r="A1" s="3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33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13</v>
      </c>
      <c r="P1" s="3" t="s">
        <v>34</v>
      </c>
      <c r="Q1" s="3" t="s">
        <v>14</v>
      </c>
      <c r="R1" s="3" t="s">
        <v>10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27</v>
      </c>
      <c r="Z1" s="3" t="s">
        <v>28</v>
      </c>
    </row>
    <row r="2" spans="1:26" s="8" customFormat="1" x14ac:dyDescent="0.3">
      <c r="A2" s="8">
        <v>2</v>
      </c>
      <c r="B2" s="8" t="s">
        <v>35</v>
      </c>
      <c r="C2" s="8">
        <v>5683870.7278800001</v>
      </c>
      <c r="D2" s="8">
        <v>1239586.3907099999</v>
      </c>
      <c r="E2" s="8">
        <v>0</v>
      </c>
      <c r="F2" s="8">
        <v>0</v>
      </c>
      <c r="G2" s="8">
        <v>5683870.7278800001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1239586.3907099999</v>
      </c>
      <c r="O2" s="8">
        <v>0</v>
      </c>
      <c r="P2" s="8">
        <v>0</v>
      </c>
      <c r="Q2" s="8">
        <v>0</v>
      </c>
      <c r="R2" s="8">
        <v>0</v>
      </c>
      <c r="S2" s="8">
        <v>6923457.1185900001</v>
      </c>
      <c r="T2" s="8" t="s">
        <v>30</v>
      </c>
      <c r="U2" s="8">
        <v>1</v>
      </c>
      <c r="V2" s="8" t="s">
        <v>36</v>
      </c>
      <c r="X2" s="8">
        <v>0</v>
      </c>
      <c r="Y2" s="8">
        <v>1422.6337732500001</v>
      </c>
      <c r="Z2" s="8">
        <v>2.1600000000000001E-2</v>
      </c>
    </row>
    <row r="3" spans="1:26" s="8" customFormat="1" x14ac:dyDescent="0.3">
      <c r="A3" s="8">
        <v>5</v>
      </c>
      <c r="B3" s="8" t="s">
        <v>29</v>
      </c>
      <c r="C3" s="8">
        <v>5683870.7278800001</v>
      </c>
      <c r="D3" s="8">
        <v>1239586.3907099999</v>
      </c>
      <c r="E3" s="8">
        <v>0</v>
      </c>
      <c r="F3" s="8">
        <v>0</v>
      </c>
      <c r="G3" s="8">
        <v>5683870.7278800001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1239586.3907099999</v>
      </c>
      <c r="O3" s="8">
        <v>0</v>
      </c>
      <c r="P3" s="8">
        <v>0</v>
      </c>
      <c r="Q3" s="8">
        <v>0</v>
      </c>
      <c r="R3" s="8">
        <v>0</v>
      </c>
      <c r="S3" s="8">
        <v>6923457.1185900001</v>
      </c>
      <c r="T3" s="8" t="s">
        <v>30</v>
      </c>
      <c r="U3" s="8">
        <v>1</v>
      </c>
      <c r="X3" s="8">
        <v>0</v>
      </c>
      <c r="Y3" s="8">
        <v>1422.6337732500001</v>
      </c>
      <c r="Z3" s="8">
        <v>2.1600000000000001E-2</v>
      </c>
    </row>
    <row r="4" spans="1:26" s="9" customFormat="1" x14ac:dyDescent="0.3">
      <c r="A4" s="9">
        <v>1</v>
      </c>
      <c r="B4" s="9" t="s">
        <v>37</v>
      </c>
      <c r="C4" s="9">
        <v>5845989.4845599998</v>
      </c>
      <c r="D4" s="9">
        <v>1078605.18508</v>
      </c>
      <c r="E4" s="9">
        <v>5765177.9824700002</v>
      </c>
      <c r="F4" s="9">
        <v>27161.488195000002</v>
      </c>
      <c r="G4" s="9">
        <v>0</v>
      </c>
      <c r="H4" s="9">
        <v>0</v>
      </c>
      <c r="I4" s="9">
        <v>45883.077439000001</v>
      </c>
      <c r="J4" s="9">
        <v>4840.5631227800004</v>
      </c>
      <c r="K4" s="9">
        <v>2926.3733316600001</v>
      </c>
      <c r="L4" s="9">
        <v>39349.127491599997</v>
      </c>
      <c r="M4" s="9">
        <v>13193.648998299999</v>
      </c>
      <c r="N4" s="9">
        <v>0</v>
      </c>
      <c r="O4" s="9">
        <v>0</v>
      </c>
      <c r="P4" s="9">
        <v>917661.54877999995</v>
      </c>
      <c r="Q4" s="9">
        <v>96811.262455599994</v>
      </c>
      <c r="R4" s="9">
        <v>11589.5973531</v>
      </c>
      <c r="S4" s="9">
        <v>6924594.66964</v>
      </c>
      <c r="T4" s="9" t="s">
        <v>30</v>
      </c>
      <c r="U4" s="9">
        <v>1</v>
      </c>
      <c r="V4" s="9" t="s">
        <v>22</v>
      </c>
      <c r="X4" s="9">
        <v>0</v>
      </c>
      <c r="Y4" s="9">
        <v>1422.6337732500001</v>
      </c>
      <c r="Z4" s="9">
        <v>0.24170344827599999</v>
      </c>
    </row>
    <row r="5" spans="1:26" x14ac:dyDescent="0.3">
      <c r="A5">
        <v>6</v>
      </c>
      <c r="B5" t="s">
        <v>38</v>
      </c>
      <c r="C5">
        <v>5845989.4845599998</v>
      </c>
      <c r="D5">
        <v>1078605.18508</v>
      </c>
      <c r="E5">
        <v>5765177.9824700002</v>
      </c>
      <c r="F5">
        <v>27161.488195000002</v>
      </c>
      <c r="G5">
        <v>0</v>
      </c>
      <c r="H5">
        <v>0</v>
      </c>
      <c r="I5">
        <v>45883.077439000001</v>
      </c>
      <c r="J5">
        <v>4840.5631227800004</v>
      </c>
      <c r="K5">
        <v>2926.3733316600001</v>
      </c>
      <c r="L5">
        <v>39349.127491599997</v>
      </c>
      <c r="M5">
        <v>13193.648998299999</v>
      </c>
      <c r="N5">
        <v>0</v>
      </c>
      <c r="O5">
        <v>0</v>
      </c>
      <c r="P5">
        <v>917661.54877999995</v>
      </c>
      <c r="Q5">
        <v>96811.262455599994</v>
      </c>
      <c r="R5">
        <v>11589.5973531</v>
      </c>
      <c r="S5">
        <v>6924594.66964</v>
      </c>
      <c r="T5" t="s">
        <v>30</v>
      </c>
      <c r="U5">
        <v>1</v>
      </c>
      <c r="V5" t="s">
        <v>39</v>
      </c>
      <c r="X5">
        <v>0</v>
      </c>
      <c r="Y5">
        <v>1422.6337732500001</v>
      </c>
      <c r="Z5">
        <v>0.24170344827599999</v>
      </c>
    </row>
    <row r="6" spans="1:26" x14ac:dyDescent="0.3">
      <c r="A6">
        <v>4</v>
      </c>
      <c r="B6" t="s">
        <v>40</v>
      </c>
      <c r="C6">
        <v>5779637.7253099997</v>
      </c>
      <c r="D6">
        <v>1232299.5453000001</v>
      </c>
      <c r="E6">
        <v>3532765.9354300001</v>
      </c>
      <c r="F6">
        <v>15576.709618000001</v>
      </c>
      <c r="G6">
        <v>2191923.8379600001</v>
      </c>
      <c r="H6">
        <v>0</v>
      </c>
      <c r="I6">
        <v>34206.664921299998</v>
      </c>
      <c r="J6">
        <v>3440.6247696599999</v>
      </c>
      <c r="K6">
        <v>1723.9526062800001</v>
      </c>
      <c r="L6">
        <v>29552.9817606</v>
      </c>
      <c r="M6">
        <v>9161.1272963499996</v>
      </c>
      <c r="N6">
        <v>433975.623945</v>
      </c>
      <c r="O6">
        <v>0</v>
      </c>
      <c r="P6">
        <v>684133.29842600005</v>
      </c>
      <c r="Q6">
        <v>68812.495393100005</v>
      </c>
      <c r="R6">
        <v>6664.0184780500003</v>
      </c>
      <c r="S6">
        <v>7011937.27061</v>
      </c>
      <c r="T6" t="s">
        <v>30</v>
      </c>
      <c r="U6">
        <v>1</v>
      </c>
      <c r="V6" t="s">
        <v>41</v>
      </c>
      <c r="X6">
        <v>0</v>
      </c>
      <c r="Y6">
        <v>1422.6337732500001</v>
      </c>
      <c r="Z6">
        <v>0.17774137931</v>
      </c>
    </row>
    <row r="7" spans="1:26" x14ac:dyDescent="0.3">
      <c r="A7">
        <v>7</v>
      </c>
      <c r="B7" t="s">
        <v>42</v>
      </c>
      <c r="C7">
        <v>5779637.7253099997</v>
      </c>
      <c r="D7">
        <v>1232299.5453000001</v>
      </c>
      <c r="E7">
        <v>3532765.9354300001</v>
      </c>
      <c r="F7">
        <v>15576.709618000001</v>
      </c>
      <c r="G7">
        <v>2191923.8379600001</v>
      </c>
      <c r="H7">
        <v>0</v>
      </c>
      <c r="I7">
        <v>34206.664921299998</v>
      </c>
      <c r="J7">
        <v>3440.6247696599999</v>
      </c>
      <c r="K7">
        <v>1723.9526062800001</v>
      </c>
      <c r="L7">
        <v>29552.9817606</v>
      </c>
      <c r="M7">
        <v>9161.1272963499996</v>
      </c>
      <c r="N7">
        <v>433975.623945</v>
      </c>
      <c r="O7">
        <v>0</v>
      </c>
      <c r="P7">
        <v>684133.29842600005</v>
      </c>
      <c r="Q7">
        <v>68812.495393100005</v>
      </c>
      <c r="R7">
        <v>6664.0184780500003</v>
      </c>
      <c r="S7">
        <v>7011937.27061</v>
      </c>
      <c r="T7" t="s">
        <v>30</v>
      </c>
      <c r="U7">
        <v>1</v>
      </c>
      <c r="V7" t="s">
        <v>43</v>
      </c>
      <c r="X7">
        <v>0</v>
      </c>
      <c r="Y7">
        <v>1422.6337732500001</v>
      </c>
      <c r="Z7">
        <v>0.17774137931</v>
      </c>
    </row>
    <row r="8" spans="1:26" x14ac:dyDescent="0.3">
      <c r="A8">
        <v>0</v>
      </c>
      <c r="B8" t="s">
        <v>44</v>
      </c>
      <c r="C8">
        <v>5764568.0718900003</v>
      </c>
      <c r="D8">
        <v>1382364.6285699999</v>
      </c>
      <c r="E8">
        <v>2230201.9761100002</v>
      </c>
      <c r="F8">
        <v>14249.603599599999</v>
      </c>
      <c r="G8">
        <v>3495377.6568399998</v>
      </c>
      <c r="H8">
        <v>0</v>
      </c>
      <c r="I8">
        <v>21061.8623764</v>
      </c>
      <c r="J8">
        <v>1866.0983779200001</v>
      </c>
      <c r="K8">
        <v>1810.8745864299999</v>
      </c>
      <c r="L8">
        <v>31293.530594799999</v>
      </c>
      <c r="M8">
        <v>10752.539461099999</v>
      </c>
      <c r="N8">
        <v>874226.10514600005</v>
      </c>
      <c r="O8">
        <v>0</v>
      </c>
      <c r="P8">
        <v>421237.24752700003</v>
      </c>
      <c r="Q8">
        <v>37321.9675584</v>
      </c>
      <c r="R8">
        <v>7533.23827953</v>
      </c>
      <c r="S8">
        <v>7146932.70046</v>
      </c>
      <c r="T8" t="s">
        <v>30</v>
      </c>
      <c r="U8">
        <v>1</v>
      </c>
      <c r="V8" t="s">
        <v>45</v>
      </c>
      <c r="X8">
        <v>0</v>
      </c>
      <c r="Y8">
        <v>1422.6337732500001</v>
      </c>
      <c r="Z8">
        <v>0.18874137931000001</v>
      </c>
    </row>
    <row r="9" spans="1:26" x14ac:dyDescent="0.3">
      <c r="A9">
        <v>3</v>
      </c>
      <c r="B9" t="s">
        <v>46</v>
      </c>
      <c r="C9">
        <v>5764568.0718900003</v>
      </c>
      <c r="D9">
        <v>1382364.6285699999</v>
      </c>
      <c r="E9">
        <v>2230201.9761100002</v>
      </c>
      <c r="F9">
        <v>14249.603599599999</v>
      </c>
      <c r="G9">
        <v>3495377.6568399998</v>
      </c>
      <c r="H9">
        <v>0</v>
      </c>
      <c r="I9">
        <v>21061.8623764</v>
      </c>
      <c r="J9">
        <v>1866.0983779200001</v>
      </c>
      <c r="K9">
        <v>1810.8745864299999</v>
      </c>
      <c r="L9">
        <v>31293.530594799999</v>
      </c>
      <c r="M9">
        <v>10752.539461099999</v>
      </c>
      <c r="N9">
        <v>874226.10514600005</v>
      </c>
      <c r="O9">
        <v>0</v>
      </c>
      <c r="P9">
        <v>421237.24752700003</v>
      </c>
      <c r="Q9">
        <v>37321.9675584</v>
      </c>
      <c r="R9">
        <v>7533.23827953</v>
      </c>
      <c r="S9">
        <v>7146932.70046</v>
      </c>
      <c r="T9" t="s">
        <v>30</v>
      </c>
      <c r="U9">
        <v>1</v>
      </c>
      <c r="V9" t="s">
        <v>47</v>
      </c>
      <c r="X9">
        <v>0</v>
      </c>
      <c r="Y9">
        <v>1422.6337732500001</v>
      </c>
      <c r="Z9">
        <v>0.18874137931000001</v>
      </c>
    </row>
    <row r="11" spans="1:26" s="3" customFormat="1" x14ac:dyDescent="0.3">
      <c r="A11" s="3" t="s">
        <v>25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33</v>
      </c>
      <c r="J11" s="3" t="s">
        <v>7</v>
      </c>
      <c r="K11" s="3" t="s">
        <v>8</v>
      </c>
      <c r="L11" s="3" t="s">
        <v>9</v>
      </c>
      <c r="M11" s="3" t="s">
        <v>11</v>
      </c>
      <c r="N11" s="3" t="s">
        <v>12</v>
      </c>
      <c r="O11" s="3" t="s">
        <v>13</v>
      </c>
      <c r="P11" s="3" t="s">
        <v>34</v>
      </c>
      <c r="Q11" s="3" t="s">
        <v>14</v>
      </c>
      <c r="R11" s="3" t="s">
        <v>10</v>
      </c>
      <c r="S11" s="3" t="s">
        <v>15</v>
      </c>
      <c r="T11" s="3" t="s">
        <v>16</v>
      </c>
      <c r="U11" s="3" t="s">
        <v>17</v>
      </c>
      <c r="V11" s="3" t="s">
        <v>18</v>
      </c>
      <c r="W11" s="3" t="s">
        <v>19</v>
      </c>
      <c r="X11" s="3" t="s">
        <v>20</v>
      </c>
      <c r="Y11" s="3" t="s">
        <v>27</v>
      </c>
      <c r="Z11" s="3" t="s">
        <v>28</v>
      </c>
    </row>
    <row r="12" spans="1:26" s="9" customFormat="1" x14ac:dyDescent="0.3">
      <c r="A12" s="9">
        <v>1</v>
      </c>
      <c r="B12" s="9" t="s">
        <v>48</v>
      </c>
      <c r="C12" s="9">
        <v>5034637.26511</v>
      </c>
      <c r="D12" s="9">
        <v>932485.78256199998</v>
      </c>
      <c r="E12" s="9">
        <v>4951969.3148299996</v>
      </c>
      <c r="F12" s="9">
        <v>35957.144513599997</v>
      </c>
      <c r="G12" s="9">
        <v>0</v>
      </c>
      <c r="H12" s="9">
        <v>0</v>
      </c>
      <c r="I12" s="9">
        <v>39435.247798099997</v>
      </c>
      <c r="J12" s="9">
        <v>4073.9317037300002</v>
      </c>
      <c r="K12" s="9">
        <v>3201.6262688000002</v>
      </c>
      <c r="L12" s="9">
        <v>41613.387851500003</v>
      </c>
      <c r="M12" s="9">
        <v>11127.3868566</v>
      </c>
      <c r="N12" s="9">
        <v>0</v>
      </c>
      <c r="O12" s="9">
        <v>0</v>
      </c>
      <c r="P12" s="9">
        <v>788704.95596199995</v>
      </c>
      <c r="Q12" s="9">
        <v>81478.634074700007</v>
      </c>
      <c r="R12" s="9">
        <v>9561.4178163300003</v>
      </c>
      <c r="S12" s="9">
        <v>5967123.0476700002</v>
      </c>
      <c r="T12" s="9" t="s">
        <v>21</v>
      </c>
      <c r="U12" s="9">
        <v>1</v>
      </c>
      <c r="V12" s="9" t="s">
        <v>39</v>
      </c>
      <c r="X12" s="9">
        <v>0</v>
      </c>
      <c r="Y12" s="9">
        <v>1382.1335741099999</v>
      </c>
      <c r="Z12" s="9">
        <v>0.23675925925899999</v>
      </c>
    </row>
    <row r="13" spans="1:26" s="9" customFormat="1" x14ac:dyDescent="0.3">
      <c r="A13" s="9">
        <v>6</v>
      </c>
      <c r="B13" s="9" t="s">
        <v>49</v>
      </c>
      <c r="C13" s="9">
        <v>5034637.26511</v>
      </c>
      <c r="D13" s="9">
        <v>932485.78256199998</v>
      </c>
      <c r="E13" s="9">
        <v>4951969.3148299996</v>
      </c>
      <c r="F13" s="9">
        <v>35957.144513599997</v>
      </c>
      <c r="G13" s="9">
        <v>0</v>
      </c>
      <c r="H13" s="9">
        <v>0</v>
      </c>
      <c r="I13" s="9">
        <v>39435.247798099997</v>
      </c>
      <c r="J13" s="9">
        <v>4073.9317037300002</v>
      </c>
      <c r="K13" s="9">
        <v>3201.6262688000002</v>
      </c>
      <c r="L13" s="9">
        <v>41613.387851500003</v>
      </c>
      <c r="M13" s="9">
        <v>11127.3868566</v>
      </c>
      <c r="N13" s="9">
        <v>0</v>
      </c>
      <c r="O13" s="9">
        <v>0</v>
      </c>
      <c r="P13" s="9">
        <v>788704.95596199995</v>
      </c>
      <c r="Q13" s="9">
        <v>81478.634074700007</v>
      </c>
      <c r="R13" s="9">
        <v>9561.4178163300003</v>
      </c>
      <c r="S13" s="9">
        <v>5967123.0476700002</v>
      </c>
      <c r="T13" s="9" t="s">
        <v>21</v>
      </c>
      <c r="U13" s="9">
        <v>1</v>
      </c>
      <c r="V13" s="9" t="s">
        <v>22</v>
      </c>
      <c r="X13" s="9">
        <v>0</v>
      </c>
      <c r="Y13" s="9">
        <v>1382.1335741099999</v>
      </c>
      <c r="Z13" s="9">
        <v>0.23675925925899999</v>
      </c>
    </row>
    <row r="14" spans="1:26" s="8" customFormat="1" x14ac:dyDescent="0.3">
      <c r="A14" s="8">
        <v>0</v>
      </c>
      <c r="B14" s="8" t="s">
        <v>23</v>
      </c>
      <c r="C14" s="8">
        <v>4886764.2006099997</v>
      </c>
      <c r="D14" s="8">
        <v>1091861.19979</v>
      </c>
      <c r="E14" s="8">
        <v>0</v>
      </c>
      <c r="F14" s="8">
        <v>0</v>
      </c>
      <c r="G14" s="8">
        <v>4886764.2006099997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1091861.19979</v>
      </c>
      <c r="O14" s="8">
        <v>0</v>
      </c>
      <c r="P14" s="8">
        <v>0</v>
      </c>
      <c r="Q14" s="8">
        <v>0</v>
      </c>
      <c r="R14" s="8">
        <v>0</v>
      </c>
      <c r="S14" s="8">
        <v>5978625.4003999997</v>
      </c>
      <c r="T14" s="8" t="s">
        <v>21</v>
      </c>
      <c r="U14" s="8">
        <v>1</v>
      </c>
      <c r="X14" s="8">
        <v>0</v>
      </c>
      <c r="Y14" s="8">
        <v>1382.1335741099999</v>
      </c>
      <c r="Z14" s="8">
        <v>2.1600000000000001E-2</v>
      </c>
    </row>
    <row r="15" spans="1:26" x14ac:dyDescent="0.3">
      <c r="A15">
        <v>3</v>
      </c>
      <c r="B15" t="s">
        <v>50</v>
      </c>
      <c r="C15">
        <v>4886764.2006099997</v>
      </c>
      <c r="D15">
        <v>1091861.19979</v>
      </c>
      <c r="E15">
        <v>0</v>
      </c>
      <c r="F15">
        <v>0</v>
      </c>
      <c r="G15">
        <v>4886764.2006099997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1091861.19979</v>
      </c>
      <c r="O15">
        <v>0</v>
      </c>
      <c r="P15">
        <v>0</v>
      </c>
      <c r="Q15">
        <v>0</v>
      </c>
      <c r="R15">
        <v>0</v>
      </c>
      <c r="S15">
        <v>5978625.4003999997</v>
      </c>
      <c r="T15" t="s">
        <v>21</v>
      </c>
      <c r="U15">
        <v>1</v>
      </c>
      <c r="V15" t="s">
        <v>36</v>
      </c>
      <c r="X15">
        <v>0</v>
      </c>
      <c r="Y15">
        <v>1382.1335741099999</v>
      </c>
      <c r="Z15">
        <v>2.1600000000000001E-2</v>
      </c>
    </row>
    <row r="16" spans="1:26" x14ac:dyDescent="0.3">
      <c r="A16">
        <v>2</v>
      </c>
      <c r="B16" t="s">
        <v>51</v>
      </c>
      <c r="C16">
        <v>4985303.2659200002</v>
      </c>
      <c r="D16">
        <v>1113024.4946099999</v>
      </c>
      <c r="E16">
        <v>3465130.5977699999</v>
      </c>
      <c r="F16">
        <v>18432.386515499998</v>
      </c>
      <c r="G16">
        <v>1463686.9396899999</v>
      </c>
      <c r="H16">
        <v>0</v>
      </c>
      <c r="I16">
        <v>33740.924769999998</v>
      </c>
      <c r="J16">
        <v>3385.2493870799999</v>
      </c>
      <c r="K16">
        <v>927.16778824999994</v>
      </c>
      <c r="L16">
        <v>40390.577176600003</v>
      </c>
      <c r="M16">
        <v>5255.7355486300003</v>
      </c>
      <c r="N16">
        <v>318480.42019899999</v>
      </c>
      <c r="O16">
        <v>0</v>
      </c>
      <c r="P16">
        <v>674818.49539900001</v>
      </c>
      <c r="Q16">
        <v>67704.987741699995</v>
      </c>
      <c r="R16">
        <v>6374.2785442200002</v>
      </c>
      <c r="S16">
        <v>6098327.7605299996</v>
      </c>
      <c r="T16" t="s">
        <v>21</v>
      </c>
      <c r="U16">
        <v>1</v>
      </c>
      <c r="V16" t="s">
        <v>43</v>
      </c>
      <c r="X16">
        <v>0</v>
      </c>
      <c r="Y16">
        <v>1382.1335741099999</v>
      </c>
      <c r="Z16">
        <v>0.218451851852</v>
      </c>
    </row>
    <row r="17" spans="1:26" x14ac:dyDescent="0.3">
      <c r="A17">
        <v>5</v>
      </c>
      <c r="B17" t="s">
        <v>52</v>
      </c>
      <c r="C17">
        <v>4985303.2659200002</v>
      </c>
      <c r="D17">
        <v>1113024.4946099999</v>
      </c>
      <c r="E17">
        <v>3465130.5977699999</v>
      </c>
      <c r="F17">
        <v>18432.386515499998</v>
      </c>
      <c r="G17">
        <v>1463686.9396899999</v>
      </c>
      <c r="H17">
        <v>0</v>
      </c>
      <c r="I17">
        <v>33740.924769999998</v>
      </c>
      <c r="J17">
        <v>3385.2493870799999</v>
      </c>
      <c r="K17">
        <v>927.16778824999994</v>
      </c>
      <c r="L17">
        <v>40390.577176600003</v>
      </c>
      <c r="M17">
        <v>5255.7355486300003</v>
      </c>
      <c r="N17">
        <v>318480.42019899999</v>
      </c>
      <c r="O17">
        <v>0</v>
      </c>
      <c r="P17">
        <v>674818.49539900001</v>
      </c>
      <c r="Q17">
        <v>67704.987741699995</v>
      </c>
      <c r="R17">
        <v>6374.2785442200002</v>
      </c>
      <c r="S17">
        <v>6098327.7605299996</v>
      </c>
      <c r="T17" t="s">
        <v>21</v>
      </c>
      <c r="U17">
        <v>1</v>
      </c>
      <c r="V17" t="s">
        <v>41</v>
      </c>
      <c r="X17">
        <v>0</v>
      </c>
      <c r="Y17">
        <v>1382.1335741099999</v>
      </c>
      <c r="Z17">
        <v>0.218451851852</v>
      </c>
    </row>
    <row r="18" spans="1:26" x14ac:dyDescent="0.3">
      <c r="A18">
        <v>4</v>
      </c>
      <c r="B18" t="s">
        <v>53</v>
      </c>
      <c r="C18">
        <v>4941444.5610800004</v>
      </c>
      <c r="D18">
        <v>1271284.2214299999</v>
      </c>
      <c r="E18">
        <v>1484698.5338900001</v>
      </c>
      <c r="F18">
        <v>9161.5108089700007</v>
      </c>
      <c r="G18">
        <v>3427250.5721399998</v>
      </c>
      <c r="H18">
        <v>0</v>
      </c>
      <c r="I18">
        <v>17086.206228999999</v>
      </c>
      <c r="J18">
        <v>1393.4024346900001</v>
      </c>
      <c r="K18">
        <v>1854.3355764999999</v>
      </c>
      <c r="L18">
        <v>29551.804987300002</v>
      </c>
      <c r="M18">
        <v>9788.1803965899999</v>
      </c>
      <c r="N18">
        <v>856847.00403099996</v>
      </c>
      <c r="O18">
        <v>0</v>
      </c>
      <c r="P18">
        <v>341724.124579</v>
      </c>
      <c r="Q18">
        <v>27868.048693699999</v>
      </c>
      <c r="R18">
        <v>5505.0587427299997</v>
      </c>
      <c r="S18">
        <v>6212728.7825199999</v>
      </c>
      <c r="T18" t="s">
        <v>21</v>
      </c>
      <c r="U18">
        <v>1</v>
      </c>
      <c r="V18" t="s">
        <v>45</v>
      </c>
      <c r="X18">
        <v>0</v>
      </c>
      <c r="Y18">
        <v>1382.1335741099999</v>
      </c>
      <c r="Z18">
        <v>0.165944444444</v>
      </c>
    </row>
    <row r="19" spans="1:26" x14ac:dyDescent="0.3">
      <c r="A19">
        <v>7</v>
      </c>
      <c r="B19" t="s">
        <v>54</v>
      </c>
      <c r="C19">
        <v>4941444.5610800004</v>
      </c>
      <c r="D19">
        <v>1271284.2214299999</v>
      </c>
      <c r="E19">
        <v>1484698.5338900001</v>
      </c>
      <c r="F19">
        <v>9161.5108089700007</v>
      </c>
      <c r="G19">
        <v>3427250.5721399998</v>
      </c>
      <c r="H19">
        <v>0</v>
      </c>
      <c r="I19">
        <v>17086.206228999999</v>
      </c>
      <c r="J19">
        <v>1393.4024346900001</v>
      </c>
      <c r="K19">
        <v>1854.3355764999999</v>
      </c>
      <c r="L19">
        <v>29551.804987300002</v>
      </c>
      <c r="M19">
        <v>9788.1803965899999</v>
      </c>
      <c r="N19">
        <v>856847.00403099996</v>
      </c>
      <c r="O19">
        <v>0</v>
      </c>
      <c r="P19">
        <v>341724.124579</v>
      </c>
      <c r="Q19">
        <v>27868.048693699999</v>
      </c>
      <c r="R19">
        <v>5505.0587427299997</v>
      </c>
      <c r="S19">
        <v>6212728.7825199999</v>
      </c>
      <c r="T19" t="s">
        <v>21</v>
      </c>
      <c r="U19">
        <v>1</v>
      </c>
      <c r="V19" t="s">
        <v>47</v>
      </c>
      <c r="X19">
        <v>0</v>
      </c>
      <c r="Y19">
        <v>1382.1335741099999</v>
      </c>
      <c r="Z19">
        <v>0.165944444444</v>
      </c>
    </row>
    <row r="21" spans="1:26" s="3" customFormat="1" x14ac:dyDescent="0.3">
      <c r="A21" s="3" t="s">
        <v>26</v>
      </c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33</v>
      </c>
      <c r="J21" s="3" t="s">
        <v>7</v>
      </c>
      <c r="K21" s="3" t="s">
        <v>8</v>
      </c>
      <c r="L21" s="3" t="s">
        <v>9</v>
      </c>
      <c r="M21" s="3" t="s">
        <v>11</v>
      </c>
      <c r="N21" s="3" t="s">
        <v>12</v>
      </c>
      <c r="O21" s="3" t="s">
        <v>13</v>
      </c>
      <c r="P21" s="3" t="s">
        <v>34</v>
      </c>
      <c r="Q21" s="3" t="s">
        <v>14</v>
      </c>
      <c r="R21" s="3" t="s">
        <v>10</v>
      </c>
      <c r="S21" s="3" t="s">
        <v>15</v>
      </c>
      <c r="T21" s="3" t="s">
        <v>16</v>
      </c>
      <c r="U21" s="3" t="s">
        <v>17</v>
      </c>
      <c r="V21" s="3" t="s">
        <v>18</v>
      </c>
      <c r="W21" s="3" t="s">
        <v>19</v>
      </c>
      <c r="X21" s="3" t="s">
        <v>20</v>
      </c>
      <c r="Y21" s="3" t="s">
        <v>27</v>
      </c>
      <c r="Z21" s="3" t="s">
        <v>28</v>
      </c>
    </row>
    <row r="22" spans="1:26" s="8" customFormat="1" x14ac:dyDescent="0.3">
      <c r="A22" s="8">
        <v>0</v>
      </c>
      <c r="B22" s="8" t="s">
        <v>31</v>
      </c>
      <c r="C22" s="8">
        <v>1556509.30913</v>
      </c>
      <c r="D22" s="8">
        <v>393130.67405700003</v>
      </c>
      <c r="E22" s="8">
        <v>0</v>
      </c>
      <c r="F22" s="8">
        <v>0</v>
      </c>
      <c r="G22" s="8">
        <v>1556509.30913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393130.67405700003</v>
      </c>
      <c r="O22" s="8">
        <v>0</v>
      </c>
      <c r="P22" s="8">
        <v>0</v>
      </c>
      <c r="Q22" s="8">
        <v>0</v>
      </c>
      <c r="R22" s="8">
        <v>0</v>
      </c>
      <c r="S22" s="8">
        <v>1949639.9831900001</v>
      </c>
      <c r="T22" s="8" t="s">
        <v>32</v>
      </c>
      <c r="U22" s="8">
        <v>1</v>
      </c>
      <c r="X22" s="8">
        <v>0</v>
      </c>
      <c r="Y22" s="8">
        <v>1291.85518417</v>
      </c>
      <c r="Z22" s="8">
        <v>2.1600000000000001E-2</v>
      </c>
    </row>
    <row r="23" spans="1:26" s="8" customFormat="1" x14ac:dyDescent="0.3">
      <c r="A23" s="8">
        <v>5</v>
      </c>
      <c r="B23" s="8" t="s">
        <v>55</v>
      </c>
      <c r="C23" s="8">
        <v>1556509.30913</v>
      </c>
      <c r="D23" s="8">
        <v>393130.67405700003</v>
      </c>
      <c r="E23" s="8">
        <v>0</v>
      </c>
      <c r="F23" s="8">
        <v>0</v>
      </c>
      <c r="G23" s="8">
        <v>1556509.30913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393130.67405700003</v>
      </c>
      <c r="O23" s="8">
        <v>0</v>
      </c>
      <c r="P23" s="8">
        <v>0</v>
      </c>
      <c r="Q23" s="8">
        <v>0</v>
      </c>
      <c r="R23" s="8">
        <v>0</v>
      </c>
      <c r="S23" s="8">
        <v>1949639.9831900001</v>
      </c>
      <c r="T23" s="8" t="s">
        <v>32</v>
      </c>
      <c r="U23" s="8">
        <v>1</v>
      </c>
      <c r="V23" s="8" t="s">
        <v>36</v>
      </c>
      <c r="X23" s="8">
        <v>0</v>
      </c>
      <c r="Y23" s="8">
        <v>1291.85518417</v>
      </c>
      <c r="Z23" s="8">
        <v>2.1600000000000001E-2</v>
      </c>
    </row>
    <row r="24" spans="1:26" s="9" customFormat="1" x14ac:dyDescent="0.3">
      <c r="A24" s="9">
        <v>1</v>
      </c>
      <c r="B24" s="9" t="s">
        <v>56</v>
      </c>
      <c r="C24" s="9">
        <v>1601356.38797</v>
      </c>
      <c r="D24" s="9">
        <v>441005.06478199997</v>
      </c>
      <c r="E24" s="9">
        <v>1574289.72814</v>
      </c>
      <c r="F24" s="9">
        <v>5821.5795834600003</v>
      </c>
      <c r="G24" s="9">
        <v>0</v>
      </c>
      <c r="H24" s="9">
        <v>0</v>
      </c>
      <c r="I24" s="9">
        <v>18780.956299699999</v>
      </c>
      <c r="J24" s="9">
        <v>1594.90413743</v>
      </c>
      <c r="K24" s="9">
        <v>869.21980148399996</v>
      </c>
      <c r="L24" s="9">
        <v>21357.855187199999</v>
      </c>
      <c r="M24" s="9">
        <v>7783.9018454500001</v>
      </c>
      <c r="N24" s="9">
        <v>0</v>
      </c>
      <c r="O24" s="9">
        <v>0</v>
      </c>
      <c r="P24" s="9">
        <v>375619.125994</v>
      </c>
      <c r="Q24" s="9">
        <v>31898.082748600002</v>
      </c>
      <c r="R24" s="9">
        <v>4346.0990074199999</v>
      </c>
      <c r="S24" s="9">
        <v>2042361.4527499999</v>
      </c>
      <c r="T24" s="9" t="s">
        <v>32</v>
      </c>
      <c r="U24" s="9">
        <v>1</v>
      </c>
      <c r="V24" s="9" t="s">
        <v>22</v>
      </c>
      <c r="X24" s="9">
        <v>0</v>
      </c>
      <c r="Y24" s="9">
        <v>1291.85518417</v>
      </c>
      <c r="Z24" s="9">
        <v>0.125448</v>
      </c>
    </row>
    <row r="25" spans="1:26" x14ac:dyDescent="0.3">
      <c r="A25">
        <v>4</v>
      </c>
      <c r="B25" t="s">
        <v>57</v>
      </c>
      <c r="C25">
        <v>1601356.38797</v>
      </c>
      <c r="D25">
        <v>441005.06478199997</v>
      </c>
      <c r="E25">
        <v>1574289.72814</v>
      </c>
      <c r="F25">
        <v>5821.5795834600003</v>
      </c>
      <c r="G25">
        <v>0</v>
      </c>
      <c r="H25">
        <v>0</v>
      </c>
      <c r="I25">
        <v>18780.956299699999</v>
      </c>
      <c r="J25">
        <v>1594.90413743</v>
      </c>
      <c r="K25">
        <v>869.21980148399996</v>
      </c>
      <c r="L25">
        <v>21357.855187199999</v>
      </c>
      <c r="M25">
        <v>7783.9018454500001</v>
      </c>
      <c r="N25">
        <v>0</v>
      </c>
      <c r="O25">
        <v>0</v>
      </c>
      <c r="P25">
        <v>375619.125994</v>
      </c>
      <c r="Q25">
        <v>31898.082748600002</v>
      </c>
      <c r="R25">
        <v>4346.0990074199999</v>
      </c>
      <c r="S25">
        <v>2042361.4527499999</v>
      </c>
      <c r="T25" t="s">
        <v>32</v>
      </c>
      <c r="U25">
        <v>1</v>
      </c>
      <c r="V25" t="s">
        <v>39</v>
      </c>
      <c r="X25">
        <v>0</v>
      </c>
      <c r="Y25">
        <v>1291.85518417</v>
      </c>
      <c r="Z25">
        <v>0.125448</v>
      </c>
    </row>
    <row r="26" spans="1:26" x14ac:dyDescent="0.3">
      <c r="A26">
        <v>2</v>
      </c>
      <c r="B26" t="s">
        <v>58</v>
      </c>
      <c r="C26">
        <v>1581925.23284</v>
      </c>
      <c r="D26">
        <v>507410.120092</v>
      </c>
      <c r="E26">
        <v>841721.95995100006</v>
      </c>
      <c r="F26">
        <v>548.04992931599998</v>
      </c>
      <c r="G26">
        <v>724027.76997000002</v>
      </c>
      <c r="H26">
        <v>0</v>
      </c>
      <c r="I26">
        <v>14469.848259599999</v>
      </c>
      <c r="J26">
        <v>1070.68275232</v>
      </c>
      <c r="K26">
        <v>86.921980148399996</v>
      </c>
      <c r="L26">
        <v>12370.2018857</v>
      </c>
      <c r="M26">
        <v>144.84893162</v>
      </c>
      <c r="N26">
        <v>182346.009433</v>
      </c>
      <c r="O26">
        <v>0</v>
      </c>
      <c r="P26">
        <v>289396.96519199997</v>
      </c>
      <c r="Q26">
        <v>21413.6550465</v>
      </c>
      <c r="R26">
        <v>1738.4396029699999</v>
      </c>
      <c r="S26">
        <v>2089335.3529300001</v>
      </c>
      <c r="T26" t="s">
        <v>32</v>
      </c>
      <c r="U26">
        <v>1</v>
      </c>
      <c r="V26" t="s">
        <v>43</v>
      </c>
      <c r="X26">
        <v>0</v>
      </c>
      <c r="Y26">
        <v>1291.85518417</v>
      </c>
      <c r="Z26">
        <v>4.0911999999999997E-2</v>
      </c>
    </row>
    <row r="27" spans="1:26" x14ac:dyDescent="0.3">
      <c r="A27">
        <v>7</v>
      </c>
      <c r="B27" t="s">
        <v>59</v>
      </c>
      <c r="C27">
        <v>1581925.23284</v>
      </c>
      <c r="D27">
        <v>507410.120092</v>
      </c>
      <c r="E27">
        <v>841721.95995100006</v>
      </c>
      <c r="F27">
        <v>548.04992931599998</v>
      </c>
      <c r="G27">
        <v>724027.76997000002</v>
      </c>
      <c r="H27">
        <v>0</v>
      </c>
      <c r="I27">
        <v>14469.848259599999</v>
      </c>
      <c r="J27">
        <v>1070.68275232</v>
      </c>
      <c r="K27">
        <v>86.921980148399996</v>
      </c>
      <c r="L27">
        <v>12370.2018857</v>
      </c>
      <c r="M27">
        <v>144.84893162</v>
      </c>
      <c r="N27">
        <v>182346.009433</v>
      </c>
      <c r="O27">
        <v>0</v>
      </c>
      <c r="P27">
        <v>289396.96519199997</v>
      </c>
      <c r="Q27">
        <v>21413.6550465</v>
      </c>
      <c r="R27">
        <v>1738.4396029699999</v>
      </c>
      <c r="S27">
        <v>2089335.3529300001</v>
      </c>
      <c r="T27" t="s">
        <v>32</v>
      </c>
      <c r="U27">
        <v>1</v>
      </c>
      <c r="V27" t="s">
        <v>41</v>
      </c>
      <c r="X27">
        <v>0</v>
      </c>
      <c r="Y27">
        <v>1291.85518417</v>
      </c>
      <c r="Z27">
        <v>4.0911999999999997E-2</v>
      </c>
    </row>
    <row r="28" spans="1:26" x14ac:dyDescent="0.3">
      <c r="A28">
        <v>3</v>
      </c>
      <c r="B28" t="s">
        <v>60</v>
      </c>
      <c r="C28">
        <v>1585343.06846</v>
      </c>
      <c r="D28">
        <v>527510.65745000006</v>
      </c>
      <c r="E28">
        <v>732510.18579699995</v>
      </c>
      <c r="F28">
        <v>5176.7397831600001</v>
      </c>
      <c r="G28">
        <v>833967.65524899994</v>
      </c>
      <c r="H28">
        <v>0</v>
      </c>
      <c r="I28">
        <v>12089.545343899999</v>
      </c>
      <c r="J28">
        <v>787.67046699699995</v>
      </c>
      <c r="K28">
        <v>811.27181471899996</v>
      </c>
      <c r="L28">
        <v>20884.693250699998</v>
      </c>
      <c r="M28">
        <v>5387.5223160799997</v>
      </c>
      <c r="N28">
        <v>240506.98639400001</v>
      </c>
      <c r="O28">
        <v>0</v>
      </c>
      <c r="P28">
        <v>241790.906877</v>
      </c>
      <c r="Q28">
        <v>15753.409339899999</v>
      </c>
      <c r="R28">
        <v>3187.1392721100001</v>
      </c>
      <c r="S28">
        <v>2112853.72591</v>
      </c>
      <c r="T28" t="s">
        <v>32</v>
      </c>
      <c r="U28">
        <v>1</v>
      </c>
      <c r="V28" t="s">
        <v>47</v>
      </c>
      <c r="X28">
        <v>0</v>
      </c>
      <c r="Y28">
        <v>1291.85518417</v>
      </c>
      <c r="Z28">
        <v>0.11824</v>
      </c>
    </row>
    <row r="29" spans="1:26" x14ac:dyDescent="0.3">
      <c r="A29">
        <v>6</v>
      </c>
      <c r="B29" t="s">
        <v>61</v>
      </c>
      <c r="C29">
        <v>1585343.06846</v>
      </c>
      <c r="D29">
        <v>527510.65745000006</v>
      </c>
      <c r="E29">
        <v>732510.18579699995</v>
      </c>
      <c r="F29">
        <v>5176.7397831600001</v>
      </c>
      <c r="G29">
        <v>833967.65524899994</v>
      </c>
      <c r="H29">
        <v>0</v>
      </c>
      <c r="I29">
        <v>12089.545343899999</v>
      </c>
      <c r="J29">
        <v>787.67046699699995</v>
      </c>
      <c r="K29">
        <v>811.27181471899996</v>
      </c>
      <c r="L29">
        <v>20884.693250699998</v>
      </c>
      <c r="M29">
        <v>5387.5223160799997</v>
      </c>
      <c r="N29">
        <v>240506.98639400001</v>
      </c>
      <c r="O29">
        <v>0</v>
      </c>
      <c r="P29">
        <v>241790.906877</v>
      </c>
      <c r="Q29">
        <v>15753.409339899999</v>
      </c>
      <c r="R29">
        <v>3187.1392721100001</v>
      </c>
      <c r="S29">
        <v>2112853.72591</v>
      </c>
      <c r="T29" t="s">
        <v>32</v>
      </c>
      <c r="U29">
        <v>1</v>
      </c>
      <c r="V29" t="s">
        <v>45</v>
      </c>
      <c r="X29">
        <v>0</v>
      </c>
      <c r="Y29">
        <v>1291.85518417</v>
      </c>
      <c r="Z29">
        <v>0.11824</v>
      </c>
    </row>
    <row r="31" spans="1:26" s="3" customFormat="1" x14ac:dyDescent="0.3">
      <c r="A31" s="3" t="s">
        <v>62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33</v>
      </c>
      <c r="J31" s="3" t="s">
        <v>7</v>
      </c>
      <c r="K31" s="3" t="s">
        <v>8</v>
      </c>
      <c r="L31" s="3" t="s">
        <v>9</v>
      </c>
      <c r="M31" s="3" t="s">
        <v>11</v>
      </c>
      <c r="N31" s="3" t="s">
        <v>12</v>
      </c>
      <c r="O31" s="3" t="s">
        <v>13</v>
      </c>
      <c r="P31" s="3" t="s">
        <v>34</v>
      </c>
      <c r="Q31" s="3" t="s">
        <v>14</v>
      </c>
      <c r="R31" s="3" t="s">
        <v>10</v>
      </c>
      <c r="S31" s="3" t="s">
        <v>15</v>
      </c>
      <c r="T31" s="3" t="s">
        <v>16</v>
      </c>
      <c r="U31" s="3" t="s">
        <v>17</v>
      </c>
      <c r="V31" s="3" t="s">
        <v>18</v>
      </c>
      <c r="W31" s="3" t="s">
        <v>19</v>
      </c>
      <c r="X31" s="3" t="s">
        <v>20</v>
      </c>
      <c r="Y31" s="3" t="s">
        <v>27</v>
      </c>
      <c r="Z31" s="3" t="s">
        <v>28</v>
      </c>
    </row>
    <row r="32" spans="1:26" x14ac:dyDescent="0.3">
      <c r="A32">
        <v>4</v>
      </c>
      <c r="B32" t="s">
        <v>57</v>
      </c>
      <c r="C32">
        <v>1307968.06195</v>
      </c>
      <c r="D32">
        <v>541093.68452799995</v>
      </c>
      <c r="E32">
        <v>1066439.8825900001</v>
      </c>
      <c r="F32">
        <v>4115.5374424199999</v>
      </c>
      <c r="G32">
        <v>218845.70520699999</v>
      </c>
      <c r="H32">
        <v>0</v>
      </c>
      <c r="I32">
        <v>16387.400760500001</v>
      </c>
      <c r="J32">
        <v>1310.31614709</v>
      </c>
      <c r="K32">
        <v>869.21980148399996</v>
      </c>
      <c r="L32">
        <v>16668.977862799999</v>
      </c>
      <c r="M32">
        <v>6878.0442415899997</v>
      </c>
      <c r="N32">
        <v>159246.22526499999</v>
      </c>
      <c r="O32">
        <v>0</v>
      </c>
      <c r="P32">
        <v>327748.01520999998</v>
      </c>
      <c r="Q32">
        <v>26206.3229417</v>
      </c>
      <c r="R32">
        <v>4346.0990074199999</v>
      </c>
      <c r="S32">
        <v>1849061.74648</v>
      </c>
      <c r="T32" t="s">
        <v>32</v>
      </c>
      <c r="U32">
        <v>1</v>
      </c>
      <c r="V32" t="s">
        <v>39</v>
      </c>
      <c r="X32">
        <v>0</v>
      </c>
      <c r="Y32">
        <v>1291.85518417</v>
      </c>
      <c r="Z32">
        <v>8.5615999999999998E-2</v>
      </c>
    </row>
    <row r="33" spans="1:26" x14ac:dyDescent="0.3">
      <c r="A33">
        <v>5</v>
      </c>
      <c r="B33" t="s">
        <v>55</v>
      </c>
      <c r="C33">
        <v>1328160.3678299999</v>
      </c>
      <c r="D33">
        <v>593443.73409499996</v>
      </c>
      <c r="E33">
        <v>241088.20300400001</v>
      </c>
      <c r="F33">
        <v>8649.1189467500008</v>
      </c>
      <c r="G33">
        <v>1064553.8155499999</v>
      </c>
      <c r="H33">
        <v>0</v>
      </c>
      <c r="I33">
        <v>11215.276742</v>
      </c>
      <c r="J33">
        <v>683.72203532599997</v>
      </c>
      <c r="K33">
        <v>1970.2315500300001</v>
      </c>
      <c r="L33">
        <v>30686.659591600001</v>
      </c>
      <c r="M33">
        <v>12103.308174600001</v>
      </c>
      <c r="N33">
        <v>304850.81256799999</v>
      </c>
      <c r="O33">
        <v>0</v>
      </c>
      <c r="P33">
        <v>224305.53484099999</v>
      </c>
      <c r="Q33">
        <v>13674.4407065</v>
      </c>
      <c r="R33">
        <v>7822.9782133600002</v>
      </c>
      <c r="S33">
        <v>1921604.10192</v>
      </c>
      <c r="T33" t="s">
        <v>32</v>
      </c>
      <c r="U33">
        <v>1</v>
      </c>
      <c r="V33" t="s">
        <v>36</v>
      </c>
      <c r="X33">
        <v>0</v>
      </c>
      <c r="Y33">
        <v>1291.85518417</v>
      </c>
      <c r="Z33">
        <v>0.19256000000000001</v>
      </c>
    </row>
    <row r="34" spans="1:26" s="8" customFormat="1" x14ac:dyDescent="0.3">
      <c r="A34" s="8">
        <v>0</v>
      </c>
      <c r="B34" s="8" t="s">
        <v>31</v>
      </c>
      <c r="C34" s="8">
        <v>1546785.4110399999</v>
      </c>
      <c r="D34" s="8">
        <v>387102.30368999997</v>
      </c>
      <c r="E34" s="8">
        <v>0</v>
      </c>
      <c r="F34" s="8">
        <v>0</v>
      </c>
      <c r="G34" s="8">
        <v>1546785.4110399999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387102.30368999997</v>
      </c>
      <c r="O34" s="8">
        <v>0</v>
      </c>
      <c r="P34" s="8">
        <v>0</v>
      </c>
      <c r="Q34" s="8">
        <v>0</v>
      </c>
      <c r="R34" s="8">
        <v>0</v>
      </c>
      <c r="S34" s="8">
        <v>1933887.7147299999</v>
      </c>
      <c r="T34" s="8" t="s">
        <v>32</v>
      </c>
      <c r="U34" s="8">
        <v>1</v>
      </c>
      <c r="X34" s="8">
        <v>0</v>
      </c>
      <c r="Y34" s="8">
        <v>1291.85518417</v>
      </c>
      <c r="Z34" s="8">
        <v>2.1600000000000001E-2</v>
      </c>
    </row>
    <row r="35" spans="1:26" s="9" customFormat="1" x14ac:dyDescent="0.3">
      <c r="A35" s="9">
        <v>1</v>
      </c>
      <c r="B35" s="9" t="s">
        <v>56</v>
      </c>
      <c r="C35" s="9">
        <v>1586820.45077</v>
      </c>
      <c r="D35" s="9">
        <v>443528.58648900001</v>
      </c>
      <c r="E35" s="9">
        <v>1559602.40857</v>
      </c>
      <c r="F35" s="9">
        <v>5775.3247443600003</v>
      </c>
      <c r="G35" s="9">
        <v>0</v>
      </c>
      <c r="H35" s="9">
        <v>0</v>
      </c>
      <c r="I35" s="9">
        <v>18957.5919636</v>
      </c>
      <c r="J35" s="9">
        <v>1615.90569256</v>
      </c>
      <c r="K35" s="9">
        <v>869.21980148399996</v>
      </c>
      <c r="L35" s="9">
        <v>19282.960423500001</v>
      </c>
      <c r="M35" s="9">
        <v>8429.5739354399993</v>
      </c>
      <c r="N35" s="9">
        <v>0</v>
      </c>
      <c r="O35" s="9">
        <v>0</v>
      </c>
      <c r="P35" s="9">
        <v>379151.839271</v>
      </c>
      <c r="Q35" s="9">
        <v>32318.113851099999</v>
      </c>
      <c r="R35" s="9">
        <v>4346.0990074199999</v>
      </c>
      <c r="S35" s="9">
        <v>2030349.0372599999</v>
      </c>
      <c r="T35" s="9" t="s">
        <v>32</v>
      </c>
      <c r="U35" s="9">
        <v>1</v>
      </c>
      <c r="V35" s="9" t="s">
        <v>22</v>
      </c>
      <c r="X35" s="9">
        <v>0</v>
      </c>
      <c r="Y35" s="9">
        <v>1291.85518417</v>
      </c>
      <c r="Z35" s="9">
        <v>0.108796</v>
      </c>
    </row>
    <row r="36" spans="1:26" x14ac:dyDescent="0.3">
      <c r="A36">
        <v>2</v>
      </c>
      <c r="B36" t="s">
        <v>58</v>
      </c>
      <c r="C36">
        <v>1585799.5692499999</v>
      </c>
      <c r="D36">
        <v>466542.43082000001</v>
      </c>
      <c r="E36">
        <v>1288590.3569100001</v>
      </c>
      <c r="F36">
        <v>4094.0342645599999</v>
      </c>
      <c r="G36">
        <v>274029.20750700001</v>
      </c>
      <c r="H36">
        <v>0</v>
      </c>
      <c r="I36">
        <v>16851.280439099999</v>
      </c>
      <c r="J36">
        <v>1365.4703239299999</v>
      </c>
      <c r="K36">
        <v>869.21980148399996</v>
      </c>
      <c r="L36">
        <v>18351.341533399998</v>
      </c>
      <c r="M36">
        <v>6167.8464562700001</v>
      </c>
      <c r="N36">
        <v>73342.128562600003</v>
      </c>
      <c r="O36">
        <v>0</v>
      </c>
      <c r="P36">
        <v>337025.60878100002</v>
      </c>
      <c r="Q36">
        <v>27309.406478500001</v>
      </c>
      <c r="R36">
        <v>4346.0990074199999</v>
      </c>
      <c r="S36">
        <v>2052342.0000700001</v>
      </c>
      <c r="T36" t="s">
        <v>32</v>
      </c>
      <c r="U36">
        <v>1</v>
      </c>
      <c r="V36" t="s">
        <v>43</v>
      </c>
      <c r="X36">
        <v>0</v>
      </c>
      <c r="Y36">
        <v>1291.85518417</v>
      </c>
      <c r="Z36">
        <v>0.101004</v>
      </c>
    </row>
    <row r="37" spans="1:26" x14ac:dyDescent="0.3">
      <c r="A37">
        <v>7</v>
      </c>
      <c r="B37" t="s">
        <v>59</v>
      </c>
      <c r="C37">
        <v>1571151.6131500001</v>
      </c>
      <c r="D37">
        <v>495783.66733800003</v>
      </c>
      <c r="E37">
        <v>797606.87197700003</v>
      </c>
      <c r="F37">
        <v>893.91953225999998</v>
      </c>
      <c r="G37">
        <v>757425.26209900004</v>
      </c>
      <c r="H37">
        <v>0</v>
      </c>
      <c r="I37">
        <v>14110.661277499999</v>
      </c>
      <c r="J37">
        <v>1027.9762850100001</v>
      </c>
      <c r="K37">
        <v>86.921980148399996</v>
      </c>
      <c r="L37">
        <v>12171.5754621</v>
      </c>
      <c r="M37">
        <v>218.09922601100001</v>
      </c>
      <c r="N37">
        <v>178882.80179699999</v>
      </c>
      <c r="O37">
        <v>0</v>
      </c>
      <c r="P37">
        <v>282213.22554999997</v>
      </c>
      <c r="Q37">
        <v>20559.5257002</v>
      </c>
      <c r="R37">
        <v>1738.4396029699999</v>
      </c>
      <c r="S37">
        <v>2066935.28049</v>
      </c>
      <c r="T37" t="s">
        <v>32</v>
      </c>
      <c r="U37">
        <v>1</v>
      </c>
      <c r="V37" t="s">
        <v>41</v>
      </c>
      <c r="X37">
        <v>0</v>
      </c>
      <c r="Y37">
        <v>1291.85518417</v>
      </c>
      <c r="Z37">
        <v>3.6679999999999997E-2</v>
      </c>
    </row>
    <row r="38" spans="1:26" x14ac:dyDescent="0.3">
      <c r="A38">
        <v>6</v>
      </c>
      <c r="B38" t="s">
        <v>61</v>
      </c>
      <c r="C38">
        <v>1556582.3810399999</v>
      </c>
      <c r="D38">
        <v>557139.63417199999</v>
      </c>
      <c r="E38">
        <v>268850.676271</v>
      </c>
      <c r="F38">
        <v>3199.2605737099998</v>
      </c>
      <c r="G38">
        <v>1275441.48113</v>
      </c>
      <c r="H38">
        <v>0</v>
      </c>
      <c r="I38">
        <v>8122.9914512900004</v>
      </c>
      <c r="J38">
        <v>316.05675994400002</v>
      </c>
      <c r="K38">
        <v>651.91485111300005</v>
      </c>
      <c r="L38">
        <v>16140.976013900001</v>
      </c>
      <c r="M38">
        <v>2144.3073712099999</v>
      </c>
      <c r="N38">
        <v>367465.72715799999</v>
      </c>
      <c r="O38">
        <v>0</v>
      </c>
      <c r="P38">
        <v>162459.82902599999</v>
      </c>
      <c r="Q38">
        <v>6321.1351988699998</v>
      </c>
      <c r="R38">
        <v>2607.6594044499998</v>
      </c>
      <c r="S38">
        <v>2113722.0152099999</v>
      </c>
      <c r="T38" t="s">
        <v>32</v>
      </c>
      <c r="U38">
        <v>1</v>
      </c>
      <c r="V38" t="s">
        <v>45</v>
      </c>
      <c r="X38">
        <v>0</v>
      </c>
      <c r="Y38">
        <v>1291.85518417</v>
      </c>
      <c r="Z38">
        <v>7.2856000000000004E-2</v>
      </c>
    </row>
    <row r="39" spans="1:26" x14ac:dyDescent="0.3">
      <c r="A39">
        <v>3</v>
      </c>
      <c r="B39" t="s">
        <v>60</v>
      </c>
      <c r="C39">
        <v>1572489.5804999999</v>
      </c>
      <c r="D39">
        <v>547861.81431000005</v>
      </c>
      <c r="E39">
        <v>762742.98838899995</v>
      </c>
      <c r="F39">
        <v>3620.92621332</v>
      </c>
      <c r="G39">
        <v>790524.60804299999</v>
      </c>
      <c r="H39">
        <v>0</v>
      </c>
      <c r="I39">
        <v>12025.063737500001</v>
      </c>
      <c r="J39">
        <v>780.00375926599997</v>
      </c>
      <c r="K39">
        <v>2795.99036144</v>
      </c>
      <c r="L39">
        <v>36871.769853099999</v>
      </c>
      <c r="M39">
        <v>13239.112831</v>
      </c>
      <c r="N39">
        <v>231508.684006</v>
      </c>
      <c r="O39">
        <v>0</v>
      </c>
      <c r="P39">
        <v>240501.27475099999</v>
      </c>
      <c r="Q39">
        <v>15600.0751853</v>
      </c>
      <c r="R39">
        <v>10140.897684</v>
      </c>
      <c r="S39">
        <v>2120351.39481</v>
      </c>
      <c r="T39" t="s">
        <v>32</v>
      </c>
      <c r="U39">
        <v>1</v>
      </c>
      <c r="V39" t="s">
        <v>47</v>
      </c>
      <c r="X39">
        <v>0</v>
      </c>
      <c r="Y39">
        <v>1291.85518417</v>
      </c>
      <c r="Z39">
        <v>0.238148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D7E0-158A-4AED-9FC3-992AC51621B1}">
  <dimension ref="A1:J49"/>
  <sheetViews>
    <sheetView zoomScaleNormal="100" workbookViewId="0">
      <selection activeCell="A14" sqref="A14:D21"/>
    </sheetView>
  </sheetViews>
  <sheetFormatPr defaultRowHeight="14.4" x14ac:dyDescent="0.3"/>
  <cols>
    <col min="1" max="1" width="13.6640625" style="2" bestFit="1" customWidth="1"/>
    <col min="2" max="2" width="10.21875" customWidth="1"/>
    <col min="3" max="3" width="9.21875" customWidth="1"/>
    <col min="4" max="4" width="9.6640625" customWidth="1"/>
    <col min="5" max="5" width="9.77734375" bestFit="1" customWidth="1"/>
    <col min="6" max="6" width="10.21875" customWidth="1"/>
    <col min="7" max="7" width="10.5546875" bestFit="1" customWidth="1"/>
    <col min="8" max="8" width="10.109375" customWidth="1"/>
    <col min="9" max="9" width="9.21875" bestFit="1" customWidth="1"/>
    <col min="10" max="10" width="19.5546875" bestFit="1" customWidth="1"/>
  </cols>
  <sheetData>
    <row r="1" spans="1:10" x14ac:dyDescent="0.3">
      <c r="A1" s="6" t="s">
        <v>24</v>
      </c>
    </row>
    <row r="2" spans="1:10" x14ac:dyDescent="0.3">
      <c r="A2" s="3" t="s">
        <v>18</v>
      </c>
      <c r="B2" s="3" t="s">
        <v>15</v>
      </c>
      <c r="C2" s="3" t="s">
        <v>1</v>
      </c>
      <c r="D2" s="3" t="s">
        <v>2</v>
      </c>
      <c r="E2" s="3" t="s">
        <v>67</v>
      </c>
      <c r="F2" s="3" t="s">
        <v>66</v>
      </c>
      <c r="G2" s="3" t="s">
        <v>68</v>
      </c>
      <c r="H2" s="3" t="s">
        <v>69</v>
      </c>
      <c r="I2" s="3" t="s">
        <v>28</v>
      </c>
      <c r="J2" s="50" t="s">
        <v>70</v>
      </c>
    </row>
    <row r="3" spans="1:10" x14ac:dyDescent="0.3">
      <c r="A3" s="8"/>
      <c r="B3" s="12">
        <v>6923457.1185900001</v>
      </c>
      <c r="C3" s="12">
        <v>5683870.7278800001</v>
      </c>
      <c r="D3" s="12">
        <v>1239586.3907099999</v>
      </c>
      <c r="E3" s="12">
        <v>0</v>
      </c>
      <c r="F3" s="12">
        <v>5683870.7278800001</v>
      </c>
      <c r="G3" s="12">
        <v>0</v>
      </c>
      <c r="H3" s="12">
        <v>1239586.3907099999</v>
      </c>
      <c r="I3" s="10">
        <v>0</v>
      </c>
    </row>
    <row r="4" spans="1:10" x14ac:dyDescent="0.3">
      <c r="A4" s="9" t="s">
        <v>22</v>
      </c>
      <c r="B4" s="13">
        <v>6924594.66964</v>
      </c>
      <c r="C4" s="13">
        <v>5845989.4845599998</v>
      </c>
      <c r="D4" s="13">
        <v>1078605.18508</v>
      </c>
      <c r="E4" s="13">
        <v>5845989.4845584407</v>
      </c>
      <c r="F4" s="13">
        <v>0</v>
      </c>
      <c r="G4" s="13">
        <v>1078605.1850786</v>
      </c>
      <c r="H4" s="13">
        <v>0</v>
      </c>
      <c r="I4" s="11">
        <v>0.24170344827599999</v>
      </c>
    </row>
    <row r="5" spans="1:10" x14ac:dyDescent="0.3">
      <c r="A5" t="s">
        <v>41</v>
      </c>
      <c r="B5" s="1">
        <v>7011937.27061</v>
      </c>
      <c r="C5" s="1">
        <v>5779637.7253099997</v>
      </c>
      <c r="D5" s="1">
        <v>1232299.5453000001</v>
      </c>
      <c r="E5" s="20">
        <v>3587713.88734524</v>
      </c>
      <c r="F5" s="19">
        <v>2191923.8379600001</v>
      </c>
      <c r="G5" s="1">
        <v>798323.92135409999</v>
      </c>
      <c r="H5" s="1">
        <v>433975.623945</v>
      </c>
      <c r="I5" s="4">
        <v>0.17774137931</v>
      </c>
    </row>
    <row r="6" spans="1:10" x14ac:dyDescent="0.3">
      <c r="A6" s="14" t="s">
        <v>45</v>
      </c>
      <c r="B6" s="15">
        <v>7146932.70046</v>
      </c>
      <c r="C6" s="15">
        <v>5764568.0718900003</v>
      </c>
      <c r="D6" s="15">
        <v>1382364.6285699999</v>
      </c>
      <c r="E6" s="22">
        <v>2269190.4150503501</v>
      </c>
      <c r="F6" s="21">
        <v>3495377.6568399998</v>
      </c>
      <c r="G6" s="15">
        <v>508138.52342083008</v>
      </c>
      <c r="H6" s="15">
        <v>874226.10514600005</v>
      </c>
      <c r="I6" s="23">
        <v>0.18874137931000001</v>
      </c>
    </row>
    <row r="7" spans="1:10" x14ac:dyDescent="0.3">
      <c r="A7" s="2" t="s">
        <v>63</v>
      </c>
      <c r="B7" s="1">
        <f>B6-B3</f>
        <v>223475.58186999988</v>
      </c>
      <c r="C7" s="1">
        <f>C6-C3</f>
        <v>80697.344010000117</v>
      </c>
      <c r="D7" s="1">
        <f>D6-D3</f>
        <v>142778.23785999999</v>
      </c>
      <c r="E7" s="1">
        <v>751375.4132057759</v>
      </c>
      <c r="F7" s="1">
        <f>F6-F3</f>
        <v>-2188493.0710400003</v>
      </c>
      <c r="G7" s="1">
        <v>287003.67105579004</v>
      </c>
      <c r="H7" s="1">
        <f>H6-H3</f>
        <v>-365360.2855639999</v>
      </c>
    </row>
    <row r="8" spans="1:10" x14ac:dyDescent="0.3">
      <c r="A8" s="3"/>
      <c r="B8" s="16">
        <f>B7/B3</f>
        <v>3.2278033653151579E-2</v>
      </c>
      <c r="C8" s="16">
        <f>C7/C3</f>
        <v>1.4197603688305388E-2</v>
      </c>
      <c r="D8" s="16">
        <f>D7/D3</f>
        <v>0.11518215989627045</v>
      </c>
      <c r="E8" s="16"/>
      <c r="F8" s="16">
        <f>F7/F3</f>
        <v>-0.38503568708999752</v>
      </c>
      <c r="G8" s="16"/>
      <c r="H8" s="16">
        <f>H7/H3</f>
        <v>-0.29474370507950792</v>
      </c>
      <c r="I8" s="14"/>
      <c r="J8" s="14"/>
    </row>
    <row r="9" spans="1:10" x14ac:dyDescent="0.3">
      <c r="A9" s="2" t="s">
        <v>64</v>
      </c>
      <c r="B9" s="17">
        <f>B4-B3</f>
        <v>1137.5510499998927</v>
      </c>
      <c r="C9" s="17">
        <f>C4-C3</f>
        <v>162118.75667999964</v>
      </c>
      <c r="D9" s="17">
        <f>D4-D3</f>
        <v>-160981.20562999998</v>
      </c>
      <c r="E9" s="17">
        <v>-5034637.2651142292</v>
      </c>
      <c r="F9" s="17">
        <f>F4-F3</f>
        <v>-5683870.7278800001</v>
      </c>
      <c r="G9" s="17">
        <v>-932485.78256112989</v>
      </c>
      <c r="H9" s="17">
        <f>H4-H3</f>
        <v>-1239586.3907099999</v>
      </c>
    </row>
    <row r="10" spans="1:10" x14ac:dyDescent="0.3">
      <c r="B10" s="5">
        <f>B9/B3</f>
        <v>1.6430390634549944E-4</v>
      </c>
      <c r="C10" s="5">
        <f>C9/C3</f>
        <v>2.8522597441350949E-2</v>
      </c>
      <c r="D10" s="5">
        <f>D9/D3</f>
        <v>-0.12986687078566142</v>
      </c>
      <c r="E10" s="5"/>
      <c r="F10" s="5">
        <f>F9/F3</f>
        <v>-1</v>
      </c>
      <c r="G10" s="5"/>
      <c r="H10" s="5">
        <f>H9/H3</f>
        <v>-1</v>
      </c>
    </row>
    <row r="11" spans="1:10" x14ac:dyDescent="0.3">
      <c r="B11" s="5"/>
      <c r="C11" s="5"/>
      <c r="D11" s="5"/>
      <c r="E11" s="5"/>
      <c r="F11" s="5"/>
      <c r="G11" s="5"/>
      <c r="H11" s="5"/>
    </row>
    <row r="12" spans="1:10" x14ac:dyDescent="0.3">
      <c r="A12" s="6" t="s">
        <v>25</v>
      </c>
    </row>
    <row r="13" spans="1:10" x14ac:dyDescent="0.3">
      <c r="A13" s="3" t="s">
        <v>18</v>
      </c>
      <c r="B13" s="3" t="s">
        <v>15</v>
      </c>
      <c r="C13" s="3" t="s">
        <v>1</v>
      </c>
      <c r="D13" s="3" t="s">
        <v>2</v>
      </c>
      <c r="E13" s="3" t="s">
        <v>67</v>
      </c>
      <c r="F13" s="3" t="s">
        <v>66</v>
      </c>
      <c r="G13" s="3" t="s">
        <v>68</v>
      </c>
      <c r="H13" s="3" t="s">
        <v>69</v>
      </c>
      <c r="I13" s="3" t="s">
        <v>28</v>
      </c>
    </row>
    <row r="14" spans="1:10" x14ac:dyDescent="0.3">
      <c r="A14" s="9" t="s">
        <v>22</v>
      </c>
      <c r="B14" s="13">
        <v>5967123.0476700002</v>
      </c>
      <c r="C14" s="13">
        <v>5034637.26511</v>
      </c>
      <c r="D14" s="13">
        <v>932485.78256199998</v>
      </c>
      <c r="E14" s="13">
        <v>5034637.2651142292</v>
      </c>
      <c r="F14" s="13">
        <v>0</v>
      </c>
      <c r="G14" s="13">
        <v>932485.78256112989</v>
      </c>
      <c r="H14" s="13">
        <v>0</v>
      </c>
      <c r="I14" s="11">
        <v>0.23675925925899999</v>
      </c>
    </row>
    <row r="15" spans="1:10" x14ac:dyDescent="0.3">
      <c r="A15" s="8"/>
      <c r="B15" s="12">
        <v>5978625.4003999997</v>
      </c>
      <c r="C15" s="12">
        <v>4886764.2006099997</v>
      </c>
      <c r="D15" s="12">
        <v>1091861.19979</v>
      </c>
      <c r="E15" s="12">
        <v>0</v>
      </c>
      <c r="F15" s="12">
        <v>4886764.2006099997</v>
      </c>
      <c r="G15" s="12">
        <v>0</v>
      </c>
      <c r="H15" s="12">
        <v>1091861.19979</v>
      </c>
      <c r="I15" s="10">
        <v>0</v>
      </c>
    </row>
    <row r="16" spans="1:10" x14ac:dyDescent="0.3">
      <c r="A16" t="s">
        <v>41</v>
      </c>
      <c r="B16" s="1">
        <v>6098327.7605299996</v>
      </c>
      <c r="C16" s="1">
        <v>4985303.2659200002</v>
      </c>
      <c r="D16" s="1">
        <v>1113024.4946099999</v>
      </c>
      <c r="E16" s="1">
        <v>3521616.3262308296</v>
      </c>
      <c r="F16" s="1">
        <v>1463686.9396899999</v>
      </c>
      <c r="G16" s="1">
        <v>794544.07441015006</v>
      </c>
      <c r="H16" s="1">
        <v>318480.42019899999</v>
      </c>
      <c r="I16" s="4">
        <v>0.218451851852</v>
      </c>
    </row>
    <row r="17" spans="1:10" x14ac:dyDescent="0.3">
      <c r="A17" s="14" t="s">
        <v>45</v>
      </c>
      <c r="B17" s="15">
        <v>6212728.7825199999</v>
      </c>
      <c r="C17" s="15">
        <v>4941444.5610800004</v>
      </c>
      <c r="D17" s="15">
        <v>1271284.2214299999</v>
      </c>
      <c r="E17" s="15">
        <v>1514193.98893916</v>
      </c>
      <c r="F17" s="15">
        <v>3427250.5721399998</v>
      </c>
      <c r="G17" s="15">
        <v>414437.21739931998</v>
      </c>
      <c r="H17" s="15">
        <v>856847.00403099996</v>
      </c>
      <c r="I17" s="23">
        <v>0.165944444444</v>
      </c>
    </row>
    <row r="18" spans="1:10" x14ac:dyDescent="0.3">
      <c r="A18" s="2" t="s">
        <v>63</v>
      </c>
      <c r="B18" s="1">
        <f>B17-B14</f>
        <v>245605.73484999966</v>
      </c>
      <c r="C18" s="1">
        <f>C17-C14</f>
        <v>-93192.704029999673</v>
      </c>
      <c r="D18" s="1">
        <f>D17-D14</f>
        <v>338798.43886799994</v>
      </c>
      <c r="E18" s="1">
        <v>751375.4132057759</v>
      </c>
      <c r="F18" s="1">
        <f>F17-F14</f>
        <v>3427250.5721399998</v>
      </c>
      <c r="G18" s="1">
        <v>287003.67105579004</v>
      </c>
      <c r="H18" s="1">
        <f>H17-H14</f>
        <v>856847.00403099996</v>
      </c>
    </row>
    <row r="19" spans="1:10" x14ac:dyDescent="0.3">
      <c r="A19" s="3"/>
      <c r="B19" s="16">
        <f>B18/B14</f>
        <v>4.1159824070646917E-2</v>
      </c>
      <c r="C19" s="16">
        <f>C18/C14</f>
        <v>-1.8510311492711588E-2</v>
      </c>
      <c r="D19" s="16">
        <f>D18/D14</f>
        <v>0.36332826216090175</v>
      </c>
      <c r="E19" s="16">
        <f t="shared" ref="E19:I19" si="0">E18/E14</f>
        <v>0.14924122109296153</v>
      </c>
      <c r="F19" s="16"/>
      <c r="G19" s="16">
        <f t="shared" si="0"/>
        <v>0.30778342836232492</v>
      </c>
      <c r="H19" s="16"/>
      <c r="I19" s="16">
        <f t="shared" si="0"/>
        <v>0</v>
      </c>
      <c r="J19" s="14"/>
    </row>
    <row r="20" spans="1:10" x14ac:dyDescent="0.3">
      <c r="A20" s="2" t="s">
        <v>64</v>
      </c>
      <c r="B20" s="17">
        <f>B15-B14</f>
        <v>11502.35272999946</v>
      </c>
      <c r="C20" s="17">
        <f>C15-C14</f>
        <v>-147873.06450000033</v>
      </c>
      <c r="D20" s="17">
        <f>D15-D14</f>
        <v>159375.41722800001</v>
      </c>
      <c r="E20" s="17">
        <v>-5034637.2651142292</v>
      </c>
      <c r="F20" s="17">
        <f>F15-F14</f>
        <v>4886764.2006099997</v>
      </c>
      <c r="G20" s="17">
        <v>-932485.78256112989</v>
      </c>
      <c r="H20" s="17">
        <f>H15-H14</f>
        <v>1091861.19979</v>
      </c>
    </row>
    <row r="21" spans="1:10" x14ac:dyDescent="0.3">
      <c r="B21" s="5">
        <f>B20/B14</f>
        <v>1.9276211732370454E-3</v>
      </c>
      <c r="C21" s="5">
        <f>C20/C14</f>
        <v>-2.9371145668181421E-2</v>
      </c>
      <c r="D21" s="5">
        <f>D20/D14</f>
        <v>0.17091458144285787</v>
      </c>
      <c r="E21" s="5">
        <f t="shared" ref="E21:I21" si="1">E20/E14</f>
        <v>-1</v>
      </c>
      <c r="F21" s="5"/>
      <c r="G21" s="5">
        <f t="shared" si="1"/>
        <v>-1</v>
      </c>
      <c r="H21" s="5"/>
      <c r="I21" s="5">
        <f t="shared" si="1"/>
        <v>0</v>
      </c>
    </row>
    <row r="22" spans="1:10" x14ac:dyDescent="0.3">
      <c r="B22" s="5"/>
      <c r="C22" s="5"/>
      <c r="D22" s="5"/>
      <c r="E22" s="5"/>
      <c r="F22" s="5"/>
      <c r="G22" s="5"/>
      <c r="H22" s="5"/>
    </row>
    <row r="23" spans="1:10" x14ac:dyDescent="0.3">
      <c r="A23" s="6" t="s">
        <v>26</v>
      </c>
    </row>
    <row r="24" spans="1:10" x14ac:dyDescent="0.3">
      <c r="A24" s="3" t="s">
        <v>18</v>
      </c>
      <c r="B24" s="3" t="s">
        <v>15</v>
      </c>
      <c r="C24" s="3" t="s">
        <v>1</v>
      </c>
      <c r="D24" s="3" t="s">
        <v>2</v>
      </c>
      <c r="E24" s="3" t="s">
        <v>67</v>
      </c>
      <c r="F24" s="3" t="s">
        <v>66</v>
      </c>
      <c r="G24" s="3" t="s">
        <v>68</v>
      </c>
      <c r="H24" s="3" t="s">
        <v>69</v>
      </c>
      <c r="I24" s="3" t="s">
        <v>28</v>
      </c>
    </row>
    <row r="25" spans="1:10" x14ac:dyDescent="0.3">
      <c r="A25" s="8"/>
      <c r="B25" s="12">
        <v>1949639.9831900001</v>
      </c>
      <c r="C25" s="12">
        <v>1556509.30913</v>
      </c>
      <c r="D25" s="12">
        <v>393130.67405700003</v>
      </c>
      <c r="E25" s="12">
        <v>0</v>
      </c>
      <c r="F25" s="12">
        <v>1556509.30913</v>
      </c>
      <c r="G25" s="12">
        <v>0</v>
      </c>
      <c r="H25" s="12">
        <v>393130.67405700003</v>
      </c>
      <c r="I25" s="10">
        <v>0</v>
      </c>
    </row>
    <row r="26" spans="1:10" x14ac:dyDescent="0.3">
      <c r="A26" s="9" t="s">
        <v>22</v>
      </c>
      <c r="B26" s="13">
        <v>2042361.4527499999</v>
      </c>
      <c r="C26" s="13">
        <v>1601356.38797</v>
      </c>
      <c r="D26" s="13">
        <v>441005.06478199997</v>
      </c>
      <c r="E26" s="13">
        <v>1601356.387962074</v>
      </c>
      <c r="F26" s="13">
        <v>0</v>
      </c>
      <c r="G26" s="13">
        <v>441005.06478267</v>
      </c>
      <c r="H26" s="13">
        <v>0</v>
      </c>
      <c r="I26" s="11">
        <v>0.125448</v>
      </c>
    </row>
    <row r="27" spans="1:10" x14ac:dyDescent="0.3">
      <c r="A27" t="s">
        <v>41</v>
      </c>
      <c r="B27" s="1">
        <v>2089335.3529300001</v>
      </c>
      <c r="C27" s="1">
        <v>1581925.23284</v>
      </c>
      <c r="D27" s="1">
        <v>507410.120092</v>
      </c>
      <c r="E27" s="1">
        <v>857897.46287238447</v>
      </c>
      <c r="F27" s="1">
        <v>724027.76997000002</v>
      </c>
      <c r="G27" s="1">
        <v>325064.11065878993</v>
      </c>
      <c r="H27" s="1">
        <v>182346.009433</v>
      </c>
      <c r="I27" s="4">
        <v>4.0911999999999997E-2</v>
      </c>
    </row>
    <row r="28" spans="1:10" x14ac:dyDescent="0.3">
      <c r="A28" s="14" t="s">
        <v>45</v>
      </c>
      <c r="B28" s="15">
        <v>2112853.72591</v>
      </c>
      <c r="C28" s="15">
        <v>1585343.06846</v>
      </c>
      <c r="D28" s="15">
        <v>527510.65745000006</v>
      </c>
      <c r="E28" s="15">
        <v>751375.4132057759</v>
      </c>
      <c r="F28" s="15">
        <v>833967.65524899994</v>
      </c>
      <c r="G28" s="15">
        <v>287003.67105579004</v>
      </c>
      <c r="H28" s="15">
        <v>240506.98639400001</v>
      </c>
      <c r="I28" s="23">
        <v>0.11824</v>
      </c>
    </row>
    <row r="29" spans="1:10" x14ac:dyDescent="0.3">
      <c r="A29" s="2" t="s">
        <v>63</v>
      </c>
      <c r="B29" s="1">
        <f>B28-B25</f>
        <v>163213.74271999998</v>
      </c>
      <c r="C29" s="1">
        <f>C28-C25</f>
        <v>28833.75933000003</v>
      </c>
      <c r="D29" s="1">
        <f>D28-D25</f>
        <v>134379.98339300003</v>
      </c>
      <c r="E29" s="1">
        <v>751375.4132057759</v>
      </c>
      <c r="F29" s="1">
        <f>F28-F25</f>
        <v>-722541.65388100001</v>
      </c>
      <c r="G29" s="1">
        <v>287003.67105579004</v>
      </c>
      <c r="H29" s="1">
        <f>H28-H25</f>
        <v>-152623.68766300002</v>
      </c>
    </row>
    <row r="30" spans="1:10" x14ac:dyDescent="0.3">
      <c r="A30" s="3"/>
      <c r="B30" s="16">
        <f>B29/B25</f>
        <v>8.3714811004721876E-2</v>
      </c>
      <c r="C30" s="16">
        <f>C29/C25</f>
        <v>1.8524630184265624E-2</v>
      </c>
      <c r="D30" s="16">
        <f>D29/D25</f>
        <v>0.34182014343026379</v>
      </c>
      <c r="E30" s="16"/>
      <c r="F30" s="16">
        <f>F29/F25</f>
        <v>-0.46420644556559681</v>
      </c>
      <c r="G30" s="16"/>
      <c r="H30" s="16">
        <f>H29/H25</f>
        <v>-0.38822635254574694</v>
      </c>
      <c r="I30" s="14"/>
      <c r="J30" s="14"/>
    </row>
    <row r="31" spans="1:10" x14ac:dyDescent="0.3">
      <c r="A31" s="2" t="s">
        <v>64</v>
      </c>
      <c r="B31" s="17">
        <f>B26-B25</f>
        <v>92721.469559999881</v>
      </c>
      <c r="C31" s="17">
        <f>C26-C25</f>
        <v>44847.078840000089</v>
      </c>
      <c r="D31" s="17">
        <f>D26-D25</f>
        <v>47874.390724999947</v>
      </c>
      <c r="E31" s="17">
        <v>-5034637.2651142292</v>
      </c>
      <c r="F31" s="17">
        <f>F26-F25</f>
        <v>-1556509.30913</v>
      </c>
      <c r="G31" s="17">
        <v>-932485.78256112989</v>
      </c>
      <c r="H31" s="17">
        <f>H26-H25</f>
        <v>-393130.67405700003</v>
      </c>
    </row>
    <row r="32" spans="1:10" x14ac:dyDescent="0.3">
      <c r="B32" s="5">
        <f>B31/B25</f>
        <v>4.7558251964185234E-2</v>
      </c>
      <c r="C32" s="5">
        <f>C31/C25</f>
        <v>2.8812599177493549E-2</v>
      </c>
      <c r="D32" s="5">
        <f>D31/D25</f>
        <v>0.12177729667072135</v>
      </c>
      <c r="E32" s="5"/>
      <c r="F32" s="5">
        <f>F31/F25</f>
        <v>-1</v>
      </c>
      <c r="G32" s="5"/>
      <c r="H32" s="5">
        <f>H31/H25</f>
        <v>-1</v>
      </c>
    </row>
    <row r="33" spans="1:10" x14ac:dyDescent="0.3">
      <c r="B33" s="5"/>
      <c r="C33" s="5"/>
      <c r="D33" s="5"/>
      <c r="E33" s="5"/>
      <c r="F33" s="5"/>
      <c r="G33" s="5"/>
      <c r="H33" s="5"/>
    </row>
    <row r="34" spans="1:10" x14ac:dyDescent="0.3">
      <c r="A34" s="6" t="s">
        <v>62</v>
      </c>
    </row>
    <row r="35" spans="1:10" x14ac:dyDescent="0.3">
      <c r="A35" s="3" t="s">
        <v>18</v>
      </c>
      <c r="B35" s="3" t="s">
        <v>15</v>
      </c>
      <c r="C35" s="3" t="s">
        <v>1</v>
      </c>
      <c r="D35" s="3" t="s">
        <v>2</v>
      </c>
      <c r="E35" s="3" t="s">
        <v>67</v>
      </c>
      <c r="F35" s="3" t="s">
        <v>66</v>
      </c>
      <c r="G35" s="3" t="s">
        <v>68</v>
      </c>
      <c r="H35" s="3" t="s">
        <v>69</v>
      </c>
      <c r="I35" s="3" t="s">
        <v>28</v>
      </c>
    </row>
    <row r="36" spans="1:10" x14ac:dyDescent="0.3">
      <c r="A36" t="s">
        <v>39</v>
      </c>
      <c r="B36" s="1">
        <v>1849061.74648</v>
      </c>
      <c r="C36" s="1">
        <v>1307968.06195</v>
      </c>
      <c r="D36" s="1">
        <v>541093.68452799995</v>
      </c>
      <c r="E36" s="1">
        <v>1089122.3567414938</v>
      </c>
      <c r="F36" s="1">
        <v>218845.70520699999</v>
      </c>
      <c r="G36" s="1">
        <v>381847.45926351001</v>
      </c>
      <c r="H36" s="1">
        <v>159246.22526499999</v>
      </c>
      <c r="I36" s="4">
        <v>8.5615999999999998E-2</v>
      </c>
    </row>
    <row r="37" spans="1:10" x14ac:dyDescent="0.3">
      <c r="A37" t="s">
        <v>36</v>
      </c>
      <c r="B37" s="1">
        <v>1921604.10192</v>
      </c>
      <c r="C37" s="1">
        <v>1328160.3678299999</v>
      </c>
      <c r="D37" s="1">
        <v>593443.73409499996</v>
      </c>
      <c r="E37" s="1">
        <v>263606.55227810598</v>
      </c>
      <c r="F37" s="1">
        <v>1064553.8155499999</v>
      </c>
      <c r="G37" s="1">
        <v>288592.92152706004</v>
      </c>
      <c r="H37" s="1">
        <v>304850.81256799999</v>
      </c>
      <c r="I37" s="4">
        <v>0.19256000000000001</v>
      </c>
    </row>
    <row r="38" spans="1:10" x14ac:dyDescent="0.3">
      <c r="A38" s="8"/>
      <c r="B38" s="12">
        <v>1933887.7147299999</v>
      </c>
      <c r="C38" s="12">
        <v>1546785.4110399999</v>
      </c>
      <c r="D38" s="12">
        <v>387102.30368999997</v>
      </c>
      <c r="E38" s="12">
        <v>0</v>
      </c>
      <c r="F38" s="12">
        <v>1546785.4110399999</v>
      </c>
      <c r="G38" s="12">
        <v>0</v>
      </c>
      <c r="H38" s="12">
        <v>387102.30368999997</v>
      </c>
      <c r="I38" s="10">
        <v>0</v>
      </c>
    </row>
    <row r="39" spans="1:10" x14ac:dyDescent="0.3">
      <c r="A39" s="9" t="s">
        <v>22</v>
      </c>
      <c r="B39" s="13">
        <v>2030349.0372599999</v>
      </c>
      <c r="C39" s="13">
        <v>1586820.45077</v>
      </c>
      <c r="D39" s="13">
        <v>443528.58648900001</v>
      </c>
      <c r="E39" s="13">
        <v>1586820.4507720037</v>
      </c>
      <c r="F39" s="13">
        <v>0</v>
      </c>
      <c r="G39" s="13">
        <v>443528.58648845996</v>
      </c>
      <c r="H39" s="13">
        <v>0</v>
      </c>
      <c r="I39" s="11">
        <v>0.108796</v>
      </c>
    </row>
    <row r="40" spans="1:10" x14ac:dyDescent="0.3">
      <c r="A40" t="s">
        <v>43</v>
      </c>
      <c r="B40" s="1">
        <v>2052342.0000700001</v>
      </c>
      <c r="C40" s="1">
        <v>1585799.5692499999</v>
      </c>
      <c r="D40" s="1">
        <v>466542.43082000001</v>
      </c>
      <c r="E40" s="1">
        <v>1311770.3617390741</v>
      </c>
      <c r="F40" s="1">
        <v>274029.20750700001</v>
      </c>
      <c r="G40" s="1">
        <v>393200.30225658999</v>
      </c>
      <c r="H40" s="1">
        <v>73342.128562600003</v>
      </c>
      <c r="I40" s="4">
        <v>0.101004</v>
      </c>
    </row>
    <row r="41" spans="1:10" x14ac:dyDescent="0.3">
      <c r="A41" t="s">
        <v>41</v>
      </c>
      <c r="B41" s="1">
        <v>2066935.28049</v>
      </c>
      <c r="C41" s="1">
        <v>1571151.6131500001</v>
      </c>
      <c r="D41" s="1">
        <v>495783.66733800003</v>
      </c>
      <c r="E41" s="1">
        <v>813726.35105191846</v>
      </c>
      <c r="F41" s="1">
        <v>757425.26209900004</v>
      </c>
      <c r="G41" s="1">
        <v>316900.86554128095</v>
      </c>
      <c r="H41" s="1">
        <v>178882.80179699999</v>
      </c>
      <c r="I41" s="4">
        <v>3.6679999999999997E-2</v>
      </c>
    </row>
    <row r="42" spans="1:10" x14ac:dyDescent="0.3">
      <c r="A42" t="s">
        <v>45</v>
      </c>
      <c r="B42" s="1">
        <v>2113722.0152099999</v>
      </c>
      <c r="C42" s="1">
        <v>1556582.3810399999</v>
      </c>
      <c r="D42" s="1">
        <v>557139.63417199999</v>
      </c>
      <c r="E42" s="1">
        <v>281140.89990705706</v>
      </c>
      <c r="F42" s="1">
        <v>1275441.48113</v>
      </c>
      <c r="G42" s="1">
        <v>189673.90701443001</v>
      </c>
      <c r="H42" s="1">
        <v>367465.72715799999</v>
      </c>
      <c r="I42" s="4">
        <v>7.2856000000000004E-2</v>
      </c>
    </row>
    <row r="43" spans="1:10" x14ac:dyDescent="0.3">
      <c r="A43" s="14" t="s">
        <v>47</v>
      </c>
      <c r="B43" s="15">
        <v>2120351.39481</v>
      </c>
      <c r="C43" s="15">
        <v>1572489.5804999999</v>
      </c>
      <c r="D43" s="15">
        <v>547861.81431000005</v>
      </c>
      <c r="E43" s="15">
        <v>781964.97246052593</v>
      </c>
      <c r="F43" s="15">
        <v>790524.60804299999</v>
      </c>
      <c r="G43" s="15">
        <v>316353.13030440005</v>
      </c>
      <c r="H43" s="15">
        <v>231508.684006</v>
      </c>
      <c r="I43" s="23">
        <v>0.238148</v>
      </c>
    </row>
    <row r="44" spans="1:10" x14ac:dyDescent="0.3">
      <c r="A44" s="2" t="s">
        <v>63</v>
      </c>
      <c r="B44" s="1">
        <f t="shared" ref="B44" si="2">B43-B36</f>
        <v>271289.64833</v>
      </c>
      <c r="C44" s="1">
        <f>C43-C36</f>
        <v>264521.51854999992</v>
      </c>
      <c r="D44" s="1">
        <f t="shared" ref="D44" si="3">D43-D36</f>
        <v>6768.1297820000909</v>
      </c>
      <c r="E44" s="1">
        <v>-307157.38428096788</v>
      </c>
      <c r="F44" s="1">
        <f t="shared" ref="F44" si="4">F43-F36</f>
        <v>571678.90283599996</v>
      </c>
      <c r="G44" s="1">
        <v>-65494.32895910996</v>
      </c>
      <c r="H44" s="1">
        <f t="shared" ref="H44" si="5">H43-H36</f>
        <v>72262.458741000009</v>
      </c>
    </row>
    <row r="45" spans="1:10" x14ac:dyDescent="0.3">
      <c r="A45" s="3"/>
      <c r="B45" s="16">
        <f t="shared" ref="B45" si="6">B44/B36</f>
        <v>0.14671746297626106</v>
      </c>
      <c r="C45" s="16">
        <f>C44/C43</f>
        <v>0.16821829653452508</v>
      </c>
      <c r="D45" s="16">
        <f t="shared" ref="D45" si="7">D44/D36</f>
        <v>1.2508240209648688E-2</v>
      </c>
      <c r="E45" s="16"/>
      <c r="F45" s="16">
        <f t="shared" ref="F45" si="8">F44/F36</f>
        <v>2.6122463874503041</v>
      </c>
      <c r="G45" s="16"/>
      <c r="H45" s="16">
        <f t="shared" ref="H45" si="9">H44/H36</f>
        <v>0.45377815782288594</v>
      </c>
      <c r="I45" s="14"/>
      <c r="J45" s="14"/>
    </row>
    <row r="46" spans="1:10" x14ac:dyDescent="0.3">
      <c r="A46" s="2" t="s">
        <v>64</v>
      </c>
      <c r="B46" s="17">
        <f>B39-B38</f>
        <v>96461.322530000005</v>
      </c>
      <c r="C46" s="17">
        <f>C39-C38</f>
        <v>40035.039730000077</v>
      </c>
      <c r="D46" s="17">
        <f t="shared" ref="D46:H46" si="10">D39-D38</f>
        <v>56426.282799000037</v>
      </c>
      <c r="E46" s="17">
        <v>1586820.4507720037</v>
      </c>
      <c r="F46" s="17">
        <f t="shared" si="10"/>
        <v>-1546785.4110399999</v>
      </c>
      <c r="G46" s="17">
        <v>443528.58648845996</v>
      </c>
      <c r="H46" s="17">
        <f t="shared" si="10"/>
        <v>-387102.30368999997</v>
      </c>
    </row>
    <row r="47" spans="1:10" x14ac:dyDescent="0.3">
      <c r="A47" s="3"/>
      <c r="B47" s="16">
        <f t="shared" ref="B47" si="11">B46/B38</f>
        <v>4.9879484623267009E-2</v>
      </c>
      <c r="C47" s="16">
        <f>C46/C38</f>
        <v>2.5882736832306966E-2</v>
      </c>
      <c r="D47" s="16">
        <f t="shared" ref="D47" si="12">D46/D38</f>
        <v>0.14576581503422786</v>
      </c>
      <c r="E47" s="16"/>
      <c r="F47" s="16">
        <f t="shared" ref="F47" si="13">F46/F38</f>
        <v>-1</v>
      </c>
      <c r="G47" s="16"/>
      <c r="H47" s="16">
        <f t="shared" ref="H47" si="14">H46/H38</f>
        <v>-1</v>
      </c>
      <c r="I47" s="14"/>
      <c r="J47" s="14"/>
    </row>
    <row r="48" spans="1:10" x14ac:dyDescent="0.3">
      <c r="A48" s="2" t="s">
        <v>65</v>
      </c>
      <c r="B48" s="1">
        <f>B38-B36</f>
        <v>84825.968249999918</v>
      </c>
      <c r="C48" s="1">
        <f>C38-C36</f>
        <v>238817.34908999992</v>
      </c>
      <c r="D48" s="1">
        <f t="shared" ref="D48:H48" si="15">D38-D36</f>
        <v>-153991.38083799998</v>
      </c>
      <c r="E48" s="1">
        <v>-1089122.3567414938</v>
      </c>
      <c r="F48" s="1">
        <f t="shared" si="15"/>
        <v>1327939.7058329999</v>
      </c>
      <c r="G48" s="1">
        <v>-381847.45926351001</v>
      </c>
      <c r="H48" s="1">
        <f t="shared" si="15"/>
        <v>227856.07842499999</v>
      </c>
    </row>
    <row r="49" spans="1:10" x14ac:dyDescent="0.3">
      <c r="A49" s="6"/>
      <c r="B49" s="18">
        <f>B48/B36</f>
        <v>4.5875140952691504E-2</v>
      </c>
      <c r="C49" s="18">
        <f>C48/C36</f>
        <v>0.18258652947072437</v>
      </c>
      <c r="D49" s="18">
        <f t="shared" ref="D49:H49" si="16">D48/D36</f>
        <v>-0.28459282605068253</v>
      </c>
      <c r="E49" s="18">
        <v>-1</v>
      </c>
      <c r="F49" s="18">
        <f t="shared" si="16"/>
        <v>6.0679267366793379</v>
      </c>
      <c r="G49" s="18">
        <v>-1</v>
      </c>
      <c r="H49" s="18">
        <f t="shared" si="16"/>
        <v>1.4308413153644746</v>
      </c>
      <c r="I49" s="7"/>
      <c r="J49" s="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DC66-3A12-4754-B746-542AAE8E935F}">
  <dimension ref="A1:T57"/>
  <sheetViews>
    <sheetView zoomScale="130" zoomScaleNormal="130" workbookViewId="0">
      <selection activeCell="L33" sqref="L33"/>
    </sheetView>
  </sheetViews>
  <sheetFormatPr defaultRowHeight="12" x14ac:dyDescent="0.25"/>
  <cols>
    <col min="1" max="1" width="8.88671875" style="33" bestFit="1" customWidth="1"/>
    <col min="2" max="2" width="7.33203125" style="36" bestFit="1" customWidth="1"/>
    <col min="3" max="3" width="8" style="36" customWidth="1"/>
    <col min="4" max="4" width="7.109375" style="36" customWidth="1"/>
    <col min="5" max="5" width="8.109375" style="36" bestFit="1" customWidth="1"/>
    <col min="6" max="6" width="9" style="36" bestFit="1" customWidth="1"/>
    <col min="7" max="7" width="11.44140625" style="36" bestFit="1" customWidth="1"/>
    <col min="8" max="8" width="9.33203125" style="36" bestFit="1" customWidth="1"/>
    <col min="9" max="9" width="6.88671875" style="36" bestFit="1" customWidth="1"/>
    <col min="10" max="10" width="7.5546875" style="36" bestFit="1" customWidth="1"/>
    <col min="11" max="11" width="14.21875" style="36" bestFit="1" customWidth="1"/>
    <col min="12" max="12" width="8.88671875" style="36" bestFit="1" customWidth="1"/>
    <col min="13" max="13" width="11.33203125" style="36" bestFit="1" customWidth="1"/>
    <col min="14" max="14" width="9.5546875" style="36" bestFit="1" customWidth="1"/>
    <col min="15" max="15" width="12" style="36" bestFit="1" customWidth="1"/>
    <col min="16" max="16" width="9.88671875" style="36" bestFit="1" customWidth="1"/>
    <col min="17" max="17" width="7.21875" style="36" bestFit="1" customWidth="1"/>
    <col min="18" max="18" width="8.109375" style="36" bestFit="1" customWidth="1"/>
    <col min="19" max="19" width="7.33203125" style="36" bestFit="1" customWidth="1"/>
    <col min="20" max="20" width="11.21875" style="36" bestFit="1" customWidth="1"/>
    <col min="21" max="16384" width="8.88671875" style="36"/>
  </cols>
  <sheetData>
    <row r="1" spans="1:20" s="24" customFormat="1" x14ac:dyDescent="0.25">
      <c r="A1" s="24" t="s">
        <v>24</v>
      </c>
      <c r="B1" s="24" t="s">
        <v>15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33</v>
      </c>
      <c r="I1" s="24" t="s">
        <v>7</v>
      </c>
      <c r="J1" s="24" t="s">
        <v>8</v>
      </c>
      <c r="L1" s="24" t="s">
        <v>24</v>
      </c>
      <c r="M1" s="24" t="s">
        <v>9</v>
      </c>
      <c r="N1" s="24" t="s">
        <v>11</v>
      </c>
      <c r="O1" s="24" t="s">
        <v>12</v>
      </c>
      <c r="P1" s="24" t="s">
        <v>34</v>
      </c>
      <c r="Q1" s="24" t="s">
        <v>14</v>
      </c>
      <c r="R1" s="24" t="s">
        <v>10</v>
      </c>
      <c r="S1" s="24" t="s">
        <v>28</v>
      </c>
      <c r="T1" s="24" t="s">
        <v>18</v>
      </c>
    </row>
    <row r="2" spans="1:20" s="27" customFormat="1" x14ac:dyDescent="0.25">
      <c r="A2" s="25"/>
      <c r="B2" s="26">
        <v>6923457.1185900001</v>
      </c>
      <c r="C2" s="26">
        <v>5683870.7278800001</v>
      </c>
      <c r="D2" s="26">
        <v>1239586.3907099999</v>
      </c>
      <c r="E2" s="26">
        <v>0</v>
      </c>
      <c r="F2" s="26">
        <v>0</v>
      </c>
      <c r="G2" s="26">
        <v>5683870.7278800001</v>
      </c>
      <c r="H2" s="26">
        <v>0</v>
      </c>
      <c r="I2" s="26">
        <v>0</v>
      </c>
      <c r="J2" s="26">
        <v>0</v>
      </c>
      <c r="L2" s="25"/>
      <c r="M2" s="26">
        <v>0</v>
      </c>
      <c r="N2" s="26">
        <v>0</v>
      </c>
      <c r="O2" s="26">
        <v>1239586.3907099999</v>
      </c>
      <c r="P2" s="26">
        <v>0</v>
      </c>
      <c r="Q2" s="26">
        <v>0</v>
      </c>
      <c r="R2" s="26">
        <v>0</v>
      </c>
      <c r="S2" s="28">
        <v>2.1600000000000001E-2</v>
      </c>
      <c r="T2" s="27" t="s">
        <v>36</v>
      </c>
    </row>
    <row r="3" spans="1:20" s="27" customFormat="1" x14ac:dyDescent="0.25">
      <c r="A3" s="25"/>
      <c r="B3" s="26">
        <v>6923457.1185900001</v>
      </c>
      <c r="C3" s="26">
        <v>5683870.7278800001</v>
      </c>
      <c r="D3" s="26">
        <v>1239586.3907099999</v>
      </c>
      <c r="E3" s="26">
        <v>0</v>
      </c>
      <c r="F3" s="26">
        <v>0</v>
      </c>
      <c r="G3" s="26">
        <v>5683870.7278800001</v>
      </c>
      <c r="H3" s="26">
        <v>0</v>
      </c>
      <c r="I3" s="26">
        <v>0</v>
      </c>
      <c r="J3" s="26">
        <v>0</v>
      </c>
      <c r="L3" s="25"/>
      <c r="M3" s="26">
        <v>0</v>
      </c>
      <c r="N3" s="26">
        <v>0</v>
      </c>
      <c r="O3" s="26">
        <v>1239586.3907099999</v>
      </c>
      <c r="P3" s="26">
        <v>0</v>
      </c>
      <c r="Q3" s="26">
        <v>0</v>
      </c>
      <c r="R3" s="26">
        <v>0</v>
      </c>
      <c r="S3" s="28">
        <v>2.1600000000000001E-2</v>
      </c>
    </row>
    <row r="4" spans="1:20" s="31" customFormat="1" x14ac:dyDescent="0.25">
      <c r="A4" s="29"/>
      <c r="B4" s="30">
        <v>6924594.66964</v>
      </c>
      <c r="C4" s="30">
        <v>5845989.4845599998</v>
      </c>
      <c r="D4" s="30">
        <v>1078605.18508</v>
      </c>
      <c r="E4" s="30">
        <v>5765177.9824700002</v>
      </c>
      <c r="F4" s="30">
        <v>27161.488195000002</v>
      </c>
      <c r="G4" s="30">
        <v>0</v>
      </c>
      <c r="H4" s="30">
        <v>45883.077439000001</v>
      </c>
      <c r="I4" s="30">
        <v>4840.5631227800004</v>
      </c>
      <c r="J4" s="30">
        <v>2926.3733316600001</v>
      </c>
      <c r="L4" s="29"/>
      <c r="M4" s="30">
        <v>39349.127491599997</v>
      </c>
      <c r="N4" s="30">
        <v>13193.648998299999</v>
      </c>
      <c r="O4" s="30">
        <v>0</v>
      </c>
      <c r="P4" s="30">
        <v>917661.54877999995</v>
      </c>
      <c r="Q4" s="30">
        <v>96811.262455599994</v>
      </c>
      <c r="R4" s="30">
        <v>11589.5973531</v>
      </c>
      <c r="S4" s="32">
        <v>0.24170344827599999</v>
      </c>
      <c r="T4" s="31" t="s">
        <v>22</v>
      </c>
    </row>
    <row r="5" spans="1:20" s="31" customFormat="1" x14ac:dyDescent="0.25">
      <c r="A5" s="29"/>
      <c r="B5" s="30">
        <v>6924594.66964</v>
      </c>
      <c r="C5" s="30">
        <v>5845989.4845599998</v>
      </c>
      <c r="D5" s="30">
        <v>1078605.18508</v>
      </c>
      <c r="E5" s="30">
        <v>5765177.9824700002</v>
      </c>
      <c r="F5" s="30">
        <v>27161.488195000002</v>
      </c>
      <c r="G5" s="30">
        <v>0</v>
      </c>
      <c r="H5" s="30">
        <v>45883.077439000001</v>
      </c>
      <c r="I5" s="30">
        <v>4840.5631227800004</v>
      </c>
      <c r="J5" s="30">
        <v>2926.3733316600001</v>
      </c>
      <c r="L5" s="29"/>
      <c r="M5" s="30">
        <v>39349.127491599997</v>
      </c>
      <c r="N5" s="30">
        <v>13193.648998299999</v>
      </c>
      <c r="O5" s="30">
        <v>0</v>
      </c>
      <c r="P5" s="30">
        <v>917661.54877999995</v>
      </c>
      <c r="Q5" s="30">
        <v>96811.262455599994</v>
      </c>
      <c r="R5" s="30">
        <v>11589.5973531</v>
      </c>
      <c r="S5" s="32">
        <v>0.24170344827599999</v>
      </c>
      <c r="T5" s="31" t="s">
        <v>39</v>
      </c>
    </row>
    <row r="6" spans="1:20" x14ac:dyDescent="0.25">
      <c r="B6" s="34">
        <v>7011937.27061</v>
      </c>
      <c r="C6" s="34">
        <v>5779637.7253099997</v>
      </c>
      <c r="D6" s="34">
        <v>1232299.5453000001</v>
      </c>
      <c r="E6" s="34">
        <v>3532765.9354300001</v>
      </c>
      <c r="F6" s="35">
        <v>15576.709618000001</v>
      </c>
      <c r="G6" s="35">
        <v>2191923.8379600001</v>
      </c>
      <c r="H6" s="34">
        <v>34206.664921299998</v>
      </c>
      <c r="I6" s="34">
        <v>3440.6247696599999</v>
      </c>
      <c r="J6" s="34">
        <v>1723.9526062800001</v>
      </c>
      <c r="L6" s="33"/>
      <c r="M6" s="34">
        <v>29552.9817606</v>
      </c>
      <c r="N6" s="34">
        <v>9161.1272963499996</v>
      </c>
      <c r="O6" s="34">
        <v>433975.623945</v>
      </c>
      <c r="P6" s="34">
        <v>684133.29842600005</v>
      </c>
      <c r="Q6" s="34">
        <v>68812.495393100005</v>
      </c>
      <c r="R6" s="34">
        <v>6664.0184780500003</v>
      </c>
      <c r="S6" s="37">
        <v>0.17774137931</v>
      </c>
      <c r="T6" s="36" t="s">
        <v>41</v>
      </c>
    </row>
    <row r="7" spans="1:20" x14ac:dyDescent="0.25">
      <c r="B7" s="34">
        <v>7011937.27061</v>
      </c>
      <c r="C7" s="34">
        <v>5779637.7253099997</v>
      </c>
      <c r="D7" s="34">
        <v>1232299.5453000001</v>
      </c>
      <c r="E7" s="34">
        <v>3532765.9354300001</v>
      </c>
      <c r="F7" s="35">
        <v>15576.709618000001</v>
      </c>
      <c r="G7" s="35">
        <v>2191923.8379600001</v>
      </c>
      <c r="H7" s="34">
        <v>34206.664921299998</v>
      </c>
      <c r="I7" s="34">
        <v>3440.6247696599999</v>
      </c>
      <c r="J7" s="34">
        <v>1723.9526062800001</v>
      </c>
      <c r="L7" s="33"/>
      <c r="M7" s="34">
        <v>29552.9817606</v>
      </c>
      <c r="N7" s="34">
        <v>9161.1272963499996</v>
      </c>
      <c r="O7" s="34">
        <v>433975.623945</v>
      </c>
      <c r="P7" s="34">
        <v>684133.29842600005</v>
      </c>
      <c r="Q7" s="34">
        <v>68812.495393100005</v>
      </c>
      <c r="R7" s="34">
        <v>6664.0184780500003</v>
      </c>
      <c r="S7" s="37">
        <v>0.17774137931</v>
      </c>
      <c r="T7" s="36" t="s">
        <v>43</v>
      </c>
    </row>
    <row r="8" spans="1:20" x14ac:dyDescent="0.25">
      <c r="B8" s="34">
        <v>7146932.70046</v>
      </c>
      <c r="C8" s="34">
        <v>5764568.0718900003</v>
      </c>
      <c r="D8" s="34">
        <v>1382364.6285699999</v>
      </c>
      <c r="E8" s="34">
        <v>2230201.9761100002</v>
      </c>
      <c r="F8" s="35">
        <v>14249.603599599999</v>
      </c>
      <c r="G8" s="35">
        <v>3495377.6568399998</v>
      </c>
      <c r="H8" s="34">
        <v>21061.8623764</v>
      </c>
      <c r="I8" s="34">
        <v>1866.0983779200001</v>
      </c>
      <c r="J8" s="34">
        <v>1810.8745864299999</v>
      </c>
      <c r="L8" s="33"/>
      <c r="M8" s="34">
        <v>31293.530594799999</v>
      </c>
      <c r="N8" s="34">
        <v>10752.539461099999</v>
      </c>
      <c r="O8" s="34">
        <v>874226.10514600005</v>
      </c>
      <c r="P8" s="34">
        <v>421237.24752700003</v>
      </c>
      <c r="Q8" s="34">
        <v>37321.9675584</v>
      </c>
      <c r="R8" s="34">
        <v>7533.23827953</v>
      </c>
      <c r="S8" s="37">
        <v>0.18874137931000001</v>
      </c>
      <c r="T8" s="36" t="s">
        <v>45</v>
      </c>
    </row>
    <row r="9" spans="1:20" s="40" customFormat="1" x14ac:dyDescent="0.25">
      <c r="A9" s="24"/>
      <c r="B9" s="38">
        <v>7146932.70046</v>
      </c>
      <c r="C9" s="38">
        <v>5764568.0718900003</v>
      </c>
      <c r="D9" s="38">
        <v>1382364.6285699999</v>
      </c>
      <c r="E9" s="38">
        <v>2230201.9761100002</v>
      </c>
      <c r="F9" s="39">
        <v>14249.603599599999</v>
      </c>
      <c r="G9" s="39">
        <v>3495377.6568399998</v>
      </c>
      <c r="H9" s="38">
        <v>21061.8623764</v>
      </c>
      <c r="I9" s="38">
        <v>1866.0983779200001</v>
      </c>
      <c r="J9" s="38">
        <v>1810.8745864299999</v>
      </c>
      <c r="L9" s="24"/>
      <c r="M9" s="38">
        <v>31293.530594799999</v>
      </c>
      <c r="N9" s="38">
        <v>10752.539461099999</v>
      </c>
      <c r="O9" s="38">
        <v>874226.10514600005</v>
      </c>
      <c r="P9" s="38">
        <v>421237.24752700003</v>
      </c>
      <c r="Q9" s="38">
        <v>37321.9675584</v>
      </c>
      <c r="R9" s="38">
        <v>7533.23827953</v>
      </c>
      <c r="S9" s="41">
        <v>0.18874137931000001</v>
      </c>
      <c r="T9" s="40" t="s">
        <v>47</v>
      </c>
    </row>
    <row r="10" spans="1:20" x14ac:dyDescent="0.25">
      <c r="A10" s="33" t="s">
        <v>63</v>
      </c>
      <c r="B10" s="34">
        <f>B9-B2</f>
        <v>223475.58186999988</v>
      </c>
      <c r="C10" s="34">
        <f>C9-C2</f>
        <v>80697.344010000117</v>
      </c>
      <c r="D10" s="34">
        <f t="shared" ref="D10:J10" si="0">D9-D2</f>
        <v>142778.23785999999</v>
      </c>
      <c r="E10" s="34">
        <f t="shared" si="0"/>
        <v>2230201.9761100002</v>
      </c>
      <c r="F10" s="35">
        <f t="shared" si="0"/>
        <v>14249.603599599999</v>
      </c>
      <c r="G10" s="35">
        <f t="shared" si="0"/>
        <v>-2188493.0710400003</v>
      </c>
      <c r="H10" s="34">
        <f t="shared" si="0"/>
        <v>21061.8623764</v>
      </c>
      <c r="I10" s="34">
        <f t="shared" si="0"/>
        <v>1866.0983779200001</v>
      </c>
      <c r="J10" s="34">
        <f t="shared" si="0"/>
        <v>1810.8745864299999</v>
      </c>
      <c r="L10" s="33" t="s">
        <v>63</v>
      </c>
      <c r="M10" s="34">
        <f t="shared" ref="M10:R10" si="1">M9-M2</f>
        <v>31293.530594799999</v>
      </c>
      <c r="N10" s="34">
        <f t="shared" si="1"/>
        <v>10752.539461099999</v>
      </c>
      <c r="O10" s="34">
        <f t="shared" si="1"/>
        <v>-365360.2855639999</v>
      </c>
      <c r="P10" s="34">
        <f t="shared" si="1"/>
        <v>421237.24752700003</v>
      </c>
      <c r="Q10" s="34">
        <f t="shared" si="1"/>
        <v>37321.9675584</v>
      </c>
      <c r="R10" s="34">
        <f t="shared" si="1"/>
        <v>7533.23827953</v>
      </c>
    </row>
    <row r="11" spans="1:20" s="40" customFormat="1" x14ac:dyDescent="0.25">
      <c r="A11" s="24"/>
      <c r="B11" s="42">
        <f>B10/B2</f>
        <v>3.2278033653151579E-2</v>
      </c>
      <c r="C11" s="42">
        <f>C10/C2</f>
        <v>1.4197603688305388E-2</v>
      </c>
      <c r="D11" s="42">
        <f t="shared" ref="D11:G11" si="2">D10/D2</f>
        <v>0.11518215989627045</v>
      </c>
      <c r="E11" s="42"/>
      <c r="F11" s="43"/>
      <c r="G11" s="43">
        <f t="shared" si="2"/>
        <v>-0.38503568708999752</v>
      </c>
      <c r="H11" s="42"/>
      <c r="I11" s="42"/>
      <c r="J11" s="42"/>
      <c r="L11" s="24"/>
      <c r="M11" s="42"/>
      <c r="N11" s="42"/>
      <c r="O11" s="42">
        <f>O10/O2</f>
        <v>-0.29474370507950792</v>
      </c>
      <c r="P11" s="42"/>
      <c r="Q11" s="42"/>
      <c r="R11" s="42"/>
    </row>
    <row r="12" spans="1:20" x14ac:dyDescent="0.25">
      <c r="A12" s="33" t="s">
        <v>64</v>
      </c>
      <c r="B12" s="44">
        <f>B4-B3</f>
        <v>1137.5510499998927</v>
      </c>
      <c r="C12" s="44">
        <f>C4-C3</f>
        <v>162118.75667999964</v>
      </c>
      <c r="D12" s="44">
        <f t="shared" ref="D12:J12" si="3">D4-D3</f>
        <v>-160981.20562999998</v>
      </c>
      <c r="E12" s="44">
        <f t="shared" si="3"/>
        <v>5765177.9824700002</v>
      </c>
      <c r="F12" s="45">
        <f t="shared" si="3"/>
        <v>27161.488195000002</v>
      </c>
      <c r="G12" s="45">
        <f t="shared" si="3"/>
        <v>-5683870.7278800001</v>
      </c>
      <c r="H12" s="44">
        <f t="shared" si="3"/>
        <v>45883.077439000001</v>
      </c>
      <c r="I12" s="44">
        <f t="shared" si="3"/>
        <v>4840.5631227800004</v>
      </c>
      <c r="J12" s="44">
        <f t="shared" si="3"/>
        <v>2926.3733316600001</v>
      </c>
      <c r="L12" s="33" t="s">
        <v>64</v>
      </c>
      <c r="M12" s="44">
        <f t="shared" ref="M12:R12" si="4">M4-M3</f>
        <v>39349.127491599997</v>
      </c>
      <c r="N12" s="44">
        <f t="shared" si="4"/>
        <v>13193.648998299999</v>
      </c>
      <c r="O12" s="44">
        <f t="shared" si="4"/>
        <v>-1239586.3907099999</v>
      </c>
      <c r="P12" s="44">
        <f t="shared" si="4"/>
        <v>917661.54877999995</v>
      </c>
      <c r="Q12" s="44">
        <f t="shared" si="4"/>
        <v>96811.262455599994</v>
      </c>
      <c r="R12" s="44">
        <f t="shared" si="4"/>
        <v>11589.5973531</v>
      </c>
    </row>
    <row r="13" spans="1:20" x14ac:dyDescent="0.25">
      <c r="B13" s="46">
        <f>B12/B3</f>
        <v>1.6430390634549944E-4</v>
      </c>
      <c r="C13" s="46">
        <f>C12/C3</f>
        <v>2.8522597441350949E-2</v>
      </c>
      <c r="D13" s="46">
        <f t="shared" ref="D13" si="5">D12/D3</f>
        <v>-0.12986687078566142</v>
      </c>
      <c r="E13" s="46"/>
      <c r="F13" s="46"/>
      <c r="G13" s="46"/>
      <c r="H13" s="46"/>
      <c r="I13" s="46"/>
      <c r="J13" s="46"/>
      <c r="K13" s="46"/>
      <c r="L13" s="33"/>
      <c r="M13" s="46"/>
      <c r="N13" s="46"/>
      <c r="O13" s="46"/>
      <c r="P13" s="46"/>
    </row>
    <row r="15" spans="1:20" s="24" customFormat="1" x14ac:dyDescent="0.25">
      <c r="A15" s="24" t="s">
        <v>25</v>
      </c>
      <c r="B15" s="24" t="s">
        <v>15</v>
      </c>
      <c r="C15" s="24" t="s">
        <v>1</v>
      </c>
      <c r="D15" s="24" t="s">
        <v>2</v>
      </c>
      <c r="E15" s="24" t="s">
        <v>3</v>
      </c>
      <c r="F15" s="24" t="s">
        <v>4</v>
      </c>
      <c r="G15" s="24" t="s">
        <v>5</v>
      </c>
      <c r="H15" s="24" t="s">
        <v>33</v>
      </c>
      <c r="I15" s="24" t="s">
        <v>7</v>
      </c>
      <c r="J15" s="24" t="s">
        <v>8</v>
      </c>
      <c r="L15" s="24" t="s">
        <v>25</v>
      </c>
      <c r="M15" s="24" t="s">
        <v>9</v>
      </c>
      <c r="N15" s="24" t="s">
        <v>11</v>
      </c>
      <c r="O15" s="24" t="s">
        <v>12</v>
      </c>
      <c r="P15" s="24" t="s">
        <v>34</v>
      </c>
      <c r="Q15" s="24" t="s">
        <v>14</v>
      </c>
      <c r="R15" s="24" t="s">
        <v>10</v>
      </c>
      <c r="S15" s="24" t="s">
        <v>28</v>
      </c>
      <c r="T15" s="24" t="s">
        <v>18</v>
      </c>
    </row>
    <row r="16" spans="1:20" s="31" customFormat="1" x14ac:dyDescent="0.25">
      <c r="A16" s="29"/>
      <c r="B16" s="30">
        <v>5967123.0476700002</v>
      </c>
      <c r="C16" s="30">
        <v>5034637.26511</v>
      </c>
      <c r="D16" s="30">
        <v>932485.78256199998</v>
      </c>
      <c r="E16" s="30">
        <v>4951969.3148299996</v>
      </c>
      <c r="F16" s="30">
        <v>35957.144513599997</v>
      </c>
      <c r="G16" s="30">
        <v>0</v>
      </c>
      <c r="H16" s="30">
        <v>39435.247798099997</v>
      </c>
      <c r="I16" s="30">
        <v>4073.9317037300002</v>
      </c>
      <c r="J16" s="30">
        <v>3201.6262688000002</v>
      </c>
      <c r="L16" s="29"/>
      <c r="M16" s="30">
        <v>41613.387851500003</v>
      </c>
      <c r="N16" s="30">
        <v>11127.3868566</v>
      </c>
      <c r="O16" s="30">
        <v>0</v>
      </c>
      <c r="P16" s="30">
        <v>788704.95596199995</v>
      </c>
      <c r="Q16" s="30">
        <v>81478.634074700007</v>
      </c>
      <c r="R16" s="30">
        <v>9561.4178163300003</v>
      </c>
      <c r="S16" s="32">
        <v>0.23675925925899999</v>
      </c>
      <c r="T16" s="31" t="s">
        <v>39</v>
      </c>
    </row>
    <row r="17" spans="1:20" s="31" customFormat="1" x14ac:dyDescent="0.25">
      <c r="A17" s="29"/>
      <c r="B17" s="30">
        <v>5967123.0476700002</v>
      </c>
      <c r="C17" s="30">
        <v>5034637.26511</v>
      </c>
      <c r="D17" s="30">
        <v>932485.78256199998</v>
      </c>
      <c r="E17" s="30">
        <v>4951969.3148299996</v>
      </c>
      <c r="F17" s="30">
        <v>35957.144513599997</v>
      </c>
      <c r="G17" s="30">
        <v>0</v>
      </c>
      <c r="H17" s="30">
        <v>39435.247798099997</v>
      </c>
      <c r="I17" s="30">
        <v>4073.9317037300002</v>
      </c>
      <c r="J17" s="30">
        <v>3201.6262688000002</v>
      </c>
      <c r="L17" s="29"/>
      <c r="M17" s="30">
        <v>41613.387851500003</v>
      </c>
      <c r="N17" s="30">
        <v>11127.3868566</v>
      </c>
      <c r="O17" s="30">
        <v>0</v>
      </c>
      <c r="P17" s="30">
        <v>788704.95596199995</v>
      </c>
      <c r="Q17" s="30">
        <v>81478.634074700007</v>
      </c>
      <c r="R17" s="30">
        <v>9561.4178163300003</v>
      </c>
      <c r="S17" s="32">
        <v>0.23675925925899999</v>
      </c>
      <c r="T17" s="31" t="s">
        <v>22</v>
      </c>
    </row>
    <row r="18" spans="1:20" s="27" customFormat="1" x14ac:dyDescent="0.25">
      <c r="A18" s="25"/>
      <c r="B18" s="26">
        <v>5978625.4003999997</v>
      </c>
      <c r="C18" s="26">
        <v>4886764.2006099997</v>
      </c>
      <c r="D18" s="26">
        <v>1091861.19979</v>
      </c>
      <c r="E18" s="26">
        <v>0</v>
      </c>
      <c r="F18" s="26">
        <v>0</v>
      </c>
      <c r="G18" s="26">
        <v>4886764.2006099997</v>
      </c>
      <c r="H18" s="26">
        <v>0</v>
      </c>
      <c r="I18" s="26">
        <v>0</v>
      </c>
      <c r="J18" s="26">
        <v>0</v>
      </c>
      <c r="L18" s="25"/>
      <c r="M18" s="26">
        <v>0</v>
      </c>
      <c r="N18" s="26">
        <v>0</v>
      </c>
      <c r="O18" s="26">
        <v>1091861.19979</v>
      </c>
      <c r="P18" s="26">
        <v>0</v>
      </c>
      <c r="Q18" s="26">
        <v>0</v>
      </c>
      <c r="R18" s="26">
        <v>0</v>
      </c>
      <c r="S18" s="28">
        <v>2.1600000000000001E-2</v>
      </c>
    </row>
    <row r="19" spans="1:20" s="27" customFormat="1" x14ac:dyDescent="0.25">
      <c r="A19" s="25"/>
      <c r="B19" s="26">
        <v>5978625.4003999997</v>
      </c>
      <c r="C19" s="26">
        <v>4886764.2006099997</v>
      </c>
      <c r="D19" s="26">
        <v>1091861.19979</v>
      </c>
      <c r="E19" s="26">
        <v>0</v>
      </c>
      <c r="F19" s="26">
        <v>0</v>
      </c>
      <c r="G19" s="26">
        <v>4886764.2006099997</v>
      </c>
      <c r="H19" s="26">
        <v>0</v>
      </c>
      <c r="I19" s="26">
        <v>0</v>
      </c>
      <c r="J19" s="26">
        <v>0</v>
      </c>
      <c r="L19" s="25"/>
      <c r="M19" s="26">
        <v>0</v>
      </c>
      <c r="N19" s="26">
        <v>0</v>
      </c>
      <c r="O19" s="26">
        <v>1091861.19979</v>
      </c>
      <c r="P19" s="26">
        <v>0</v>
      </c>
      <c r="Q19" s="26">
        <v>0</v>
      </c>
      <c r="R19" s="26">
        <v>0</v>
      </c>
      <c r="S19" s="28">
        <v>2.1600000000000001E-2</v>
      </c>
      <c r="T19" s="27" t="s">
        <v>36</v>
      </c>
    </row>
    <row r="20" spans="1:20" x14ac:dyDescent="0.25">
      <c r="B20" s="34">
        <v>6098327.7605299996</v>
      </c>
      <c r="C20" s="34">
        <v>4985303.2659200002</v>
      </c>
      <c r="D20" s="34">
        <v>1113024.4946099999</v>
      </c>
      <c r="E20" s="34">
        <v>3465130.5977699999</v>
      </c>
      <c r="F20" s="34">
        <v>18432.386515499998</v>
      </c>
      <c r="G20" s="34">
        <v>1463686.9396899999</v>
      </c>
      <c r="H20" s="34">
        <v>33740.924769999998</v>
      </c>
      <c r="I20" s="34">
        <v>3385.2493870799999</v>
      </c>
      <c r="J20" s="34">
        <v>927.16778824999994</v>
      </c>
      <c r="L20" s="33"/>
      <c r="M20" s="34">
        <v>40390.577176600003</v>
      </c>
      <c r="N20" s="34">
        <v>5255.7355486300003</v>
      </c>
      <c r="O20" s="34">
        <v>318480.42019899999</v>
      </c>
      <c r="P20" s="34">
        <v>674818.49539900001</v>
      </c>
      <c r="Q20" s="34">
        <v>67704.987741699995</v>
      </c>
      <c r="R20" s="34">
        <v>6374.2785442200002</v>
      </c>
      <c r="S20" s="37">
        <v>0.218451851852</v>
      </c>
      <c r="T20" s="36" t="s">
        <v>43</v>
      </c>
    </row>
    <row r="21" spans="1:20" x14ac:dyDescent="0.25">
      <c r="B21" s="34">
        <v>6098327.7605299996</v>
      </c>
      <c r="C21" s="34">
        <v>4985303.2659200002</v>
      </c>
      <c r="D21" s="34">
        <v>1113024.4946099999</v>
      </c>
      <c r="E21" s="34">
        <v>3465130.5977699999</v>
      </c>
      <c r="F21" s="34">
        <v>18432.386515499998</v>
      </c>
      <c r="G21" s="34">
        <v>1463686.9396899999</v>
      </c>
      <c r="H21" s="34">
        <v>33740.924769999998</v>
      </c>
      <c r="I21" s="34">
        <v>3385.2493870799999</v>
      </c>
      <c r="J21" s="34">
        <v>927.16778824999994</v>
      </c>
      <c r="L21" s="33"/>
      <c r="M21" s="34">
        <v>40390.577176600003</v>
      </c>
      <c r="N21" s="34">
        <v>5255.7355486300003</v>
      </c>
      <c r="O21" s="34">
        <v>318480.42019899999</v>
      </c>
      <c r="P21" s="34">
        <v>674818.49539900001</v>
      </c>
      <c r="Q21" s="34">
        <v>67704.987741699995</v>
      </c>
      <c r="R21" s="34">
        <v>6374.2785442200002</v>
      </c>
      <c r="S21" s="37">
        <v>0.218451851852</v>
      </c>
      <c r="T21" s="36" t="s">
        <v>41</v>
      </c>
    </row>
    <row r="22" spans="1:20" x14ac:dyDescent="0.25">
      <c r="B22" s="34">
        <v>6212728.7825199999</v>
      </c>
      <c r="C22" s="34">
        <v>4941444.5610800004</v>
      </c>
      <c r="D22" s="34">
        <v>1271284.2214299999</v>
      </c>
      <c r="E22" s="34">
        <v>1484698.5338900001</v>
      </c>
      <c r="F22" s="34">
        <v>9161.5108089700007</v>
      </c>
      <c r="G22" s="34">
        <v>3427250.5721399998</v>
      </c>
      <c r="H22" s="34">
        <v>17086.206228999999</v>
      </c>
      <c r="I22" s="34">
        <v>1393.4024346900001</v>
      </c>
      <c r="J22" s="34">
        <v>1854.3355764999999</v>
      </c>
      <c r="L22" s="33"/>
      <c r="M22" s="34">
        <v>29551.804987300002</v>
      </c>
      <c r="N22" s="34">
        <v>9788.1803965899999</v>
      </c>
      <c r="O22" s="34">
        <v>856847.00403099996</v>
      </c>
      <c r="P22" s="34">
        <v>341724.124579</v>
      </c>
      <c r="Q22" s="34">
        <v>27868.048693699999</v>
      </c>
      <c r="R22" s="34">
        <v>5505.0587427299997</v>
      </c>
      <c r="S22" s="37">
        <v>0.165944444444</v>
      </c>
      <c r="T22" s="36" t="s">
        <v>45</v>
      </c>
    </row>
    <row r="23" spans="1:20" s="40" customFormat="1" x14ac:dyDescent="0.25">
      <c r="A23" s="24"/>
      <c r="B23" s="38">
        <v>6212728.7825199999</v>
      </c>
      <c r="C23" s="38">
        <v>4941444.5610800004</v>
      </c>
      <c r="D23" s="38">
        <v>1271284.2214299999</v>
      </c>
      <c r="E23" s="38">
        <v>1484698.5338900001</v>
      </c>
      <c r="F23" s="38">
        <v>9161.5108089700007</v>
      </c>
      <c r="G23" s="38">
        <v>3427250.5721399998</v>
      </c>
      <c r="H23" s="38">
        <v>17086.206228999999</v>
      </c>
      <c r="I23" s="38">
        <v>1393.4024346900001</v>
      </c>
      <c r="J23" s="38">
        <v>1854.3355764999999</v>
      </c>
      <c r="L23" s="24"/>
      <c r="M23" s="38">
        <v>29551.804987300002</v>
      </c>
      <c r="N23" s="38">
        <v>9788.1803965899999</v>
      </c>
      <c r="O23" s="38">
        <v>856847.00403099996</v>
      </c>
      <c r="P23" s="38">
        <v>341724.124579</v>
      </c>
      <c r="Q23" s="38">
        <v>27868.048693699999</v>
      </c>
      <c r="R23" s="38">
        <v>5505.0587427299997</v>
      </c>
      <c r="S23" s="41">
        <v>0.165944444444</v>
      </c>
      <c r="T23" s="40" t="s">
        <v>47</v>
      </c>
    </row>
    <row r="24" spans="1:20" x14ac:dyDescent="0.25">
      <c r="A24" s="33" t="s">
        <v>63</v>
      </c>
      <c r="B24" s="34">
        <f t="shared" ref="B24" si="6">B23-B16</f>
        <v>245605.73484999966</v>
      </c>
      <c r="C24" s="34">
        <f>C23-C16</f>
        <v>-93192.704029999673</v>
      </c>
      <c r="D24" s="34">
        <f t="shared" ref="D24:J24" si="7">D23-D16</f>
        <v>338798.43886799994</v>
      </c>
      <c r="E24" s="34">
        <f t="shared" si="7"/>
        <v>-3467270.7809399995</v>
      </c>
      <c r="F24" s="34">
        <f t="shared" si="7"/>
        <v>-26795.633704629996</v>
      </c>
      <c r="G24" s="34">
        <f t="shared" si="7"/>
        <v>3427250.5721399998</v>
      </c>
      <c r="H24" s="34">
        <f t="shared" si="7"/>
        <v>-22349.041569099998</v>
      </c>
      <c r="I24" s="34">
        <f t="shared" si="7"/>
        <v>-2680.5292690400001</v>
      </c>
      <c r="J24" s="34">
        <f t="shared" si="7"/>
        <v>-1347.2906923000003</v>
      </c>
      <c r="L24" s="33" t="s">
        <v>63</v>
      </c>
      <c r="M24" s="34">
        <f t="shared" ref="M24:R24" si="8">M23-M16</f>
        <v>-12061.582864200001</v>
      </c>
      <c r="N24" s="34">
        <f t="shared" si="8"/>
        <v>-1339.2064600100002</v>
      </c>
      <c r="O24" s="34">
        <f t="shared" si="8"/>
        <v>856847.00403099996</v>
      </c>
      <c r="P24" s="34">
        <f t="shared" si="8"/>
        <v>-446980.83138299995</v>
      </c>
      <c r="Q24" s="34">
        <f t="shared" si="8"/>
        <v>-53610.585381000012</v>
      </c>
      <c r="R24" s="34">
        <f t="shared" si="8"/>
        <v>-4056.3590736000006</v>
      </c>
    </row>
    <row r="25" spans="1:20" s="40" customFormat="1" x14ac:dyDescent="0.25">
      <c r="A25" s="24"/>
      <c r="B25" s="42">
        <f t="shared" ref="B25" si="9">B24/B16</f>
        <v>4.1159824070646917E-2</v>
      </c>
      <c r="C25" s="42">
        <f>C24/C16</f>
        <v>-1.8510311492711588E-2</v>
      </c>
      <c r="D25" s="42">
        <f t="shared" ref="D25" si="10">D24/D16</f>
        <v>0.36332826216090175</v>
      </c>
      <c r="E25" s="42"/>
      <c r="F25" s="42"/>
      <c r="G25" s="42"/>
      <c r="H25" s="42"/>
      <c r="I25" s="42"/>
      <c r="J25" s="42"/>
      <c r="L25" s="24"/>
      <c r="M25" s="42">
        <f t="shared" ref="M25:N25" si="11">M24/M16</f>
        <v>-0.28984861572055898</v>
      </c>
      <c r="N25" s="42">
        <f t="shared" si="11"/>
        <v>-0.12035228731314174</v>
      </c>
      <c r="O25" s="42"/>
      <c r="P25" s="42"/>
      <c r="Q25" s="42"/>
      <c r="R25" s="42"/>
    </row>
    <row r="26" spans="1:20" x14ac:dyDescent="0.25">
      <c r="A26" s="33" t="s">
        <v>64</v>
      </c>
      <c r="B26" s="44">
        <f>B18-B17</f>
        <v>11502.35272999946</v>
      </c>
      <c r="C26" s="44">
        <f>C18-C17</f>
        <v>-147873.06450000033</v>
      </c>
      <c r="D26" s="44">
        <f t="shared" ref="D26:J26" si="12">D18-D17</f>
        <v>159375.41722800001</v>
      </c>
      <c r="E26" s="44">
        <f t="shared" si="12"/>
        <v>-4951969.3148299996</v>
      </c>
      <c r="F26" s="44">
        <f t="shared" si="12"/>
        <v>-35957.144513599997</v>
      </c>
      <c r="G26" s="44">
        <f t="shared" si="12"/>
        <v>4886764.2006099997</v>
      </c>
      <c r="H26" s="44">
        <f t="shared" si="12"/>
        <v>-39435.247798099997</v>
      </c>
      <c r="I26" s="44">
        <f t="shared" si="12"/>
        <v>-4073.9317037300002</v>
      </c>
      <c r="J26" s="44">
        <f t="shared" si="12"/>
        <v>-3201.6262688000002</v>
      </c>
      <c r="L26" s="33" t="s">
        <v>64</v>
      </c>
      <c r="M26" s="44">
        <f t="shared" ref="M26:R26" si="13">M18-M17</f>
        <v>-41613.387851500003</v>
      </c>
      <c r="N26" s="44">
        <f t="shared" si="13"/>
        <v>-11127.3868566</v>
      </c>
      <c r="O26" s="44">
        <f t="shared" si="13"/>
        <v>1091861.19979</v>
      </c>
      <c r="P26" s="44">
        <f t="shared" si="13"/>
        <v>-788704.95596199995</v>
      </c>
      <c r="Q26" s="44">
        <f t="shared" si="13"/>
        <v>-81478.634074700007</v>
      </c>
      <c r="R26" s="44">
        <f t="shared" si="13"/>
        <v>-9561.4178163300003</v>
      </c>
    </row>
    <row r="27" spans="1:20" x14ac:dyDescent="0.25">
      <c r="B27" s="46">
        <f t="shared" ref="B27" si="14">B26/B17</f>
        <v>1.9276211732370454E-3</v>
      </c>
      <c r="C27" s="46">
        <f>C26/C17</f>
        <v>-2.9371145668181421E-2</v>
      </c>
      <c r="D27" s="46">
        <f t="shared" ref="D27" si="15">D26/D17</f>
        <v>0.17091458144285787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9" spans="1:20" s="24" customFormat="1" x14ac:dyDescent="0.25">
      <c r="A29" s="24" t="s">
        <v>26</v>
      </c>
      <c r="B29" s="24" t="s">
        <v>15</v>
      </c>
      <c r="C29" s="24" t="s">
        <v>1</v>
      </c>
      <c r="D29" s="24" t="s">
        <v>2</v>
      </c>
      <c r="E29" s="24" t="s">
        <v>3</v>
      </c>
      <c r="F29" s="24" t="s">
        <v>4</v>
      </c>
      <c r="G29" s="24" t="s">
        <v>5</v>
      </c>
      <c r="H29" s="24" t="s">
        <v>33</v>
      </c>
      <c r="I29" s="24" t="s">
        <v>7</v>
      </c>
      <c r="J29" s="24" t="s">
        <v>8</v>
      </c>
      <c r="L29" s="24" t="s">
        <v>26</v>
      </c>
      <c r="M29" s="24" t="s">
        <v>9</v>
      </c>
      <c r="N29" s="24" t="s">
        <v>11</v>
      </c>
      <c r="O29" s="24" t="s">
        <v>12</v>
      </c>
      <c r="P29" s="24" t="s">
        <v>34</v>
      </c>
      <c r="Q29" s="24" t="s">
        <v>14</v>
      </c>
      <c r="R29" s="24" t="s">
        <v>10</v>
      </c>
      <c r="S29" s="24" t="s">
        <v>28</v>
      </c>
      <c r="T29" s="24" t="s">
        <v>18</v>
      </c>
    </row>
    <row r="30" spans="1:20" s="27" customFormat="1" x14ac:dyDescent="0.25">
      <c r="A30" s="25"/>
      <c r="B30" s="26">
        <v>1949639.9831900001</v>
      </c>
      <c r="C30" s="26">
        <v>1556509.30913</v>
      </c>
      <c r="D30" s="26">
        <v>393130.67405700003</v>
      </c>
      <c r="E30" s="26">
        <v>0</v>
      </c>
      <c r="F30" s="26">
        <v>0</v>
      </c>
      <c r="G30" s="26">
        <v>1556509.30913</v>
      </c>
      <c r="H30" s="26">
        <v>0</v>
      </c>
      <c r="I30" s="26">
        <v>0</v>
      </c>
      <c r="J30" s="26">
        <v>0</v>
      </c>
      <c r="L30" s="25"/>
      <c r="M30" s="26">
        <v>0</v>
      </c>
      <c r="N30" s="26">
        <v>0</v>
      </c>
      <c r="O30" s="26">
        <v>393130.67405700003</v>
      </c>
      <c r="P30" s="26">
        <v>0</v>
      </c>
      <c r="Q30" s="26">
        <v>0</v>
      </c>
      <c r="R30" s="26">
        <v>0</v>
      </c>
      <c r="S30" s="28">
        <v>2.1600000000000001E-2</v>
      </c>
    </row>
    <row r="31" spans="1:20" s="27" customFormat="1" x14ac:dyDescent="0.25">
      <c r="A31" s="25"/>
      <c r="B31" s="26">
        <v>1949639.9831900001</v>
      </c>
      <c r="C31" s="26">
        <v>1556509.30913</v>
      </c>
      <c r="D31" s="26">
        <v>393130.67405700003</v>
      </c>
      <c r="E31" s="26">
        <v>0</v>
      </c>
      <c r="F31" s="26">
        <v>0</v>
      </c>
      <c r="G31" s="26">
        <v>1556509.30913</v>
      </c>
      <c r="H31" s="26">
        <v>0</v>
      </c>
      <c r="I31" s="26">
        <v>0</v>
      </c>
      <c r="J31" s="26">
        <v>0</v>
      </c>
      <c r="L31" s="25"/>
      <c r="M31" s="26">
        <v>0</v>
      </c>
      <c r="N31" s="26">
        <v>0</v>
      </c>
      <c r="O31" s="26">
        <v>393130.67405700003</v>
      </c>
      <c r="P31" s="26">
        <v>0</v>
      </c>
      <c r="Q31" s="26">
        <v>0</v>
      </c>
      <c r="R31" s="26">
        <v>0</v>
      </c>
      <c r="S31" s="28">
        <v>2.1600000000000001E-2</v>
      </c>
      <c r="T31" s="27" t="s">
        <v>36</v>
      </c>
    </row>
    <row r="32" spans="1:20" s="31" customFormat="1" x14ac:dyDescent="0.25">
      <c r="A32" s="29"/>
      <c r="B32" s="30">
        <v>2042361.4527499999</v>
      </c>
      <c r="C32" s="30">
        <v>1601356.38797</v>
      </c>
      <c r="D32" s="30">
        <v>441005.06478199997</v>
      </c>
      <c r="E32" s="30">
        <v>1574289.72814</v>
      </c>
      <c r="F32" s="30">
        <v>5821.5795834600003</v>
      </c>
      <c r="G32" s="30">
        <v>0</v>
      </c>
      <c r="H32" s="30">
        <v>18780.956299699999</v>
      </c>
      <c r="I32" s="30">
        <v>1594.90413743</v>
      </c>
      <c r="J32" s="30">
        <v>869.21980148399996</v>
      </c>
      <c r="L32" s="29"/>
      <c r="M32" s="30">
        <v>21357.855187199999</v>
      </c>
      <c r="N32" s="30">
        <v>7783.9018454500001</v>
      </c>
      <c r="O32" s="30">
        <v>0</v>
      </c>
      <c r="P32" s="30">
        <v>375619.125994</v>
      </c>
      <c r="Q32" s="30">
        <v>31898.082748600002</v>
      </c>
      <c r="R32" s="30">
        <v>4346.0990074199999</v>
      </c>
      <c r="S32" s="32">
        <v>0.125448</v>
      </c>
      <c r="T32" s="31" t="s">
        <v>22</v>
      </c>
    </row>
    <row r="33" spans="1:20" s="31" customFormat="1" x14ac:dyDescent="0.25">
      <c r="A33" s="29"/>
      <c r="B33" s="30">
        <v>2042361.4527499999</v>
      </c>
      <c r="C33" s="30">
        <v>1601356.38797</v>
      </c>
      <c r="D33" s="30">
        <v>441005.06478199997</v>
      </c>
      <c r="E33" s="30">
        <v>1574289.72814</v>
      </c>
      <c r="F33" s="30">
        <v>5821.5795834600003</v>
      </c>
      <c r="G33" s="30">
        <v>0</v>
      </c>
      <c r="H33" s="30">
        <v>18780.956299699999</v>
      </c>
      <c r="I33" s="30">
        <v>1594.90413743</v>
      </c>
      <c r="J33" s="30">
        <v>869.21980148399996</v>
      </c>
      <c r="L33" s="29"/>
      <c r="M33" s="30">
        <v>21357.855187199999</v>
      </c>
      <c r="N33" s="30">
        <v>7783.9018454500001</v>
      </c>
      <c r="O33" s="30">
        <v>0</v>
      </c>
      <c r="P33" s="30">
        <v>375619.125994</v>
      </c>
      <c r="Q33" s="30">
        <v>31898.082748600002</v>
      </c>
      <c r="R33" s="30">
        <v>4346.0990074199999</v>
      </c>
      <c r="S33" s="32">
        <v>0.125448</v>
      </c>
      <c r="T33" s="31" t="s">
        <v>39</v>
      </c>
    </row>
    <row r="34" spans="1:20" x14ac:dyDescent="0.25">
      <c r="B34" s="34">
        <v>2089335.3529300001</v>
      </c>
      <c r="C34" s="34">
        <v>1581925.23284</v>
      </c>
      <c r="D34" s="34">
        <v>507410.120092</v>
      </c>
      <c r="E34" s="34">
        <v>841721.95995100006</v>
      </c>
      <c r="F34" s="34">
        <v>548.04992931599998</v>
      </c>
      <c r="G34" s="34">
        <v>724027.76997000002</v>
      </c>
      <c r="H34" s="34">
        <v>14469.848259599999</v>
      </c>
      <c r="I34" s="34">
        <v>1070.68275232</v>
      </c>
      <c r="J34" s="34">
        <v>86.921980148399996</v>
      </c>
      <c r="L34" s="33"/>
      <c r="M34" s="34">
        <v>12370.2018857</v>
      </c>
      <c r="N34" s="34">
        <v>144.84893162</v>
      </c>
      <c r="O34" s="34">
        <v>182346.009433</v>
      </c>
      <c r="P34" s="34">
        <v>289396.96519199997</v>
      </c>
      <c r="Q34" s="34">
        <v>21413.6550465</v>
      </c>
      <c r="R34" s="34">
        <v>1738.4396029699999</v>
      </c>
      <c r="S34" s="37">
        <v>4.0911999999999997E-2</v>
      </c>
      <c r="T34" s="36" t="s">
        <v>43</v>
      </c>
    </row>
    <row r="35" spans="1:20" x14ac:dyDescent="0.25">
      <c r="B35" s="34">
        <v>2089335.3529300001</v>
      </c>
      <c r="C35" s="34">
        <v>1581925.23284</v>
      </c>
      <c r="D35" s="34">
        <v>507410.120092</v>
      </c>
      <c r="E35" s="34">
        <v>841721.95995100006</v>
      </c>
      <c r="F35" s="34">
        <v>548.04992931599998</v>
      </c>
      <c r="G35" s="34">
        <v>724027.76997000002</v>
      </c>
      <c r="H35" s="34">
        <v>14469.848259599999</v>
      </c>
      <c r="I35" s="34">
        <v>1070.68275232</v>
      </c>
      <c r="J35" s="34">
        <v>86.921980148399996</v>
      </c>
      <c r="L35" s="33"/>
      <c r="M35" s="34">
        <v>12370.2018857</v>
      </c>
      <c r="N35" s="34">
        <v>144.84893162</v>
      </c>
      <c r="O35" s="34">
        <v>182346.009433</v>
      </c>
      <c r="P35" s="34">
        <v>289396.96519199997</v>
      </c>
      <c r="Q35" s="34">
        <v>21413.6550465</v>
      </c>
      <c r="R35" s="34">
        <v>1738.4396029699999</v>
      </c>
      <c r="S35" s="37">
        <v>4.0911999999999997E-2</v>
      </c>
      <c r="T35" s="36" t="s">
        <v>41</v>
      </c>
    </row>
    <row r="36" spans="1:20" x14ac:dyDescent="0.25">
      <c r="B36" s="34">
        <v>2112853.72591</v>
      </c>
      <c r="C36" s="34">
        <v>1585343.06846</v>
      </c>
      <c r="D36" s="34">
        <v>527510.65745000006</v>
      </c>
      <c r="E36" s="34">
        <v>732510.18579699995</v>
      </c>
      <c r="F36" s="34">
        <v>5176.7397831600001</v>
      </c>
      <c r="G36" s="34">
        <v>833967.65524899994</v>
      </c>
      <c r="H36" s="34">
        <v>12089.545343899999</v>
      </c>
      <c r="I36" s="34">
        <v>787.67046699699995</v>
      </c>
      <c r="J36" s="34">
        <v>811.27181471899996</v>
      </c>
      <c r="L36" s="33"/>
      <c r="M36" s="34">
        <v>20884.693250699998</v>
      </c>
      <c r="N36" s="34">
        <v>5387.5223160799997</v>
      </c>
      <c r="O36" s="34">
        <v>240506.98639400001</v>
      </c>
      <c r="P36" s="34">
        <v>241790.906877</v>
      </c>
      <c r="Q36" s="34">
        <v>15753.409339899999</v>
      </c>
      <c r="R36" s="34">
        <v>3187.1392721100001</v>
      </c>
      <c r="S36" s="37">
        <v>0.11824</v>
      </c>
      <c r="T36" s="36" t="s">
        <v>47</v>
      </c>
    </row>
    <row r="37" spans="1:20" s="40" customFormat="1" x14ac:dyDescent="0.25">
      <c r="A37" s="24"/>
      <c r="B37" s="38">
        <v>2112853.72591</v>
      </c>
      <c r="C37" s="38">
        <v>1585343.06846</v>
      </c>
      <c r="D37" s="38">
        <v>527510.65745000006</v>
      </c>
      <c r="E37" s="38">
        <v>732510.18579699995</v>
      </c>
      <c r="F37" s="38">
        <v>5176.7397831600001</v>
      </c>
      <c r="G37" s="38">
        <v>833967.65524899994</v>
      </c>
      <c r="H37" s="38">
        <v>12089.545343899999</v>
      </c>
      <c r="I37" s="38">
        <v>787.67046699699995</v>
      </c>
      <c r="J37" s="38">
        <v>811.27181471899996</v>
      </c>
      <c r="L37" s="24"/>
      <c r="M37" s="38">
        <v>20884.693250699998</v>
      </c>
      <c r="N37" s="38">
        <v>5387.5223160799997</v>
      </c>
      <c r="O37" s="38">
        <v>240506.98639400001</v>
      </c>
      <c r="P37" s="38">
        <v>241790.906877</v>
      </c>
      <c r="Q37" s="38">
        <v>15753.409339899999</v>
      </c>
      <c r="R37" s="38">
        <v>3187.1392721100001</v>
      </c>
      <c r="S37" s="41">
        <v>0.11824</v>
      </c>
      <c r="T37" s="40" t="s">
        <v>45</v>
      </c>
    </row>
    <row r="38" spans="1:20" x14ac:dyDescent="0.25">
      <c r="A38" s="33" t="s">
        <v>63</v>
      </c>
      <c r="B38" s="34">
        <f t="shared" ref="B38" si="16">B37-B30</f>
        <v>163213.74271999998</v>
      </c>
      <c r="C38" s="34">
        <f>C37-C30</f>
        <v>28833.75933000003</v>
      </c>
      <c r="D38" s="34">
        <f t="shared" ref="D38:J38" si="17">D37-D30</f>
        <v>134379.98339300003</v>
      </c>
      <c r="E38" s="34">
        <f t="shared" si="17"/>
        <v>732510.18579699995</v>
      </c>
      <c r="F38" s="34">
        <f t="shared" si="17"/>
        <v>5176.7397831600001</v>
      </c>
      <c r="G38" s="34">
        <f t="shared" si="17"/>
        <v>-722541.65388100001</v>
      </c>
      <c r="H38" s="34">
        <f t="shared" si="17"/>
        <v>12089.545343899999</v>
      </c>
      <c r="I38" s="34">
        <f t="shared" si="17"/>
        <v>787.67046699699995</v>
      </c>
      <c r="J38" s="34">
        <f t="shared" si="17"/>
        <v>811.27181471899996</v>
      </c>
      <c r="L38" s="33" t="s">
        <v>63</v>
      </c>
      <c r="M38" s="34">
        <f t="shared" ref="M38:R38" si="18">M37-M30</f>
        <v>20884.693250699998</v>
      </c>
      <c r="N38" s="34">
        <f t="shared" si="18"/>
        <v>5387.5223160799997</v>
      </c>
      <c r="O38" s="34">
        <f t="shared" si="18"/>
        <v>-152623.68766300002</v>
      </c>
      <c r="P38" s="34">
        <f t="shared" si="18"/>
        <v>241790.906877</v>
      </c>
      <c r="Q38" s="34">
        <f t="shared" si="18"/>
        <v>15753.409339899999</v>
      </c>
      <c r="R38" s="34">
        <f t="shared" si="18"/>
        <v>3187.1392721100001</v>
      </c>
    </row>
    <row r="39" spans="1:20" s="40" customFormat="1" x14ac:dyDescent="0.25">
      <c r="A39" s="24"/>
      <c r="B39" s="42">
        <f t="shared" ref="B39" si="19">B38/B30</f>
        <v>8.3714811004721876E-2</v>
      </c>
      <c r="C39" s="42">
        <f>C38/C30</f>
        <v>1.8524630184265624E-2</v>
      </c>
      <c r="D39" s="42">
        <f t="shared" ref="D39" si="20">D38/D30</f>
        <v>0.34182014343026379</v>
      </c>
      <c r="E39" s="42"/>
      <c r="F39" s="42"/>
      <c r="G39" s="42">
        <f t="shared" ref="G39" si="21">G38/G30</f>
        <v>-0.46420644556559681</v>
      </c>
      <c r="H39" s="42"/>
      <c r="I39" s="42"/>
      <c r="J39" s="42"/>
      <c r="L39" s="24"/>
      <c r="M39" s="42"/>
      <c r="N39" s="42"/>
      <c r="O39" s="42">
        <f t="shared" ref="O39" si="22">O38/O30</f>
        <v>-0.38822635254574694</v>
      </c>
      <c r="P39" s="42"/>
      <c r="Q39" s="42"/>
      <c r="R39" s="42"/>
    </row>
    <row r="40" spans="1:20" x14ac:dyDescent="0.25">
      <c r="A40" s="33" t="s">
        <v>64</v>
      </c>
      <c r="B40" s="44">
        <f>B32-B31</f>
        <v>92721.469559999881</v>
      </c>
      <c r="C40" s="44">
        <f>C32-C31</f>
        <v>44847.078840000089</v>
      </c>
      <c r="D40" s="44">
        <f t="shared" ref="D40:J40" si="23">D32-D31</f>
        <v>47874.390724999947</v>
      </c>
      <c r="E40" s="44">
        <f t="shared" si="23"/>
        <v>1574289.72814</v>
      </c>
      <c r="F40" s="44">
        <f t="shared" si="23"/>
        <v>5821.5795834600003</v>
      </c>
      <c r="G40" s="44">
        <f t="shared" si="23"/>
        <v>-1556509.30913</v>
      </c>
      <c r="H40" s="44">
        <f t="shared" si="23"/>
        <v>18780.956299699999</v>
      </c>
      <c r="I40" s="44">
        <f t="shared" si="23"/>
        <v>1594.90413743</v>
      </c>
      <c r="J40" s="44">
        <f t="shared" si="23"/>
        <v>869.21980148399996</v>
      </c>
      <c r="L40" s="33" t="s">
        <v>64</v>
      </c>
      <c r="M40" s="44">
        <f t="shared" ref="M40:R40" si="24">M32-M31</f>
        <v>21357.855187199999</v>
      </c>
      <c r="N40" s="44">
        <f t="shared" si="24"/>
        <v>7783.9018454500001</v>
      </c>
      <c r="O40" s="44">
        <f t="shared" si="24"/>
        <v>-393130.67405700003</v>
      </c>
      <c r="P40" s="44">
        <f t="shared" si="24"/>
        <v>375619.125994</v>
      </c>
      <c r="Q40" s="44">
        <f t="shared" si="24"/>
        <v>31898.082748600002</v>
      </c>
      <c r="R40" s="44">
        <f t="shared" si="24"/>
        <v>4346.0990074199999</v>
      </c>
    </row>
    <row r="41" spans="1:20" x14ac:dyDescent="0.25">
      <c r="B41" s="46">
        <f t="shared" ref="B41" si="25">B40/B31</f>
        <v>4.7558251964185234E-2</v>
      </c>
      <c r="C41" s="46">
        <f>C40/C31</f>
        <v>2.8812599177493549E-2</v>
      </c>
      <c r="D41" s="46">
        <f t="shared" ref="D41" si="26">D40/D31</f>
        <v>0.12177729667072135</v>
      </c>
      <c r="E41" s="46"/>
      <c r="F41" s="46"/>
      <c r="G41" s="46"/>
      <c r="H41" s="46"/>
      <c r="I41" s="46"/>
      <c r="J41" s="46"/>
      <c r="K41" s="46"/>
      <c r="L41" s="33"/>
      <c r="M41" s="46"/>
      <c r="N41" s="46"/>
      <c r="O41" s="46"/>
      <c r="P41" s="46"/>
    </row>
    <row r="43" spans="1:20" s="24" customFormat="1" x14ac:dyDescent="0.25">
      <c r="A43" s="24" t="s">
        <v>62</v>
      </c>
      <c r="B43" s="24" t="s">
        <v>15</v>
      </c>
      <c r="C43" s="24" t="s">
        <v>1</v>
      </c>
      <c r="D43" s="24" t="s">
        <v>2</v>
      </c>
      <c r="E43" s="24" t="s">
        <v>3</v>
      </c>
      <c r="F43" s="24" t="s">
        <v>4</v>
      </c>
      <c r="G43" s="24" t="s">
        <v>5</v>
      </c>
      <c r="H43" s="24" t="s">
        <v>33</v>
      </c>
      <c r="I43" s="24" t="s">
        <v>7</v>
      </c>
      <c r="J43" s="24" t="s">
        <v>8</v>
      </c>
      <c r="L43" s="24" t="s">
        <v>62</v>
      </c>
      <c r="M43" s="24" t="s">
        <v>9</v>
      </c>
      <c r="N43" s="24" t="s">
        <v>11</v>
      </c>
      <c r="O43" s="24" t="s">
        <v>12</v>
      </c>
      <c r="P43" s="24" t="s">
        <v>34</v>
      </c>
      <c r="Q43" s="24" t="s">
        <v>14</v>
      </c>
      <c r="R43" s="24" t="s">
        <v>10</v>
      </c>
      <c r="S43" s="24" t="s">
        <v>28</v>
      </c>
      <c r="T43" s="24" t="s">
        <v>18</v>
      </c>
    </row>
    <row r="44" spans="1:20" x14ac:dyDescent="0.25">
      <c r="B44" s="34">
        <v>1849061.74648</v>
      </c>
      <c r="C44" s="34">
        <v>1307968.06195</v>
      </c>
      <c r="D44" s="34">
        <v>541093.68452799995</v>
      </c>
      <c r="E44" s="34">
        <v>1066439.8825900001</v>
      </c>
      <c r="F44" s="34">
        <v>4115.5374424199999</v>
      </c>
      <c r="G44" s="34">
        <v>218845.70520699999</v>
      </c>
      <c r="H44" s="34">
        <v>16387.400760500001</v>
      </c>
      <c r="I44" s="34">
        <v>1310.31614709</v>
      </c>
      <c r="J44" s="34">
        <v>869.21980148399996</v>
      </c>
      <c r="L44" s="33"/>
      <c r="M44" s="34">
        <v>16668.977862799999</v>
      </c>
      <c r="N44" s="34">
        <v>6878.0442415899997</v>
      </c>
      <c r="O44" s="34">
        <v>159246.22526499999</v>
      </c>
      <c r="P44" s="34">
        <v>327748.01520999998</v>
      </c>
      <c r="Q44" s="34">
        <v>26206.3229417</v>
      </c>
      <c r="R44" s="34">
        <v>4346.0990074199999</v>
      </c>
      <c r="S44" s="37">
        <v>8.5615999999999998E-2</v>
      </c>
      <c r="T44" s="36" t="s">
        <v>39</v>
      </c>
    </row>
    <row r="45" spans="1:20" x14ac:dyDescent="0.25">
      <c r="B45" s="34">
        <v>1921604.10192</v>
      </c>
      <c r="C45" s="34">
        <v>1328160.3678299999</v>
      </c>
      <c r="D45" s="34">
        <v>593443.73409499996</v>
      </c>
      <c r="E45" s="34">
        <v>241088.20300400001</v>
      </c>
      <c r="F45" s="34">
        <v>8649.1189467500008</v>
      </c>
      <c r="G45" s="34">
        <v>1064553.8155499999</v>
      </c>
      <c r="H45" s="34">
        <v>11215.276742</v>
      </c>
      <c r="I45" s="34">
        <v>683.72203532599997</v>
      </c>
      <c r="J45" s="34">
        <v>1970.2315500300001</v>
      </c>
      <c r="L45" s="33"/>
      <c r="M45" s="34">
        <v>30686.659591600001</v>
      </c>
      <c r="N45" s="34">
        <v>12103.308174600001</v>
      </c>
      <c r="O45" s="34">
        <v>304850.81256799999</v>
      </c>
      <c r="P45" s="34">
        <v>224305.53484099999</v>
      </c>
      <c r="Q45" s="34">
        <v>13674.4407065</v>
      </c>
      <c r="R45" s="34">
        <v>7822.9782133600002</v>
      </c>
      <c r="S45" s="37">
        <v>0.19256000000000001</v>
      </c>
      <c r="T45" s="36" t="s">
        <v>36</v>
      </c>
    </row>
    <row r="46" spans="1:20" s="27" customFormat="1" x14ac:dyDescent="0.25">
      <c r="A46" s="25"/>
      <c r="B46" s="26">
        <v>1933887.7147299999</v>
      </c>
      <c r="C46" s="26">
        <v>1546785.4110399999</v>
      </c>
      <c r="D46" s="26">
        <v>387102.30368999997</v>
      </c>
      <c r="E46" s="26">
        <v>0</v>
      </c>
      <c r="F46" s="26">
        <v>0</v>
      </c>
      <c r="G46" s="26">
        <v>1546785.4110399999</v>
      </c>
      <c r="H46" s="26">
        <v>0</v>
      </c>
      <c r="I46" s="26">
        <v>0</v>
      </c>
      <c r="J46" s="26">
        <v>0</v>
      </c>
      <c r="L46" s="25"/>
      <c r="M46" s="26">
        <v>0</v>
      </c>
      <c r="N46" s="26">
        <v>0</v>
      </c>
      <c r="O46" s="26">
        <v>387102.30368999997</v>
      </c>
      <c r="P46" s="26">
        <v>0</v>
      </c>
      <c r="Q46" s="26">
        <v>0</v>
      </c>
      <c r="R46" s="26">
        <v>0</v>
      </c>
      <c r="S46" s="28">
        <v>2.1600000000000001E-2</v>
      </c>
    </row>
    <row r="47" spans="1:20" s="31" customFormat="1" x14ac:dyDescent="0.25">
      <c r="A47" s="29"/>
      <c r="B47" s="30">
        <v>2030349.0372599999</v>
      </c>
      <c r="C47" s="30">
        <v>1586820.45077</v>
      </c>
      <c r="D47" s="30">
        <v>443528.58648900001</v>
      </c>
      <c r="E47" s="30">
        <v>1559602.40857</v>
      </c>
      <c r="F47" s="30">
        <v>5775.3247443600003</v>
      </c>
      <c r="G47" s="30">
        <v>0</v>
      </c>
      <c r="H47" s="30">
        <v>18957.5919636</v>
      </c>
      <c r="I47" s="30">
        <v>1615.90569256</v>
      </c>
      <c r="J47" s="30">
        <v>869.21980148399996</v>
      </c>
      <c r="L47" s="29"/>
      <c r="M47" s="30">
        <v>19282.960423500001</v>
      </c>
      <c r="N47" s="30">
        <v>8429.5739354399993</v>
      </c>
      <c r="O47" s="30">
        <v>0</v>
      </c>
      <c r="P47" s="30">
        <v>379151.839271</v>
      </c>
      <c r="Q47" s="30">
        <v>32318.113851099999</v>
      </c>
      <c r="R47" s="30">
        <v>4346.0990074199999</v>
      </c>
      <c r="S47" s="32">
        <v>0.108796</v>
      </c>
      <c r="T47" s="31" t="s">
        <v>22</v>
      </c>
    </row>
    <row r="48" spans="1:20" x14ac:dyDescent="0.25">
      <c r="B48" s="34">
        <v>2052342.0000700001</v>
      </c>
      <c r="C48" s="34">
        <v>1585799.5692499999</v>
      </c>
      <c r="D48" s="34">
        <v>466542.43082000001</v>
      </c>
      <c r="E48" s="34">
        <v>1288590.3569100001</v>
      </c>
      <c r="F48" s="34">
        <v>4094.0342645599999</v>
      </c>
      <c r="G48" s="34">
        <v>274029.20750700001</v>
      </c>
      <c r="H48" s="34">
        <v>16851.280439099999</v>
      </c>
      <c r="I48" s="34">
        <v>1365.4703239299999</v>
      </c>
      <c r="J48" s="34">
        <v>869.21980148399996</v>
      </c>
      <c r="L48" s="33"/>
      <c r="M48" s="34">
        <v>18351.341533399998</v>
      </c>
      <c r="N48" s="34">
        <v>6167.8464562700001</v>
      </c>
      <c r="O48" s="34">
        <v>73342.128562600003</v>
      </c>
      <c r="P48" s="34">
        <v>337025.60878100002</v>
      </c>
      <c r="Q48" s="34">
        <v>27309.406478500001</v>
      </c>
      <c r="R48" s="34">
        <v>4346.0990074199999</v>
      </c>
      <c r="S48" s="37">
        <v>0.101004</v>
      </c>
      <c r="T48" s="36" t="s">
        <v>43</v>
      </c>
    </row>
    <row r="49" spans="1:20" x14ac:dyDescent="0.25">
      <c r="B49" s="34">
        <v>2066935.28049</v>
      </c>
      <c r="C49" s="34">
        <v>1571151.6131500001</v>
      </c>
      <c r="D49" s="34">
        <v>495783.66733800003</v>
      </c>
      <c r="E49" s="34">
        <v>797606.87197700003</v>
      </c>
      <c r="F49" s="34">
        <v>893.91953225999998</v>
      </c>
      <c r="G49" s="34">
        <v>757425.26209900004</v>
      </c>
      <c r="H49" s="34">
        <v>14110.661277499999</v>
      </c>
      <c r="I49" s="34">
        <v>1027.9762850100001</v>
      </c>
      <c r="J49" s="34">
        <v>86.921980148399996</v>
      </c>
      <c r="L49" s="33"/>
      <c r="M49" s="34">
        <v>12171.5754621</v>
      </c>
      <c r="N49" s="34">
        <v>218.09922601100001</v>
      </c>
      <c r="O49" s="34">
        <v>178882.80179699999</v>
      </c>
      <c r="P49" s="34">
        <v>282213.22554999997</v>
      </c>
      <c r="Q49" s="34">
        <v>20559.5257002</v>
      </c>
      <c r="R49" s="34">
        <v>1738.4396029699999</v>
      </c>
      <c r="S49" s="37">
        <v>3.6679999999999997E-2</v>
      </c>
      <c r="T49" s="36" t="s">
        <v>41</v>
      </c>
    </row>
    <row r="50" spans="1:20" x14ac:dyDescent="0.25">
      <c r="B50" s="34">
        <v>2113722.0152099999</v>
      </c>
      <c r="C50" s="34">
        <v>1556582.3810399999</v>
      </c>
      <c r="D50" s="34">
        <v>557139.63417199999</v>
      </c>
      <c r="E50" s="34">
        <v>268850.676271</v>
      </c>
      <c r="F50" s="34">
        <v>3199.2605737099998</v>
      </c>
      <c r="G50" s="34">
        <v>1275441.48113</v>
      </c>
      <c r="H50" s="34">
        <v>8122.9914512900004</v>
      </c>
      <c r="I50" s="34">
        <v>316.05675994400002</v>
      </c>
      <c r="J50" s="34">
        <v>651.91485111300005</v>
      </c>
      <c r="L50" s="33"/>
      <c r="M50" s="34">
        <v>16140.976013900001</v>
      </c>
      <c r="N50" s="34">
        <v>2144.3073712099999</v>
      </c>
      <c r="O50" s="34">
        <v>367465.72715799999</v>
      </c>
      <c r="P50" s="34">
        <v>162459.82902599999</v>
      </c>
      <c r="Q50" s="34">
        <v>6321.1351988699998</v>
      </c>
      <c r="R50" s="34">
        <v>2607.6594044499998</v>
      </c>
      <c r="S50" s="37">
        <v>7.2856000000000004E-2</v>
      </c>
      <c r="T50" s="36" t="s">
        <v>45</v>
      </c>
    </row>
    <row r="51" spans="1:20" s="40" customFormat="1" x14ac:dyDescent="0.25">
      <c r="A51" s="24"/>
      <c r="B51" s="38">
        <v>2120351.39481</v>
      </c>
      <c r="C51" s="38">
        <v>1572489.5804999999</v>
      </c>
      <c r="D51" s="38">
        <v>547861.81431000005</v>
      </c>
      <c r="E51" s="38">
        <v>762742.98838899995</v>
      </c>
      <c r="F51" s="38">
        <v>3620.92621332</v>
      </c>
      <c r="G51" s="38">
        <v>790524.60804299999</v>
      </c>
      <c r="H51" s="38">
        <v>12025.063737500001</v>
      </c>
      <c r="I51" s="38">
        <v>780.00375926599997</v>
      </c>
      <c r="J51" s="38">
        <v>2795.99036144</v>
      </c>
      <c r="L51" s="24"/>
      <c r="M51" s="38">
        <v>36871.769853099999</v>
      </c>
      <c r="N51" s="38">
        <v>13239.112831</v>
      </c>
      <c r="O51" s="38">
        <v>231508.684006</v>
      </c>
      <c r="P51" s="38">
        <v>240501.27475099999</v>
      </c>
      <c r="Q51" s="38">
        <v>15600.0751853</v>
      </c>
      <c r="R51" s="38">
        <v>10140.897684</v>
      </c>
      <c r="S51" s="41">
        <v>0.238148</v>
      </c>
      <c r="T51" s="40" t="s">
        <v>47</v>
      </c>
    </row>
    <row r="52" spans="1:20" x14ac:dyDescent="0.25">
      <c r="A52" s="33" t="s">
        <v>63</v>
      </c>
      <c r="B52" s="34">
        <f t="shared" ref="B52" si="27">B51-B44</f>
        <v>271289.64833</v>
      </c>
      <c r="C52" s="34">
        <f>C51-C44</f>
        <v>264521.51854999992</v>
      </c>
      <c r="D52" s="34">
        <f t="shared" ref="D52:J52" si="28">D51-D44</f>
        <v>6768.1297820000909</v>
      </c>
      <c r="E52" s="34">
        <f t="shared" si="28"/>
        <v>-303696.8942010001</v>
      </c>
      <c r="F52" s="34">
        <f t="shared" si="28"/>
        <v>-494.61122909999995</v>
      </c>
      <c r="G52" s="34">
        <f t="shared" si="28"/>
        <v>571678.90283599996</v>
      </c>
      <c r="H52" s="34">
        <f t="shared" si="28"/>
        <v>-4362.337023</v>
      </c>
      <c r="I52" s="34">
        <f t="shared" si="28"/>
        <v>-530.31238782399998</v>
      </c>
      <c r="J52" s="34">
        <f t="shared" si="28"/>
        <v>1926.7705599559999</v>
      </c>
      <c r="L52" s="33" t="s">
        <v>63</v>
      </c>
      <c r="M52" s="34">
        <f t="shared" ref="M52:R52" si="29">M51-M44</f>
        <v>20202.7919903</v>
      </c>
      <c r="N52" s="34">
        <f t="shared" si="29"/>
        <v>6361.0685894100006</v>
      </c>
      <c r="O52" s="34">
        <f t="shared" si="29"/>
        <v>72262.458741000009</v>
      </c>
      <c r="P52" s="34">
        <f t="shared" si="29"/>
        <v>-87246.740458999993</v>
      </c>
      <c r="Q52" s="34">
        <f t="shared" si="29"/>
        <v>-10606.2477564</v>
      </c>
      <c r="R52" s="34">
        <f t="shared" si="29"/>
        <v>5794.7986765799997</v>
      </c>
    </row>
    <row r="53" spans="1:20" s="40" customFormat="1" x14ac:dyDescent="0.25">
      <c r="A53" s="24"/>
      <c r="B53" s="42">
        <f t="shared" ref="B53" si="30">B52/B44</f>
        <v>0.14671746297626106</v>
      </c>
      <c r="C53" s="42">
        <f>C52/C51</f>
        <v>0.16821829653452508</v>
      </c>
      <c r="D53" s="42">
        <f t="shared" ref="D53" si="31">D52/D44</f>
        <v>1.2508240209648688E-2</v>
      </c>
      <c r="E53" s="42"/>
      <c r="F53" s="42"/>
      <c r="G53" s="42">
        <f t="shared" ref="G53" si="32">G52/G44</f>
        <v>2.6122463874503041</v>
      </c>
      <c r="H53" s="42"/>
      <c r="I53" s="42"/>
      <c r="J53" s="42"/>
      <c r="L53" s="24"/>
      <c r="M53" s="42"/>
      <c r="N53" s="42"/>
      <c r="O53" s="42">
        <f t="shared" ref="O53" si="33">O52/O44</f>
        <v>0.45377815782288594</v>
      </c>
      <c r="P53" s="42"/>
      <c r="Q53" s="42"/>
      <c r="R53" s="42"/>
    </row>
    <row r="54" spans="1:20" x14ac:dyDescent="0.25">
      <c r="A54" s="33" t="s">
        <v>64</v>
      </c>
      <c r="B54" s="44">
        <f>B47-B46</f>
        <v>96461.322530000005</v>
      </c>
      <c r="C54" s="44">
        <f>C47-C46</f>
        <v>40035.039730000077</v>
      </c>
      <c r="D54" s="44">
        <f t="shared" ref="D54:J54" si="34">D47-D46</f>
        <v>56426.282799000037</v>
      </c>
      <c r="E54" s="44">
        <f t="shared" si="34"/>
        <v>1559602.40857</v>
      </c>
      <c r="F54" s="44">
        <f t="shared" si="34"/>
        <v>5775.3247443600003</v>
      </c>
      <c r="G54" s="44">
        <f t="shared" si="34"/>
        <v>-1546785.4110399999</v>
      </c>
      <c r="H54" s="44">
        <f t="shared" si="34"/>
        <v>18957.5919636</v>
      </c>
      <c r="I54" s="44">
        <f t="shared" si="34"/>
        <v>1615.90569256</v>
      </c>
      <c r="J54" s="44">
        <f t="shared" si="34"/>
        <v>869.21980148399996</v>
      </c>
      <c r="L54" s="33" t="s">
        <v>64</v>
      </c>
      <c r="M54" s="44">
        <f t="shared" ref="M54:R54" si="35">M47-M46</f>
        <v>19282.960423500001</v>
      </c>
      <c r="N54" s="44">
        <f t="shared" si="35"/>
        <v>8429.5739354399993</v>
      </c>
      <c r="O54" s="44">
        <f t="shared" si="35"/>
        <v>-387102.30368999997</v>
      </c>
      <c r="P54" s="44">
        <f t="shared" si="35"/>
        <v>379151.839271</v>
      </c>
      <c r="Q54" s="44">
        <f t="shared" si="35"/>
        <v>32318.113851099999</v>
      </c>
      <c r="R54" s="44">
        <f t="shared" si="35"/>
        <v>4346.0990074199999</v>
      </c>
    </row>
    <row r="55" spans="1:20" s="40" customFormat="1" x14ac:dyDescent="0.25">
      <c r="A55" s="24"/>
      <c r="B55" s="42">
        <f t="shared" ref="B55" si="36">B54/B46</f>
        <v>4.9879484623267009E-2</v>
      </c>
      <c r="C55" s="42">
        <f>C54/C46</f>
        <v>2.5882736832306966E-2</v>
      </c>
      <c r="D55" s="42">
        <f t="shared" ref="D55" si="37">D54/D46</f>
        <v>0.14576581503422786</v>
      </c>
      <c r="E55" s="42"/>
      <c r="F55" s="42"/>
      <c r="G55" s="42">
        <f t="shared" ref="G55" si="38">G54/G46</f>
        <v>-1</v>
      </c>
      <c r="H55" s="42"/>
      <c r="I55" s="42"/>
      <c r="J55" s="42"/>
      <c r="L55" s="24"/>
      <c r="M55" s="42"/>
      <c r="N55" s="42"/>
      <c r="O55" s="42">
        <f t="shared" ref="O55" si="39">O54/O46</f>
        <v>-1</v>
      </c>
      <c r="P55" s="42"/>
      <c r="Q55" s="42"/>
      <c r="R55" s="42"/>
    </row>
    <row r="56" spans="1:20" x14ac:dyDescent="0.25">
      <c r="A56" s="33" t="s">
        <v>65</v>
      </c>
      <c r="B56" s="34">
        <f>B46-B44</f>
        <v>84825.968249999918</v>
      </c>
      <c r="C56" s="34">
        <f>C46-C44</f>
        <v>238817.34908999992</v>
      </c>
      <c r="D56" s="34">
        <f t="shared" ref="D56:J56" si="40">D46-D44</f>
        <v>-153991.38083799998</v>
      </c>
      <c r="E56" s="34">
        <f t="shared" si="40"/>
        <v>-1066439.8825900001</v>
      </c>
      <c r="F56" s="34">
        <f t="shared" si="40"/>
        <v>-4115.5374424199999</v>
      </c>
      <c r="G56" s="34">
        <f t="shared" si="40"/>
        <v>1327939.7058329999</v>
      </c>
      <c r="H56" s="34">
        <f t="shared" si="40"/>
        <v>-16387.400760500001</v>
      </c>
      <c r="I56" s="34">
        <f t="shared" si="40"/>
        <v>-1310.31614709</v>
      </c>
      <c r="J56" s="34">
        <f t="shared" si="40"/>
        <v>-869.21980148399996</v>
      </c>
      <c r="L56" s="33" t="s">
        <v>65</v>
      </c>
      <c r="M56" s="34">
        <f t="shared" ref="M56:R56" si="41">M46-M44</f>
        <v>-16668.977862799999</v>
      </c>
      <c r="N56" s="34">
        <f t="shared" si="41"/>
        <v>-6878.0442415899997</v>
      </c>
      <c r="O56" s="34">
        <f t="shared" si="41"/>
        <v>227856.07842499999</v>
      </c>
      <c r="P56" s="34">
        <f t="shared" si="41"/>
        <v>-327748.01520999998</v>
      </c>
      <c r="Q56" s="34">
        <f t="shared" si="41"/>
        <v>-26206.3229417</v>
      </c>
      <c r="R56" s="34">
        <f t="shared" si="41"/>
        <v>-4346.0990074199999</v>
      </c>
    </row>
    <row r="57" spans="1:20" s="49" customFormat="1" x14ac:dyDescent="0.25">
      <c r="A57" s="47"/>
      <c r="B57" s="48">
        <f>B56/B44</f>
        <v>4.5875140952691504E-2</v>
      </c>
      <c r="C57" s="48">
        <f>C56/C44</f>
        <v>0.18258652947072437</v>
      </c>
      <c r="D57" s="48">
        <f t="shared" ref="D57:J57" si="42">D56/D44</f>
        <v>-0.28459282605068253</v>
      </c>
      <c r="E57" s="48">
        <f t="shared" si="42"/>
        <v>-1</v>
      </c>
      <c r="F57" s="48">
        <f t="shared" si="42"/>
        <v>-1</v>
      </c>
      <c r="G57" s="48">
        <f t="shared" si="42"/>
        <v>6.0679267366793379</v>
      </c>
      <c r="H57" s="48">
        <f t="shared" si="42"/>
        <v>-1</v>
      </c>
      <c r="I57" s="48">
        <f t="shared" si="42"/>
        <v>-1</v>
      </c>
      <c r="J57" s="48">
        <f t="shared" si="42"/>
        <v>-1</v>
      </c>
      <c r="L57" s="47"/>
      <c r="M57" s="48">
        <f t="shared" ref="M57:R57" si="43">M56/M44</f>
        <v>-1</v>
      </c>
      <c r="N57" s="48">
        <f t="shared" si="43"/>
        <v>-1</v>
      </c>
      <c r="O57" s="48">
        <f t="shared" si="43"/>
        <v>1.4308413153644746</v>
      </c>
      <c r="P57" s="48">
        <f t="shared" si="43"/>
        <v>-1</v>
      </c>
      <c r="Q57" s="48">
        <f t="shared" si="43"/>
        <v>-1</v>
      </c>
      <c r="R57" s="48">
        <f t="shared" si="43"/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A9B4-F762-4EBA-93D3-9306C0FCFC53}">
  <dimension ref="A1:H49"/>
  <sheetViews>
    <sheetView tabSelected="1" workbookViewId="0">
      <selection activeCell="H3" sqref="H3:H5"/>
    </sheetView>
  </sheetViews>
  <sheetFormatPr defaultRowHeight="14.4" x14ac:dyDescent="0.3"/>
  <cols>
    <col min="7" max="7" width="10.109375" bestFit="1" customWidth="1"/>
  </cols>
  <sheetData>
    <row r="1" spans="1:8" x14ac:dyDescent="0.3">
      <c r="A1" t="s">
        <v>71</v>
      </c>
      <c r="B1" t="s">
        <v>82</v>
      </c>
      <c r="G1" t="s">
        <v>83</v>
      </c>
    </row>
    <row r="2" spans="1:8" x14ac:dyDescent="0.3">
      <c r="A2" t="s">
        <v>87</v>
      </c>
      <c r="G2" t="s">
        <v>62</v>
      </c>
    </row>
    <row r="3" spans="1:8" x14ac:dyDescent="0.3">
      <c r="A3" t="s">
        <v>62</v>
      </c>
      <c r="B3" t="s">
        <v>41</v>
      </c>
      <c r="C3" t="s">
        <v>45</v>
      </c>
      <c r="D3" t="s">
        <v>36</v>
      </c>
      <c r="G3" t="s">
        <v>84</v>
      </c>
      <c r="H3">
        <v>37.276000000000003</v>
      </c>
    </row>
    <row r="4" spans="1:8" x14ac:dyDescent="0.3">
      <c r="A4" t="s">
        <v>72</v>
      </c>
      <c r="B4">
        <v>0</v>
      </c>
      <c r="C4">
        <v>0.45400000000000001</v>
      </c>
      <c r="D4">
        <v>0.53300000000000003</v>
      </c>
      <c r="G4" t="s">
        <v>86</v>
      </c>
      <c r="H4">
        <v>31.31</v>
      </c>
    </row>
    <row r="5" spans="1:8" x14ac:dyDescent="0.3">
      <c r="A5" t="s">
        <v>73</v>
      </c>
      <c r="B5">
        <v>0</v>
      </c>
      <c r="C5">
        <v>0.435</v>
      </c>
      <c r="D5">
        <v>0.751</v>
      </c>
      <c r="G5" t="s">
        <v>85</v>
      </c>
      <c r="H5">
        <v>12.221</v>
      </c>
    </row>
    <row r="6" spans="1:8" x14ac:dyDescent="0.3">
      <c r="A6" t="s">
        <v>74</v>
      </c>
      <c r="B6">
        <v>0</v>
      </c>
      <c r="C6">
        <v>0.26900000000000002</v>
      </c>
      <c r="D6">
        <v>0.47199999999999998</v>
      </c>
    </row>
    <row r="7" spans="1:8" x14ac:dyDescent="0.3">
      <c r="A7" t="s">
        <v>75</v>
      </c>
      <c r="B7">
        <v>0</v>
      </c>
      <c r="C7">
        <v>0.20899999999999999</v>
      </c>
      <c r="D7">
        <v>0.39200000000000002</v>
      </c>
    </row>
    <row r="8" spans="1:8" x14ac:dyDescent="0.3">
      <c r="A8" t="s">
        <v>76</v>
      </c>
      <c r="B8">
        <v>0</v>
      </c>
      <c r="C8">
        <v>0.20200000000000001</v>
      </c>
      <c r="D8">
        <v>0.34399999999999997</v>
      </c>
    </row>
    <row r="9" spans="1:8" x14ac:dyDescent="0.3">
      <c r="A9" t="s">
        <v>77</v>
      </c>
      <c r="B9">
        <v>0</v>
      </c>
      <c r="C9">
        <v>0.22800000000000001</v>
      </c>
      <c r="D9">
        <v>0.41299999999999998</v>
      </c>
    </row>
    <row r="10" spans="1:8" x14ac:dyDescent="0.3">
      <c r="A10" t="s">
        <v>78</v>
      </c>
      <c r="B10">
        <v>0</v>
      </c>
      <c r="C10">
        <v>0.16400000000000001</v>
      </c>
      <c r="D10">
        <v>0.30399999999999999</v>
      </c>
    </row>
    <row r="11" spans="1:8" x14ac:dyDescent="0.3">
      <c r="A11" t="s">
        <v>79</v>
      </c>
      <c r="B11">
        <v>0</v>
      </c>
      <c r="C11">
        <v>0.40400000000000003</v>
      </c>
      <c r="D11">
        <v>0.68400000000000005</v>
      </c>
    </row>
    <row r="12" spans="1:8" x14ac:dyDescent="0.3">
      <c r="A12" t="s">
        <v>80</v>
      </c>
      <c r="B12">
        <v>0</v>
      </c>
      <c r="C12">
        <v>0.16400000000000001</v>
      </c>
      <c r="D12">
        <v>0.30599999999999999</v>
      </c>
    </row>
    <row r="13" spans="1:8" x14ac:dyDescent="0.3">
      <c r="A13" t="s">
        <v>81</v>
      </c>
      <c r="B13">
        <v>8.2129999999999992</v>
      </c>
      <c r="C13">
        <v>0</v>
      </c>
      <c r="D13">
        <v>1.373</v>
      </c>
    </row>
    <row r="15" spans="1:8" x14ac:dyDescent="0.3">
      <c r="A15" t="s">
        <v>84</v>
      </c>
      <c r="B15" t="s">
        <v>41</v>
      </c>
      <c r="C15" t="s">
        <v>45</v>
      </c>
      <c r="D15" t="s">
        <v>36</v>
      </c>
      <c r="E15" t="s">
        <v>88</v>
      </c>
    </row>
    <row r="16" spans="1:8" x14ac:dyDescent="0.3">
      <c r="A16" t="s">
        <v>72</v>
      </c>
      <c r="B16">
        <v>7.5229999999999997</v>
      </c>
      <c r="C16">
        <v>1.0940000000000001</v>
      </c>
      <c r="D16">
        <v>0</v>
      </c>
      <c r="E16">
        <f>SUM(B16:D25)</f>
        <v>46.307000000000002</v>
      </c>
    </row>
    <row r="17" spans="1:5" x14ac:dyDescent="0.3">
      <c r="A17" t="s">
        <v>73</v>
      </c>
      <c r="B17">
        <v>4.0739999999999998</v>
      </c>
      <c r="C17">
        <v>1.131</v>
      </c>
      <c r="D17">
        <v>0</v>
      </c>
    </row>
    <row r="18" spans="1:5" x14ac:dyDescent="0.3">
      <c r="A18" t="s">
        <v>74</v>
      </c>
      <c r="B18">
        <v>0</v>
      </c>
      <c r="C18">
        <v>0.95</v>
      </c>
      <c r="D18">
        <v>0</v>
      </c>
    </row>
    <row r="19" spans="1:5" x14ac:dyDescent="0.3">
      <c r="A19" t="s">
        <v>75</v>
      </c>
      <c r="B19">
        <v>0</v>
      </c>
      <c r="C19">
        <v>0.78400000000000003</v>
      </c>
      <c r="D19">
        <v>0</v>
      </c>
    </row>
    <row r="20" spans="1:5" x14ac:dyDescent="0.3">
      <c r="A20" t="s">
        <v>76</v>
      </c>
      <c r="B20">
        <v>3.5259999999999998</v>
      </c>
      <c r="C20">
        <v>0.93</v>
      </c>
      <c r="D20">
        <v>0</v>
      </c>
    </row>
    <row r="21" spans="1:5" x14ac:dyDescent="0.3">
      <c r="A21" t="s">
        <v>77</v>
      </c>
      <c r="B21">
        <v>5.6619999999999999</v>
      </c>
      <c r="C21">
        <v>4.226</v>
      </c>
      <c r="D21">
        <v>0</v>
      </c>
    </row>
    <row r="22" spans="1:5" x14ac:dyDescent="0.3">
      <c r="A22" t="s">
        <v>78</v>
      </c>
      <c r="B22">
        <v>2.4169999999999998</v>
      </c>
      <c r="C22">
        <v>1.4850000000000001</v>
      </c>
      <c r="D22">
        <v>0</v>
      </c>
    </row>
    <row r="23" spans="1:5" x14ac:dyDescent="0.3">
      <c r="A23" t="s">
        <v>79</v>
      </c>
      <c r="B23">
        <v>2.6480000000000001</v>
      </c>
      <c r="C23">
        <v>1.595</v>
      </c>
      <c r="D23">
        <v>0</v>
      </c>
    </row>
    <row r="24" spans="1:5" x14ac:dyDescent="0.3">
      <c r="A24" t="s">
        <v>80</v>
      </c>
      <c r="B24">
        <v>2.7050000000000001</v>
      </c>
      <c r="C24">
        <v>1.65</v>
      </c>
      <c r="D24">
        <v>0</v>
      </c>
    </row>
    <row r="25" spans="1:5" x14ac:dyDescent="0.3">
      <c r="A25" t="s">
        <v>81</v>
      </c>
      <c r="B25">
        <v>2.423</v>
      </c>
      <c r="C25">
        <v>1.484</v>
      </c>
      <c r="D25">
        <v>0</v>
      </c>
    </row>
    <row r="27" spans="1:5" x14ac:dyDescent="0.3">
      <c r="A27" t="s">
        <v>86</v>
      </c>
      <c r="B27" t="s">
        <v>41</v>
      </c>
      <c r="C27" t="s">
        <v>45</v>
      </c>
      <c r="D27" t="s">
        <v>36</v>
      </c>
    </row>
    <row r="28" spans="1:5" x14ac:dyDescent="0.3">
      <c r="A28" t="s">
        <v>72</v>
      </c>
      <c r="B28">
        <v>5.6619999999999999</v>
      </c>
      <c r="C28">
        <v>4.1820000000000004</v>
      </c>
      <c r="D28">
        <v>0</v>
      </c>
      <c r="E28">
        <f>SUM(B28:D37)</f>
        <v>41.613</v>
      </c>
    </row>
    <row r="29" spans="1:5" x14ac:dyDescent="0.3">
      <c r="A29" t="s">
        <v>73</v>
      </c>
      <c r="B29">
        <v>3.5259999999999998</v>
      </c>
      <c r="C29">
        <v>0.92200000000000004</v>
      </c>
      <c r="D29">
        <v>0</v>
      </c>
    </row>
    <row r="30" spans="1:5" x14ac:dyDescent="0.3">
      <c r="A30" t="s">
        <v>74</v>
      </c>
      <c r="B30">
        <v>0</v>
      </c>
      <c r="C30">
        <v>0.90800000000000003</v>
      </c>
      <c r="D30">
        <v>0</v>
      </c>
    </row>
    <row r="31" spans="1:5" x14ac:dyDescent="0.3">
      <c r="A31" t="s">
        <v>75</v>
      </c>
      <c r="B31">
        <v>9.6010000000000009</v>
      </c>
      <c r="C31">
        <v>1.0840000000000001</v>
      </c>
      <c r="D31">
        <v>0</v>
      </c>
    </row>
    <row r="32" spans="1:5" x14ac:dyDescent="0.3">
      <c r="A32" t="s">
        <v>76</v>
      </c>
      <c r="B32">
        <v>4.0739999999999998</v>
      </c>
      <c r="C32">
        <v>1.1339999999999999</v>
      </c>
      <c r="D32">
        <v>0</v>
      </c>
    </row>
    <row r="33" spans="1:5" x14ac:dyDescent="0.3">
      <c r="A33" t="s">
        <v>77</v>
      </c>
      <c r="B33">
        <v>0</v>
      </c>
      <c r="C33">
        <v>0.56699999999999995</v>
      </c>
      <c r="D33">
        <v>0</v>
      </c>
    </row>
    <row r="34" spans="1:5" x14ac:dyDescent="0.3">
      <c r="A34" t="s">
        <v>78</v>
      </c>
      <c r="B34">
        <v>0</v>
      </c>
      <c r="C34">
        <v>0.44900000000000001</v>
      </c>
      <c r="D34">
        <v>0</v>
      </c>
    </row>
    <row r="35" spans="1:5" x14ac:dyDescent="0.3">
      <c r="A35" t="s">
        <v>79</v>
      </c>
      <c r="B35">
        <v>0</v>
      </c>
      <c r="C35">
        <v>0.39700000000000002</v>
      </c>
      <c r="D35">
        <v>0</v>
      </c>
    </row>
    <row r="36" spans="1:5" x14ac:dyDescent="0.3">
      <c r="A36" t="s">
        <v>80</v>
      </c>
      <c r="B36">
        <v>0</v>
      </c>
      <c r="C36">
        <v>0.48899999999999999</v>
      </c>
      <c r="D36">
        <v>0</v>
      </c>
    </row>
    <row r="37" spans="1:5" x14ac:dyDescent="0.3">
      <c r="A37" t="s">
        <v>81</v>
      </c>
      <c r="B37">
        <v>7.5229999999999997</v>
      </c>
      <c r="C37">
        <v>1.095</v>
      </c>
      <c r="D37">
        <v>0</v>
      </c>
    </row>
    <row r="39" spans="1:5" x14ac:dyDescent="0.3">
      <c r="A39" t="s">
        <v>85</v>
      </c>
      <c r="B39" t="s">
        <v>41</v>
      </c>
      <c r="C39" t="s">
        <v>45</v>
      </c>
      <c r="D39" t="s">
        <v>36</v>
      </c>
    </row>
    <row r="40" spans="1:5" x14ac:dyDescent="0.3">
      <c r="A40" t="s">
        <v>72</v>
      </c>
      <c r="B40">
        <v>0</v>
      </c>
      <c r="C40">
        <v>0.71599999999999997</v>
      </c>
      <c r="D40">
        <v>0</v>
      </c>
      <c r="E40">
        <f>SUM(B40:D49)</f>
        <v>14.924999999999999</v>
      </c>
    </row>
    <row r="41" spans="1:5" x14ac:dyDescent="0.3">
      <c r="A41" t="s">
        <v>73</v>
      </c>
      <c r="B41">
        <v>0</v>
      </c>
      <c r="C41">
        <v>0.90800000000000003</v>
      </c>
      <c r="D41">
        <v>0</v>
      </c>
    </row>
    <row r="42" spans="1:5" x14ac:dyDescent="0.3">
      <c r="A42" t="s">
        <v>74</v>
      </c>
      <c r="B42">
        <v>0</v>
      </c>
      <c r="C42">
        <v>0.56200000000000006</v>
      </c>
      <c r="D42">
        <v>0</v>
      </c>
    </row>
    <row r="43" spans="1:5" x14ac:dyDescent="0.3">
      <c r="A43" t="s">
        <v>75</v>
      </c>
      <c r="B43">
        <v>0</v>
      </c>
      <c r="C43">
        <v>0.45</v>
      </c>
      <c r="D43">
        <v>0</v>
      </c>
    </row>
    <row r="44" spans="1:5" x14ac:dyDescent="0.3">
      <c r="A44" t="s">
        <v>76</v>
      </c>
      <c r="B44">
        <v>0</v>
      </c>
      <c r="C44">
        <v>0.40100000000000002</v>
      </c>
      <c r="D44">
        <v>0</v>
      </c>
    </row>
    <row r="45" spans="1:5" x14ac:dyDescent="0.3">
      <c r="A45" t="s">
        <v>77</v>
      </c>
      <c r="B45">
        <v>0</v>
      </c>
      <c r="C45">
        <v>0.48099999999999998</v>
      </c>
      <c r="D45">
        <v>0</v>
      </c>
    </row>
    <row r="46" spans="1:5" x14ac:dyDescent="0.3">
      <c r="A46" t="s">
        <v>78</v>
      </c>
      <c r="B46">
        <v>0</v>
      </c>
      <c r="C46">
        <v>0.35399999999999998</v>
      </c>
      <c r="D46">
        <v>0</v>
      </c>
    </row>
    <row r="47" spans="1:5" x14ac:dyDescent="0.3">
      <c r="A47" t="s">
        <v>79</v>
      </c>
      <c r="B47">
        <v>0</v>
      </c>
      <c r="C47">
        <v>0.8</v>
      </c>
      <c r="D47">
        <v>0</v>
      </c>
    </row>
    <row r="48" spans="1:5" x14ac:dyDescent="0.3">
      <c r="A48" t="s">
        <v>80</v>
      </c>
      <c r="B48">
        <v>0</v>
      </c>
      <c r="C48">
        <v>0.35499999999999998</v>
      </c>
      <c r="D48">
        <v>0</v>
      </c>
    </row>
    <row r="49" spans="1:4" x14ac:dyDescent="0.3">
      <c r="A49" t="s">
        <v>81</v>
      </c>
      <c r="B49">
        <v>8.5329999999999995</v>
      </c>
      <c r="C49">
        <v>1.365</v>
      </c>
      <c r="D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Report</vt:lpstr>
      <vt:lpstr>Report_full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2018-07-04T09:26:40Z</dcterms:created>
  <dcterms:modified xsi:type="dcterms:W3CDTF">2018-07-24T12:29:56Z</dcterms:modified>
</cp:coreProperties>
</file>