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_Simulation\PycharmProjects\sia_380-1-full_version\data\"/>
    </mc:Choice>
  </mc:AlternateContent>
  <bookViews>
    <workbookView xWindow="0" yWindow="465" windowWidth="25605" windowHeight="15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M3" i="1"/>
  <c r="L3" i="1"/>
  <c r="U3" i="1" l="1"/>
  <c r="T3" i="1"/>
  <c r="P3" i="1"/>
  <c r="O3" i="1"/>
  <c r="I3" i="1"/>
</calcChain>
</file>

<file path=xl/sharedStrings.xml><?xml version="1.0" encoding="utf-8"?>
<sst xmlns="http://schemas.openxmlformats.org/spreadsheetml/2006/main" count="80" uniqueCount="63">
  <si>
    <t>Configuration</t>
  </si>
  <si>
    <t>[m]</t>
  </si>
  <si>
    <t>energy reference area</t>
  </si>
  <si>
    <t>[m2]</t>
  </si>
  <si>
    <t>thermal mass per erf</t>
  </si>
  <si>
    <t>[kWh/m2K]</t>
  </si>
  <si>
    <t>infiltration volume flow</t>
  </si>
  <si>
    <t>[m3/m2h]</t>
  </si>
  <si>
    <t>ventilation volume flow</t>
  </si>
  <si>
    <t>SIA</t>
  </si>
  <si>
    <t>area per person</t>
  </si>
  <si>
    <t>[m2] or string</t>
  </si>
  <si>
    <t>u-value wall</t>
  </si>
  <si>
    <t>u-value window</t>
  </si>
  <si>
    <t>g-value window</t>
  </si>
  <si>
    <t>[-]</t>
  </si>
  <si>
    <t>u-value roof</t>
  </si>
  <si>
    <t>u-value floor</t>
  </si>
  <si>
    <t>heating system</t>
  </si>
  <si>
    <t>ASHP, GSHP, Wood, Pellets, electric, Natural Gas, Oil</t>
  </si>
  <si>
    <t>ASHP, GSHP</t>
  </si>
  <si>
    <t>PV efficiency</t>
  </si>
  <si>
    <t>PV azimuth</t>
  </si>
  <si>
    <t>[north convention]</t>
  </si>
  <si>
    <t>PV tilt</t>
  </si>
  <si>
    <t>[zero =horizontal]</t>
  </si>
  <si>
    <t>window areas</t>
  </si>
  <si>
    <t>[m2, m2, …]</t>
  </si>
  <si>
    <t>window orientations</t>
  </si>
  <si>
    <t>[N, E, S, W, …]</t>
  </si>
  <si>
    <t>wall areas</t>
  </si>
  <si>
    <t>[m2, m2, m2,…]</t>
  </si>
  <si>
    <t>roof area</t>
  </si>
  <si>
    <t>floor area</t>
  </si>
  <si>
    <t>altitude</t>
  </si>
  <si>
    <t>cooling system</t>
  </si>
  <si>
    <t>PV performance ratio</t>
  </si>
  <si>
    <t>PV area</t>
  </si>
  <si>
    <t>N E S W</t>
  </si>
  <si>
    <t>wall type</t>
  </si>
  <si>
    <t>window type</t>
  </si>
  <si>
    <t>roof type</t>
  </si>
  <si>
    <t>heat distribution</t>
  </si>
  <si>
    <t>heat emission system</t>
  </si>
  <si>
    <t>air, hydronic</t>
  </si>
  <si>
    <t>air, radiator, floor heating, ceiling heating</t>
  </si>
  <si>
    <t>PV type</t>
  </si>
  <si>
    <t>m-Si</t>
  </si>
  <si>
    <t>ceiling type</t>
  </si>
  <si>
    <t>GSHP</t>
  </si>
  <si>
    <t>increased ventilation volume flow</t>
  </si>
  <si>
    <t>cold emission system</t>
  </si>
  <si>
    <t>heat pump efficiency</t>
  </si>
  <si>
    <t>dhw heating system</t>
  </si>
  <si>
    <t>"same" or the choices from heating system</t>
  </si>
  <si>
    <t>same</t>
  </si>
  <si>
    <t>hydronic</t>
  </si>
  <si>
    <t>floor heating</t>
  </si>
  <si>
    <t>344.5 344.5 344.5 344.5</t>
  </si>
  <si>
    <t>112.7 112.7 112.7 112.7</t>
  </si>
  <si>
    <t>Wall_BC1</t>
  </si>
  <si>
    <t>Roof_BC1</t>
  </si>
  <si>
    <t>Window_BC1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</si>
</sst>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/>
    <xf numFmtId="164" fontId="0" fillId="0" borderId="0" xfId="0" applyNumberFormat="1" applyFont="1" applyFill="1"/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1"/>
  <sheetViews>
    <sheetView tabSelected="1" topLeftCell="Z1" workbookViewId="0">
      <selection activeCell="AC4" sqref="AC4"/>
    </sheetView>
  </sheetViews>
  <sheetFormatPr defaultColWidth="8.85546875" defaultRowHeight="15" x14ac:dyDescent="0.25"/>
  <cols>
    <col min="1" max="1" width="23.42578125" customWidth="1"/>
    <col min="2" max="2" width="26.42578125" customWidth="1"/>
    <col min="3" max="3" width="30.85546875" customWidth="1"/>
    <col min="4" max="4" width="23.42578125" customWidth="1"/>
    <col min="5" max="6" width="22.42578125" customWidth="1"/>
    <col min="7" max="7" width="17.7109375" customWidth="1"/>
    <col min="8" max="8" width="34" customWidth="1"/>
    <col min="9" max="11" width="14.140625" customWidth="1"/>
    <col min="12" max="12" width="14.42578125" customWidth="1"/>
    <col min="13" max="13" width="16.42578125" customWidth="1"/>
    <col min="14" max="14" width="64.140625" customWidth="1"/>
    <col min="15" max="15" width="16.28515625" customWidth="1"/>
    <col min="16" max="21" width="21" customWidth="1"/>
    <col min="22" max="22" width="21.85546875" customWidth="1"/>
    <col min="23" max="27" width="42.85546875" customWidth="1"/>
    <col min="28" max="29" width="14.28515625" customWidth="1"/>
    <col min="32" max="32" width="13" customWidth="1"/>
    <col min="33" max="33" width="20.140625" customWidth="1"/>
    <col min="34" max="34" width="18.85546875" customWidth="1"/>
    <col min="35" max="35" width="16.7109375" customWidth="1"/>
  </cols>
  <sheetData>
    <row r="1" spans="1:35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50</v>
      </c>
      <c r="G1" t="s">
        <v>10</v>
      </c>
      <c r="H1" t="s">
        <v>39</v>
      </c>
      <c r="I1" t="s">
        <v>12</v>
      </c>
      <c r="J1" t="s">
        <v>48</v>
      </c>
      <c r="K1" t="s">
        <v>40</v>
      </c>
      <c r="L1" t="s">
        <v>13</v>
      </c>
      <c r="M1" t="s">
        <v>14</v>
      </c>
      <c r="N1" t="s">
        <v>41</v>
      </c>
      <c r="O1" t="s">
        <v>16</v>
      </c>
      <c r="P1" t="s">
        <v>17</v>
      </c>
      <c r="Q1" t="s">
        <v>30</v>
      </c>
      <c r="R1" t="s">
        <v>26</v>
      </c>
      <c r="S1" t="s">
        <v>28</v>
      </c>
      <c r="T1" t="s">
        <v>32</v>
      </c>
      <c r="U1" t="s">
        <v>33</v>
      </c>
      <c r="V1" t="s">
        <v>34</v>
      </c>
      <c r="W1" t="s">
        <v>18</v>
      </c>
      <c r="X1" t="s">
        <v>53</v>
      </c>
      <c r="Y1" t="s">
        <v>42</v>
      </c>
      <c r="Z1" t="s">
        <v>43</v>
      </c>
      <c r="AA1" t="s">
        <v>52</v>
      </c>
      <c r="AB1" t="s">
        <v>35</v>
      </c>
      <c r="AC1" t="s">
        <v>51</v>
      </c>
      <c r="AD1" t="s">
        <v>37</v>
      </c>
      <c r="AE1" t="s">
        <v>46</v>
      </c>
      <c r="AF1" t="s">
        <v>21</v>
      </c>
      <c r="AG1" t="s">
        <v>36</v>
      </c>
      <c r="AH1" t="s">
        <v>22</v>
      </c>
      <c r="AI1" t="s">
        <v>24</v>
      </c>
    </row>
    <row r="2" spans="1:35" x14ac:dyDescent="0.25">
      <c r="B2" t="s">
        <v>3</v>
      </c>
      <c r="C2" t="s">
        <v>5</v>
      </c>
      <c r="D2" t="s">
        <v>7</v>
      </c>
      <c r="E2" t="s">
        <v>7</v>
      </c>
      <c r="F2" t="s">
        <v>7</v>
      </c>
      <c r="G2" t="s">
        <v>11</v>
      </c>
      <c r="I2" t="s">
        <v>5</v>
      </c>
      <c r="L2" t="s">
        <v>5</v>
      </c>
      <c r="M2" t="s">
        <v>15</v>
      </c>
      <c r="O2" t="s">
        <v>5</v>
      </c>
      <c r="P2" t="s">
        <v>5</v>
      </c>
      <c r="Q2" t="s">
        <v>31</v>
      </c>
      <c r="R2" t="s">
        <v>27</v>
      </c>
      <c r="S2" t="s">
        <v>29</v>
      </c>
      <c r="T2" t="s">
        <v>3</v>
      </c>
      <c r="U2" t="s">
        <v>3</v>
      </c>
      <c r="V2" t="s">
        <v>1</v>
      </c>
      <c r="W2" t="s">
        <v>19</v>
      </c>
      <c r="X2" t="s">
        <v>54</v>
      </c>
      <c r="Y2" t="s">
        <v>44</v>
      </c>
      <c r="Z2" t="s">
        <v>45</v>
      </c>
      <c r="AA2" t="s">
        <v>15</v>
      </c>
      <c r="AB2" t="s">
        <v>20</v>
      </c>
      <c r="AC2" t="s">
        <v>44</v>
      </c>
      <c r="AD2" t="s">
        <v>3</v>
      </c>
      <c r="AE2" t="s">
        <v>47</v>
      </c>
      <c r="AF2" t="s">
        <v>15</v>
      </c>
      <c r="AG2" t="s">
        <v>15</v>
      </c>
      <c r="AH2" t="s">
        <v>23</v>
      </c>
      <c r="AI2" t="s">
        <v>25</v>
      </c>
    </row>
    <row r="3" spans="1:35" s="1" customFormat="1" x14ac:dyDescent="0.25">
      <c r="A3" s="1">
        <v>0</v>
      </c>
      <c r="B3" s="2">
        <v>2966</v>
      </c>
      <c r="C3" s="2">
        <v>0.15</v>
      </c>
      <c r="D3" s="2">
        <v>0.15</v>
      </c>
      <c r="E3" s="4">
        <f>4100/B3</f>
        <v>1.3823331085637223</v>
      </c>
      <c r="F3" s="2">
        <v>1.38</v>
      </c>
      <c r="G3" s="2" t="s">
        <v>9</v>
      </c>
      <c r="H3" s="2" t="s">
        <v>60</v>
      </c>
      <c r="I3" s="3">
        <f>0.11*1068/(1068+310)+0.101*310/(1068+310)</f>
        <v>0.10797532656023223</v>
      </c>
      <c r="J3" s="2" t="s">
        <v>61</v>
      </c>
      <c r="K3" s="2" t="s">
        <v>62</v>
      </c>
      <c r="L3" s="4">
        <f>0.9*393/(393+58)+1.23*58/(393+58)</f>
        <v>0.94243902439024385</v>
      </c>
      <c r="M3" s="4">
        <f>0.6*393/(393+58)+1.1*58/(393+58)</f>
        <v>0.66430155210643016</v>
      </c>
      <c r="N3" s="2" t="s">
        <v>61</v>
      </c>
      <c r="O3" s="3">
        <f>0.16*250/(250+460)+0.1*460/(250+460)</f>
        <v>0.12112676056338029</v>
      </c>
      <c r="P3" s="3">
        <f>0.16*242/(242+387)+0.28*387/(242+387)</f>
        <v>0.23383147853736092</v>
      </c>
      <c r="Q3" s="2" t="s">
        <v>58</v>
      </c>
      <c r="R3" s="2" t="s">
        <v>59</v>
      </c>
      <c r="S3" s="2" t="s">
        <v>38</v>
      </c>
      <c r="T3" s="2">
        <f>250+460</f>
        <v>710</v>
      </c>
      <c r="U3" s="2">
        <f>387+242</f>
        <v>629</v>
      </c>
      <c r="V3" s="2">
        <v>565</v>
      </c>
      <c r="W3" s="2" t="s">
        <v>49</v>
      </c>
      <c r="X3" s="2" t="s">
        <v>55</v>
      </c>
      <c r="Y3" s="2" t="s">
        <v>56</v>
      </c>
      <c r="Z3" s="2" t="s">
        <v>57</v>
      </c>
      <c r="AA3" s="2">
        <v>0.55000000000000004</v>
      </c>
      <c r="AB3" s="2" t="s">
        <v>49</v>
      </c>
      <c r="AC3" s="2" t="s">
        <v>57</v>
      </c>
      <c r="AD3" s="2">
        <v>0</v>
      </c>
      <c r="AE3" s="2" t="s">
        <v>47</v>
      </c>
      <c r="AF3" s="2">
        <v>0</v>
      </c>
      <c r="AG3" s="2">
        <v>0</v>
      </c>
      <c r="AH3" s="2">
        <v>0</v>
      </c>
      <c r="AI3" s="2">
        <v>0</v>
      </c>
    </row>
    <row r="4" spans="1:35" s="1" customFormat="1" x14ac:dyDescent="0.25"/>
    <row r="5" spans="1:35" s="1" customFormat="1" x14ac:dyDescent="0.25"/>
    <row r="6" spans="1:35" s="1" customFormat="1" x14ac:dyDescent="0.25"/>
    <row r="7" spans="1:35" s="1" customFormat="1" x14ac:dyDescent="0.25"/>
    <row r="8" spans="1:35" s="1" customFormat="1" x14ac:dyDescent="0.25"/>
    <row r="9" spans="1:35" s="1" customFormat="1" x14ac:dyDescent="0.25"/>
    <row r="10" spans="1:35" s="1" customFormat="1" x14ac:dyDescent="0.25"/>
    <row r="11" spans="1:35" s="1" customFormat="1" x14ac:dyDescent="0.25"/>
    <row r="12" spans="1:35" s="1" customFormat="1" x14ac:dyDescent="0.25"/>
    <row r="13" spans="1:35" s="1" customFormat="1" x14ac:dyDescent="0.25"/>
    <row r="14" spans="1:35" s="1" customFormat="1" x14ac:dyDescent="0.25"/>
    <row r="15" spans="1:35" s="1" customFormat="1" x14ac:dyDescent="0.25"/>
    <row r="16" spans="1:35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LW_Simulation</cp:lastModifiedBy>
  <dcterms:created xsi:type="dcterms:W3CDTF">2020-06-15T07:07:50Z</dcterms:created>
  <dcterms:modified xsi:type="dcterms:W3CDTF">2020-11-25T11:17:37Z</dcterms:modified>
</cp:coreProperties>
</file>