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A2C144B-1B54-4EC9-97DC-CE4ADC029220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Answer Report 2" sheetId="3" r:id="rId2"/>
    <sheet name="Answer Report 3" sheetId="4" r:id="rId3"/>
    <sheet name="CH4-Q84" sheetId="1" r:id="rId4"/>
  </sheets>
  <definedNames>
    <definedName name="solver_adj" localSheetId="3" hidden="1">'CH4-Q84'!$G$3:$G$7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'CH4-Q84'!$G$11:$G$14</definedName>
    <definedName name="solver_lhs2" localSheetId="3" hidden="1">'CH4-Q84'!$G$3:$G$6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'CH4-Q84'!$M$8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5</definedName>
    <definedName name="solver_rhs1" localSheetId="3" hidden="1">'CH4-Q84'!$I$11:$I$14</definedName>
    <definedName name="solver_rhs2" localSheetId="3" hidden="1">binary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1" i="1"/>
  <c r="H4" i="1"/>
  <c r="G12" i="1" s="1"/>
  <c r="H5" i="1"/>
  <c r="G13" i="1" s="1"/>
  <c r="H6" i="1"/>
  <c r="G14" i="1" s="1"/>
  <c r="H7" i="1"/>
  <c r="H3" i="1"/>
  <c r="G11" i="1" s="1"/>
  <c r="L3" i="1" l="1"/>
  <c r="L4" i="1"/>
  <c r="L5" i="1"/>
  <c r="L6" i="1"/>
  <c r="L7" i="1"/>
  <c r="K4" i="1"/>
  <c r="K5" i="1"/>
  <c r="K6" i="1"/>
  <c r="K7" i="1"/>
  <c r="K3" i="1"/>
  <c r="D8" i="1"/>
  <c r="C8" i="1"/>
  <c r="K8" i="1" l="1"/>
  <c r="L8" i="1"/>
  <c r="M8" i="1" l="1"/>
</calcChain>
</file>

<file path=xl/sharedStrings.xml><?xml version="1.0" encoding="utf-8"?>
<sst xmlns="http://schemas.openxmlformats.org/spreadsheetml/2006/main" count="200" uniqueCount="73">
  <si>
    <t>Inputs</t>
  </si>
  <si>
    <t>Decision variables</t>
  </si>
  <si>
    <t>Calculated Variables</t>
  </si>
  <si>
    <t>Constraints</t>
  </si>
  <si>
    <t>Objective</t>
  </si>
  <si>
    <t>Issue</t>
  </si>
  <si>
    <t>Points by Lilly</t>
  </si>
  <si>
    <t>Points by Pfizer</t>
  </si>
  <si>
    <t>Name</t>
  </si>
  <si>
    <t>Headquarters</t>
  </si>
  <si>
    <t>Chairperson</t>
  </si>
  <si>
    <t>CEO</t>
  </si>
  <si>
    <t>Layoffs</t>
  </si>
  <si>
    <t>Totals</t>
  </si>
  <si>
    <t>Decision infavor to Lilly</t>
  </si>
  <si>
    <t>=</t>
  </si>
  <si>
    <t>Microsoft Excel 16.0 Answer Report</t>
  </si>
  <si>
    <t>Worksheet: [21(RA).xlsx]CH4-Q84</t>
  </si>
  <si>
    <t>Report Created: 2/3/2019 11:53:46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</si>
  <si>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</si>
  <si>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</si>
  <si>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</si>
  <si>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</si>
  <si>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</si>
  <si>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</si>
  <si>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</si>
  <si>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</si>
  <si>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</si>
  <si>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</si>
  <si>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Original Value</t>
  </si>
  <si>
    <t>Final Value</t>
  </si>
  <si>
    <t>Variable Cells</t>
  </si>
  <si>
    <t>Integer</t>
  </si>
  <si>
    <t>NONE</t>
  </si>
  <si>
    <t>$K$12</t>
  </si>
  <si>
    <t>Objective =</t>
  </si>
  <si>
    <t>$G$4</t>
  </si>
  <si>
    <t>Name Decision infavor to Lilly</t>
  </si>
  <si>
    <t>Contin</t>
  </si>
  <si>
    <t>$G$5</t>
  </si>
  <si>
    <t>Headquarters Decision infavor to Lilly</t>
  </si>
  <si>
    <t>$G$6</t>
  </si>
  <si>
    <t>Chairperson Decision infavor to Lilly</t>
  </si>
  <si>
    <t>$G$7</t>
  </si>
  <si>
    <t>CEO Decision infavor to Lilly</t>
  </si>
  <si>
    <t>$G$8</t>
  </si>
  <si>
    <t>Layoffs Decision infavor to Lilly</t>
  </si>
  <si>
    <t>$G$4:$G$7=Binary</t>
  </si>
  <si>
    <t>Binary</t>
  </si>
  <si>
    <t>Report Created: 2/3/2019 11:56:43 AM</t>
  </si>
  <si>
    <t>Iterations: 2 Subproblems: 0</t>
  </si>
  <si>
    <t>Objective Cell (Value Of)</t>
  </si>
  <si>
    <t>Cell Value</t>
  </si>
  <si>
    <t>Formula</t>
  </si>
  <si>
    <t>Status</t>
  </si>
  <si>
    <t>Slack</t>
  </si>
  <si>
    <t>$M$9</t>
  </si>
  <si>
    <t>$M$9=0</t>
  </si>
  <si>
    <t>Binding</t>
  </si>
  <si>
    <t>&gt;=</t>
  </si>
  <si>
    <t>Report Created: 2/3/2019 12:13:26 PM</t>
  </si>
  <si>
    <t>Solution Time: 0.047 Seconds.</t>
  </si>
  <si>
    <t>Iterations: 2 Subproblems: 6</t>
  </si>
  <si>
    <t>$G$12</t>
  </si>
  <si>
    <t>$G$12&gt;=$I$12</t>
  </si>
  <si>
    <t>Not Binding</t>
  </si>
  <si>
    <t>$G$13</t>
  </si>
  <si>
    <t>$G$13&gt;=$I$13</t>
  </si>
  <si>
    <t>$G$14</t>
  </si>
  <si>
    <t>$G$14&gt;=$I$14</t>
  </si>
  <si>
    <t>$G$15</t>
  </si>
  <si>
    <t>$G$15&gt;=$I$15</t>
  </si>
  <si>
    <t>To Pick the highest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</si>
</sst>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2" fillId="0" borderId="0" xfId="0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4" fillId="0" borderId="1" xfId="0" applyFont="1" applyFill="1" applyBorder="1" applyAlignment="1">
      <alignment horizontal="centerContinuous"/>
    </xf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1" fontId="2" fillId="4" borderId="0" xfId="0" applyNumberFormat="1" applyFont="1" applyFill="1" applyBorder="1"/>
    <xf numFmtId="1" fontId="1" fillId="5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/>
    <xf numFmtId="0" fontId="2" fillId="0" borderId="4" xfId="0" applyFont="1" applyBorder="1"/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4" borderId="8" xfId="0" applyFont="1" applyFill="1" applyBorder="1"/>
    <xf numFmtId="2" fontId="2" fillId="3" borderId="10" xfId="0" applyNumberFormat="1" applyFont="1" applyFill="1" applyBorder="1"/>
    <xf numFmtId="2" fontId="2" fillId="4" borderId="11" xfId="0" applyNumberFormat="1" applyFont="1" applyFill="1" applyBorder="1"/>
    <xf numFmtId="0" fontId="0" fillId="4" borderId="8" xfId="0" applyFill="1" applyBorder="1"/>
    <xf numFmtId="0" fontId="0" fillId="4" borderId="10" xfId="0" applyFill="1" applyBorder="1"/>
    <xf numFmtId="0" fontId="0" fillId="5" borderId="10" xfId="0" applyFill="1" applyBorder="1"/>
    <xf numFmtId="0" fontId="0" fillId="4" borderId="11" xfId="0" applyFill="1" applyBorder="1"/>
    <xf numFmtId="1" fontId="2" fillId="4" borderId="8" xfId="0" applyNumberFormat="1" applyFont="1" applyFill="1" applyBorder="1"/>
    <xf numFmtId="1" fontId="1" fillId="5" borderId="8" xfId="0" applyNumberFormat="1" applyFont="1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2AA0-C56A-4A9E-BD88-5E3914AEBC69}">
  <dimension ref="A1:G30"/>
  <sheetViews>
    <sheetView showGridLines="0" workbookViewId="0"/>
  </sheetViews>
  <sheetFormatPr defaultRowHeight="14.5" x14ac:dyDescent="0.35"/>
  <cols>
    <col min="1" max="1" width="2.1796875" customWidth="1"/>
    <col min="2" max="2" width="16.26953125" bestFit="1" customWidth="1"/>
    <col min="3" max="3" width="32.26953125" bestFit="1" customWidth="1"/>
    <col min="4" max="4" width="12.453125" bestFit="1" customWidth="1"/>
    <col min="5" max="5" width="9.90625" bestFit="1" customWidth="1"/>
    <col min="6" max="6" width="6.81640625" bestFit="1" customWidth="1"/>
  </cols>
  <sheetData>
    <row r="1" spans="1:5" x14ac:dyDescent="0.35">
      <c r="A1" s="5" t="s">
        <v>16</v>
      </c>
    </row>
    <row r="2" spans="1:5" x14ac:dyDescent="0.35">
      <c r="A2" s="5" t="s">
        <v>17</v>
      </c>
    </row>
    <row r="3" spans="1:5" x14ac:dyDescent="0.35">
      <c r="A3" s="5" t="s">
        <v>18</v>
      </c>
    </row>
    <row r="4" spans="1:5" x14ac:dyDescent="0.35">
      <c r="A4" s="5" t="s">
        <v>19</v>
      </c>
    </row>
    <row r="5" spans="1:5" x14ac:dyDescent="0.35">
      <c r="A5" s="5" t="s">
        <v>20</v>
      </c>
    </row>
    <row r="6" spans="1:5" x14ac:dyDescent="0.35">
      <c r="A6" s="5"/>
      <c r="B6" t="s">
        <v>21</v>
      </c>
    </row>
    <row r="7" spans="1:5" x14ac:dyDescent="0.35">
      <c r="A7" s="5"/>
      <c r="B7" t="s">
        <v>22</v>
      </c>
    </row>
    <row r="8" spans="1:5" x14ac:dyDescent="0.35">
      <c r="A8" s="5"/>
      <c r="B8" t="s">
        <v>23</v>
      </c>
    </row>
    <row r="9" spans="1:5" x14ac:dyDescent="0.35">
      <c r="A9" s="5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27</v>
      </c>
    </row>
    <row r="15" spans="1:5" ht="15" thickBot="1" x14ac:dyDescent="0.4">
      <c r="B15" s="7" t="s">
        <v>28</v>
      </c>
      <c r="C15" s="7" t="s">
        <v>8</v>
      </c>
      <c r="D15" s="7" t="s">
        <v>29</v>
      </c>
      <c r="E15" s="7" t="s">
        <v>30</v>
      </c>
    </row>
    <row r="16" spans="1:5" ht="15" thickBot="1" x14ac:dyDescent="0.4">
      <c r="B16" s="6" t="s">
        <v>34</v>
      </c>
      <c r="C16" s="6" t="s">
        <v>35</v>
      </c>
      <c r="D16" s="9">
        <v>-100</v>
      </c>
      <c r="E16" s="9">
        <v>-100</v>
      </c>
    </row>
    <row r="19" spans="1:7" ht="15" thickBot="1" x14ac:dyDescent="0.4">
      <c r="A19" t="s">
        <v>31</v>
      </c>
    </row>
    <row r="20" spans="1:7" ht="15" thickBot="1" x14ac:dyDescent="0.4">
      <c r="B20" s="7" t="s">
        <v>28</v>
      </c>
      <c r="C20" s="7" t="s">
        <v>8</v>
      </c>
      <c r="D20" s="7" t="s">
        <v>29</v>
      </c>
      <c r="E20" s="7" t="s">
        <v>30</v>
      </c>
      <c r="F20" s="7" t="s">
        <v>32</v>
      </c>
    </row>
    <row r="21" spans="1:7" x14ac:dyDescent="0.35">
      <c r="B21" s="8" t="s">
        <v>36</v>
      </c>
      <c r="C21" s="8" t="s">
        <v>37</v>
      </c>
      <c r="D21" s="10">
        <v>0</v>
      </c>
      <c r="E21" s="10">
        <v>0</v>
      </c>
      <c r="F21" s="8" t="s">
        <v>48</v>
      </c>
    </row>
    <row r="22" spans="1:7" x14ac:dyDescent="0.35">
      <c r="B22" s="8" t="s">
        <v>39</v>
      </c>
      <c r="C22" s="8" t="s">
        <v>40</v>
      </c>
      <c r="D22" s="10">
        <v>0</v>
      </c>
      <c r="E22" s="10">
        <v>0</v>
      </c>
      <c r="F22" s="8" t="s">
        <v>48</v>
      </c>
    </row>
    <row r="23" spans="1:7" x14ac:dyDescent="0.35">
      <c r="B23" s="8" t="s">
        <v>41</v>
      </c>
      <c r="C23" s="8" t="s">
        <v>42</v>
      </c>
      <c r="D23" s="10">
        <v>0</v>
      </c>
      <c r="E23" s="10">
        <v>0</v>
      </c>
      <c r="F23" s="8" t="s">
        <v>48</v>
      </c>
    </row>
    <row r="24" spans="1:7" x14ac:dyDescent="0.35">
      <c r="B24" s="8" t="s">
        <v>43</v>
      </c>
      <c r="C24" s="8" t="s">
        <v>44</v>
      </c>
      <c r="D24" s="10">
        <v>0</v>
      </c>
      <c r="E24" s="10">
        <v>0</v>
      </c>
      <c r="F24" s="8" t="s">
        <v>48</v>
      </c>
    </row>
    <row r="25" spans="1:7" ht="15" thickBot="1" x14ac:dyDescent="0.4">
      <c r="B25" s="6" t="s">
        <v>45</v>
      </c>
      <c r="C25" s="6" t="s">
        <v>46</v>
      </c>
      <c r="D25" s="9">
        <v>0</v>
      </c>
      <c r="E25" s="9">
        <v>0</v>
      </c>
      <c r="F25" s="6" t="s">
        <v>38</v>
      </c>
    </row>
    <row r="28" spans="1:7" ht="15" thickBot="1" x14ac:dyDescent="0.4">
      <c r="A28" t="s">
        <v>3</v>
      </c>
    </row>
    <row r="29" spans="1:7" ht="15" thickBot="1" x14ac:dyDescent="0.4">
      <c r="B29" s="11" t="s">
        <v>33</v>
      </c>
      <c r="C29" s="11"/>
      <c r="D29" s="11"/>
      <c r="E29" s="11"/>
      <c r="F29" s="11"/>
      <c r="G29" s="11"/>
    </row>
    <row r="30" spans="1:7" ht="15" thickBot="1" x14ac:dyDescent="0.4">
      <c r="B30" s="6" t="s">
        <v>47</v>
      </c>
      <c r="C30" s="6"/>
      <c r="D30" s="6"/>
      <c r="E30" s="6"/>
      <c r="F30" s="6"/>
      <c r="G3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104-35DD-48B3-BD4C-B9B440FE1F3F}">
  <dimension ref="A1:G31"/>
  <sheetViews>
    <sheetView showGridLines="0" workbookViewId="0"/>
  </sheetViews>
  <sheetFormatPr defaultRowHeight="14.5" x14ac:dyDescent="0.35"/>
  <cols>
    <col min="1" max="1" width="2.1796875" customWidth="1"/>
    <col min="2" max="2" width="16.26953125" bestFit="1" customWidth="1"/>
    <col min="3" max="3" width="32.26953125" bestFit="1" customWidth="1"/>
    <col min="4" max="4" width="12.453125" bestFit="1" customWidth="1"/>
    <col min="5" max="5" width="11.81640625" bestFit="1" customWidth="1"/>
    <col min="6" max="6" width="7" bestFit="1" customWidth="1"/>
    <col min="7" max="7" width="5" bestFit="1" customWidth="1"/>
  </cols>
  <sheetData>
    <row r="1" spans="1:5" x14ac:dyDescent="0.35">
      <c r="A1" s="5" t="s">
        <v>16</v>
      </c>
    </row>
    <row r="2" spans="1:5" x14ac:dyDescent="0.35">
      <c r="A2" s="5" t="s">
        <v>17</v>
      </c>
    </row>
    <row r="3" spans="1:5" x14ac:dyDescent="0.35">
      <c r="A3" s="5" t="s">
        <v>49</v>
      </c>
    </row>
    <row r="4" spans="1:5" x14ac:dyDescent="0.35">
      <c r="A4" s="5" t="s">
        <v>19</v>
      </c>
    </row>
    <row r="5" spans="1:5" x14ac:dyDescent="0.35">
      <c r="A5" s="5" t="s">
        <v>20</v>
      </c>
    </row>
    <row r="6" spans="1:5" x14ac:dyDescent="0.35">
      <c r="A6" s="5"/>
      <c r="B6" t="s">
        <v>21</v>
      </c>
    </row>
    <row r="7" spans="1:5" x14ac:dyDescent="0.35">
      <c r="A7" s="5"/>
      <c r="B7" t="s">
        <v>22</v>
      </c>
    </row>
    <row r="8" spans="1:5" x14ac:dyDescent="0.35">
      <c r="A8" s="5"/>
      <c r="B8" t="s">
        <v>50</v>
      </c>
    </row>
    <row r="9" spans="1:5" x14ac:dyDescent="0.35">
      <c r="A9" s="5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51</v>
      </c>
    </row>
    <row r="15" spans="1:5" ht="15" thickBot="1" x14ac:dyDescent="0.4">
      <c r="B15" s="7" t="s">
        <v>28</v>
      </c>
      <c r="C15" s="7" t="s">
        <v>8</v>
      </c>
      <c r="D15" s="7" t="s">
        <v>29</v>
      </c>
      <c r="E15" s="7" t="s">
        <v>30</v>
      </c>
    </row>
    <row r="16" spans="1:5" ht="15" thickBot="1" x14ac:dyDescent="0.4">
      <c r="B16" s="6" t="s">
        <v>56</v>
      </c>
      <c r="C16" s="6" t="s">
        <v>13</v>
      </c>
      <c r="D16" s="9">
        <v>-100</v>
      </c>
      <c r="E16" s="9">
        <v>0</v>
      </c>
    </row>
    <row r="19" spans="1:7" ht="15" thickBot="1" x14ac:dyDescent="0.4">
      <c r="A19" t="s">
        <v>31</v>
      </c>
    </row>
    <row r="20" spans="1:7" ht="15" thickBot="1" x14ac:dyDescent="0.4">
      <c r="B20" s="7" t="s">
        <v>28</v>
      </c>
      <c r="C20" s="7" t="s">
        <v>8</v>
      </c>
      <c r="D20" s="7" t="s">
        <v>29</v>
      </c>
      <c r="E20" s="7" t="s">
        <v>30</v>
      </c>
      <c r="F20" s="7" t="s">
        <v>32</v>
      </c>
    </row>
    <row r="21" spans="1:7" x14ac:dyDescent="0.35">
      <c r="B21" s="8" t="s">
        <v>36</v>
      </c>
      <c r="C21" s="8" t="s">
        <v>37</v>
      </c>
      <c r="D21" s="10">
        <v>0</v>
      </c>
      <c r="E21" s="10">
        <v>0</v>
      </c>
      <c r="F21" s="8" t="s">
        <v>48</v>
      </c>
    </row>
    <row r="22" spans="1:7" x14ac:dyDescent="0.35">
      <c r="B22" s="8" t="s">
        <v>39</v>
      </c>
      <c r="C22" s="8" t="s">
        <v>40</v>
      </c>
      <c r="D22" s="10">
        <v>0</v>
      </c>
      <c r="E22" s="10">
        <v>0</v>
      </c>
      <c r="F22" s="8" t="s">
        <v>48</v>
      </c>
    </row>
    <row r="23" spans="1:7" x14ac:dyDescent="0.35">
      <c r="B23" s="8" t="s">
        <v>41</v>
      </c>
      <c r="C23" s="8" t="s">
        <v>42</v>
      </c>
      <c r="D23" s="10">
        <v>0</v>
      </c>
      <c r="E23" s="10">
        <v>1</v>
      </c>
      <c r="F23" s="8" t="s">
        <v>48</v>
      </c>
    </row>
    <row r="24" spans="1:7" x14ac:dyDescent="0.35">
      <c r="B24" s="8" t="s">
        <v>43</v>
      </c>
      <c r="C24" s="8" t="s">
        <v>44</v>
      </c>
      <c r="D24" s="10">
        <v>0</v>
      </c>
      <c r="E24" s="10">
        <v>0</v>
      </c>
      <c r="F24" s="8" t="s">
        <v>48</v>
      </c>
    </row>
    <row r="25" spans="1:7" ht="15" thickBot="1" x14ac:dyDescent="0.4">
      <c r="B25" s="6" t="s">
        <v>45</v>
      </c>
      <c r="C25" s="6" t="s">
        <v>46</v>
      </c>
      <c r="D25" s="9">
        <v>0</v>
      </c>
      <c r="E25" s="9">
        <v>0.81818181818181812</v>
      </c>
      <c r="F25" s="6" t="s">
        <v>38</v>
      </c>
    </row>
    <row r="28" spans="1:7" ht="15" thickBot="1" x14ac:dyDescent="0.4">
      <c r="A28" t="s">
        <v>3</v>
      </c>
    </row>
    <row r="29" spans="1:7" ht="15" thickBot="1" x14ac:dyDescent="0.4">
      <c r="B29" s="7" t="s">
        <v>28</v>
      </c>
      <c r="C29" s="7" t="s">
        <v>8</v>
      </c>
      <c r="D29" s="7" t="s">
        <v>52</v>
      </c>
      <c r="E29" s="7" t="s">
        <v>53</v>
      </c>
      <c r="F29" s="7" t="s">
        <v>54</v>
      </c>
      <c r="G29" s="7" t="s">
        <v>55</v>
      </c>
    </row>
    <row r="30" spans="1:7" x14ac:dyDescent="0.35">
      <c r="B30" s="8" t="s">
        <v>56</v>
      </c>
      <c r="C30" s="8" t="s">
        <v>13</v>
      </c>
      <c r="D30" s="10">
        <v>0</v>
      </c>
      <c r="E30" s="8" t="s">
        <v>57</v>
      </c>
      <c r="F30" s="8" t="s">
        <v>58</v>
      </c>
      <c r="G30" s="8">
        <v>0</v>
      </c>
    </row>
    <row r="31" spans="1:7" ht="15" thickBot="1" x14ac:dyDescent="0.4">
      <c r="B31" s="6" t="s">
        <v>47</v>
      </c>
      <c r="C31" s="6"/>
      <c r="D31" s="6"/>
      <c r="E31" s="6"/>
      <c r="F31" s="6"/>
      <c r="G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FFA3-1751-45A7-BECA-08DF53712795}">
  <dimension ref="A1:G35"/>
  <sheetViews>
    <sheetView showGridLines="0" workbookViewId="0"/>
  </sheetViews>
  <sheetFormatPr defaultRowHeight="14.5" x14ac:dyDescent="0.35"/>
  <cols>
    <col min="1" max="1" width="2.1796875" customWidth="1"/>
    <col min="2" max="2" width="16.26953125" bestFit="1" customWidth="1"/>
    <col min="3" max="3" width="32.26953125" bestFit="1" customWidth="1"/>
    <col min="4" max="4" width="12.453125" bestFit="1" customWidth="1"/>
    <col min="5" max="5" width="12.6328125" bestFit="1" customWidth="1"/>
    <col min="6" max="6" width="10.453125" bestFit="1" customWidth="1"/>
    <col min="7" max="7" width="5" bestFit="1" customWidth="1"/>
  </cols>
  <sheetData>
    <row r="1" spans="1:5" x14ac:dyDescent="0.35">
      <c r="A1" s="5" t="s">
        <v>16</v>
      </c>
    </row>
    <row r="2" spans="1:5" x14ac:dyDescent="0.35">
      <c r="A2" s="5" t="s">
        <v>17</v>
      </c>
    </row>
    <row r="3" spans="1:5" x14ac:dyDescent="0.35">
      <c r="A3" s="5" t="s">
        <v>60</v>
      </c>
    </row>
    <row r="4" spans="1:5" x14ac:dyDescent="0.35">
      <c r="A4" s="5" t="s">
        <v>19</v>
      </c>
    </row>
    <row r="5" spans="1:5" x14ac:dyDescent="0.35">
      <c r="A5" s="5" t="s">
        <v>20</v>
      </c>
    </row>
    <row r="6" spans="1:5" x14ac:dyDescent="0.35">
      <c r="A6" s="5"/>
      <c r="B6" t="s">
        <v>21</v>
      </c>
    </row>
    <row r="7" spans="1:5" x14ac:dyDescent="0.35">
      <c r="A7" s="5"/>
      <c r="B7" t="s">
        <v>61</v>
      </c>
    </row>
    <row r="8" spans="1:5" x14ac:dyDescent="0.35">
      <c r="A8" s="5"/>
      <c r="B8" t="s">
        <v>62</v>
      </c>
    </row>
    <row r="9" spans="1:5" x14ac:dyDescent="0.35">
      <c r="A9" s="5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5" thickBot="1" x14ac:dyDescent="0.4">
      <c r="A14" t="s">
        <v>51</v>
      </c>
    </row>
    <row r="15" spans="1:5" ht="15" thickBot="1" x14ac:dyDescent="0.4">
      <c r="B15" s="7" t="s">
        <v>28</v>
      </c>
      <c r="C15" s="7" t="s">
        <v>8</v>
      </c>
      <c r="D15" s="7" t="s">
        <v>29</v>
      </c>
      <c r="E15" s="7" t="s">
        <v>30</v>
      </c>
    </row>
    <row r="16" spans="1:5" ht="15" thickBot="1" x14ac:dyDescent="0.4">
      <c r="B16" s="6" t="s">
        <v>56</v>
      </c>
      <c r="C16" s="6" t="s">
        <v>13</v>
      </c>
      <c r="D16" s="9">
        <v>-100</v>
      </c>
      <c r="E16" s="9">
        <v>0</v>
      </c>
    </row>
    <row r="19" spans="1:7" ht="15" thickBot="1" x14ac:dyDescent="0.4">
      <c r="A19" t="s">
        <v>31</v>
      </c>
    </row>
    <row r="20" spans="1:7" ht="15" thickBot="1" x14ac:dyDescent="0.4">
      <c r="B20" s="7" t="s">
        <v>28</v>
      </c>
      <c r="C20" s="7" t="s">
        <v>8</v>
      </c>
      <c r="D20" s="7" t="s">
        <v>29</v>
      </c>
      <c r="E20" s="7" t="s">
        <v>30</v>
      </c>
      <c r="F20" s="7" t="s">
        <v>32</v>
      </c>
    </row>
    <row r="21" spans="1:7" x14ac:dyDescent="0.35">
      <c r="B21" s="8" t="s">
        <v>36</v>
      </c>
      <c r="C21" s="8" t="s">
        <v>37</v>
      </c>
      <c r="D21" s="10">
        <v>0</v>
      </c>
      <c r="E21" s="10">
        <v>1</v>
      </c>
      <c r="F21" s="8" t="s">
        <v>48</v>
      </c>
    </row>
    <row r="22" spans="1:7" x14ac:dyDescent="0.35">
      <c r="B22" s="8" t="s">
        <v>39</v>
      </c>
      <c r="C22" s="8" t="s">
        <v>40</v>
      </c>
      <c r="D22" s="10">
        <v>0</v>
      </c>
      <c r="E22" s="10">
        <v>1</v>
      </c>
      <c r="F22" s="8" t="s">
        <v>48</v>
      </c>
    </row>
    <row r="23" spans="1:7" x14ac:dyDescent="0.35">
      <c r="B23" s="8" t="s">
        <v>41</v>
      </c>
      <c r="C23" s="8" t="s">
        <v>42</v>
      </c>
      <c r="D23" s="10">
        <v>0</v>
      </c>
      <c r="E23" s="10">
        <v>0</v>
      </c>
      <c r="F23" s="8" t="s">
        <v>48</v>
      </c>
    </row>
    <row r="24" spans="1:7" x14ac:dyDescent="0.35">
      <c r="B24" s="8" t="s">
        <v>43</v>
      </c>
      <c r="C24" s="8" t="s">
        <v>44</v>
      </c>
      <c r="D24" s="10">
        <v>0</v>
      </c>
      <c r="E24" s="10">
        <v>0</v>
      </c>
      <c r="F24" s="8" t="s">
        <v>48</v>
      </c>
    </row>
    <row r="25" spans="1:7" ht="15" thickBot="1" x14ac:dyDescent="0.4">
      <c r="B25" s="6" t="s">
        <v>45</v>
      </c>
      <c r="C25" s="6" t="s">
        <v>46</v>
      </c>
      <c r="D25" s="9">
        <v>0</v>
      </c>
      <c r="E25" s="9">
        <v>0.72727272727272729</v>
      </c>
      <c r="F25" s="6" t="s">
        <v>38</v>
      </c>
    </row>
    <row r="28" spans="1:7" ht="15" thickBot="1" x14ac:dyDescent="0.4">
      <c r="A28" t="s">
        <v>3</v>
      </c>
    </row>
    <row r="29" spans="1:7" ht="15" thickBot="1" x14ac:dyDescent="0.4">
      <c r="B29" s="7" t="s">
        <v>28</v>
      </c>
      <c r="C29" s="7" t="s">
        <v>8</v>
      </c>
      <c r="D29" s="7" t="s">
        <v>52</v>
      </c>
      <c r="E29" s="7" t="s">
        <v>53</v>
      </c>
      <c r="F29" s="7" t="s">
        <v>54</v>
      </c>
      <c r="G29" s="7" t="s">
        <v>55</v>
      </c>
    </row>
    <row r="30" spans="1:7" x14ac:dyDescent="0.35">
      <c r="B30" s="8" t="s">
        <v>63</v>
      </c>
      <c r="C30" s="8" t="s">
        <v>37</v>
      </c>
      <c r="D30" s="10">
        <v>20</v>
      </c>
      <c r="E30" s="8" t="s">
        <v>64</v>
      </c>
      <c r="F30" s="8" t="s">
        <v>65</v>
      </c>
      <c r="G30" s="10">
        <v>5</v>
      </c>
    </row>
    <row r="31" spans="1:7" x14ac:dyDescent="0.35">
      <c r="B31" s="8" t="s">
        <v>66</v>
      </c>
      <c r="C31" s="8" t="s">
        <v>40</v>
      </c>
      <c r="D31" s="10">
        <v>60</v>
      </c>
      <c r="E31" s="8" t="s">
        <v>67</v>
      </c>
      <c r="F31" s="8" t="s">
        <v>65</v>
      </c>
      <c r="G31" s="10">
        <v>15</v>
      </c>
    </row>
    <row r="32" spans="1:7" x14ac:dyDescent="0.35">
      <c r="B32" s="8" t="s">
        <v>68</v>
      </c>
      <c r="C32" s="8" t="s">
        <v>42</v>
      </c>
      <c r="D32" s="10">
        <v>60</v>
      </c>
      <c r="E32" s="8" t="s">
        <v>69</v>
      </c>
      <c r="F32" s="8" t="s">
        <v>65</v>
      </c>
      <c r="G32" s="10">
        <v>5</v>
      </c>
    </row>
    <row r="33" spans="2:7" x14ac:dyDescent="0.35">
      <c r="B33" s="8" t="s">
        <v>70</v>
      </c>
      <c r="C33" s="8" t="s">
        <v>44</v>
      </c>
      <c r="D33" s="10">
        <v>40</v>
      </c>
      <c r="E33" s="8" t="s">
        <v>71</v>
      </c>
      <c r="F33" s="8" t="s">
        <v>65</v>
      </c>
      <c r="G33" s="10">
        <v>10</v>
      </c>
    </row>
    <row r="34" spans="2:7" x14ac:dyDescent="0.35">
      <c r="B34" s="8" t="s">
        <v>56</v>
      </c>
      <c r="C34" s="8" t="s">
        <v>13</v>
      </c>
      <c r="D34" s="10">
        <v>0</v>
      </c>
      <c r="E34" s="8" t="s">
        <v>57</v>
      </c>
      <c r="F34" s="8" t="s">
        <v>58</v>
      </c>
      <c r="G34" s="8">
        <v>0</v>
      </c>
    </row>
    <row r="35" spans="2:7" ht="15" thickBot="1" x14ac:dyDescent="0.4">
      <c r="B35" s="6" t="s">
        <v>47</v>
      </c>
      <c r="C35" s="6"/>
      <c r="D35" s="6"/>
      <c r="E35" s="6"/>
      <c r="F35" s="6"/>
      <c r="G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L14" sqref="L14"/>
    </sheetView>
  </sheetViews>
  <sheetFormatPr defaultRowHeight="14.5" x14ac:dyDescent="0.35"/>
  <cols>
    <col min="1" max="1" width="2.26953125" customWidth="1"/>
    <col min="2" max="2" width="12.26953125" bestFit="1" customWidth="1"/>
    <col min="5" max="5" width="3.1796875" customWidth="1"/>
    <col min="6" max="6" width="12.26953125" bestFit="1" customWidth="1"/>
    <col min="7" max="7" width="11.7265625" customWidth="1"/>
    <col min="8" max="8" width="10.36328125" bestFit="1" customWidth="1"/>
    <col min="10" max="10" width="12.26953125" bestFit="1" customWidth="1"/>
    <col min="14" max="14" width="17.7265625" bestFit="1" customWidth="1"/>
    <col min="15" max="15" width="2.453125" customWidth="1"/>
  </cols>
  <sheetData>
    <row r="1" spans="1:15" ht="15" thickBot="1" x14ac:dyDescent="0.4">
      <c r="A1" s="12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5" ht="43.5" x14ac:dyDescent="0.35">
      <c r="A2" s="16"/>
      <c r="B2" s="28" t="s">
        <v>5</v>
      </c>
      <c r="C2" s="29" t="s">
        <v>6</v>
      </c>
      <c r="D2" s="30" t="s">
        <v>7</v>
      </c>
      <c r="E2" s="17"/>
      <c r="F2" s="28" t="s">
        <v>5</v>
      </c>
      <c r="G2" s="29" t="s">
        <v>14</v>
      </c>
      <c r="H2" s="30" t="s">
        <v>7</v>
      </c>
      <c r="I2" s="17"/>
      <c r="J2" s="28" t="s">
        <v>5</v>
      </c>
      <c r="K2" s="29" t="s">
        <v>14</v>
      </c>
      <c r="L2" s="30" t="s">
        <v>7</v>
      </c>
      <c r="M2" s="17"/>
      <c r="N2" s="47" t="s">
        <v>0</v>
      </c>
      <c r="O2" s="18"/>
    </row>
    <row r="3" spans="1:15" x14ac:dyDescent="0.35">
      <c r="A3" s="16"/>
      <c r="B3" s="31" t="s">
        <v>8</v>
      </c>
      <c r="C3" s="19">
        <v>10</v>
      </c>
      <c r="D3" s="32">
        <v>5</v>
      </c>
      <c r="E3" s="17"/>
      <c r="F3" s="31" t="s">
        <v>8</v>
      </c>
      <c r="G3" s="20">
        <v>1</v>
      </c>
      <c r="H3" s="36">
        <f>1-G3</f>
        <v>0</v>
      </c>
      <c r="I3" s="17"/>
      <c r="J3" s="31" t="s">
        <v>8</v>
      </c>
      <c r="K3" s="21">
        <f>C3*G3</f>
        <v>10</v>
      </c>
      <c r="L3" s="36">
        <f>D3*H3</f>
        <v>0</v>
      </c>
      <c r="M3" s="17"/>
      <c r="N3" s="48" t="s">
        <v>1</v>
      </c>
      <c r="O3" s="18"/>
    </row>
    <row r="4" spans="1:15" x14ac:dyDescent="0.35">
      <c r="A4" s="16"/>
      <c r="B4" s="31" t="s">
        <v>9</v>
      </c>
      <c r="C4" s="19">
        <v>30</v>
      </c>
      <c r="D4" s="32">
        <v>15</v>
      </c>
      <c r="E4" s="17"/>
      <c r="F4" s="31" t="s">
        <v>9</v>
      </c>
      <c r="G4" s="20">
        <v>1</v>
      </c>
      <c r="H4" s="36">
        <f t="shared" ref="H4:H7" si="0">1-G4</f>
        <v>0</v>
      </c>
      <c r="I4" s="17"/>
      <c r="J4" s="31" t="s">
        <v>9</v>
      </c>
      <c r="K4" s="21">
        <f>C4*G4</f>
        <v>30</v>
      </c>
      <c r="L4" s="36">
        <f>D4*H4</f>
        <v>0</v>
      </c>
      <c r="M4" s="17"/>
      <c r="N4" s="49" t="s">
        <v>2</v>
      </c>
      <c r="O4" s="18"/>
    </row>
    <row r="5" spans="1:15" x14ac:dyDescent="0.35">
      <c r="A5" s="16"/>
      <c r="B5" s="31" t="s">
        <v>10</v>
      </c>
      <c r="C5" s="19">
        <v>25</v>
      </c>
      <c r="D5" s="32">
        <v>30</v>
      </c>
      <c r="E5" s="17"/>
      <c r="F5" s="31" t="s">
        <v>10</v>
      </c>
      <c r="G5" s="20">
        <v>0</v>
      </c>
      <c r="H5" s="36">
        <f t="shared" si="0"/>
        <v>1</v>
      </c>
      <c r="I5" s="17"/>
      <c r="J5" s="31" t="s">
        <v>10</v>
      </c>
      <c r="K5" s="21">
        <f>C5*G5</f>
        <v>0</v>
      </c>
      <c r="L5" s="36">
        <f>D5*H5</f>
        <v>30</v>
      </c>
      <c r="M5" s="17"/>
      <c r="N5" s="50" t="s">
        <v>3</v>
      </c>
      <c r="O5" s="18"/>
    </row>
    <row r="6" spans="1:15" ht="15" thickBot="1" x14ac:dyDescent="0.4">
      <c r="A6" s="16"/>
      <c r="B6" s="31" t="s">
        <v>11</v>
      </c>
      <c r="C6" s="19">
        <v>10</v>
      </c>
      <c r="D6" s="32">
        <v>20</v>
      </c>
      <c r="E6" s="17"/>
      <c r="F6" s="31" t="s">
        <v>11</v>
      </c>
      <c r="G6" s="20">
        <v>0</v>
      </c>
      <c r="H6" s="36">
        <f t="shared" si="0"/>
        <v>1</v>
      </c>
      <c r="I6" s="17"/>
      <c r="J6" s="31" t="s">
        <v>11</v>
      </c>
      <c r="K6" s="21">
        <f>C6*G6</f>
        <v>0</v>
      </c>
      <c r="L6" s="36">
        <f>D6*H6</f>
        <v>20</v>
      </c>
      <c r="M6" s="17"/>
      <c r="N6" s="51" t="s">
        <v>4</v>
      </c>
      <c r="O6" s="18"/>
    </row>
    <row r="7" spans="1:15" ht="15" thickBot="1" x14ac:dyDescent="0.4">
      <c r="A7" s="16"/>
      <c r="B7" s="31" t="s">
        <v>12</v>
      </c>
      <c r="C7" s="19">
        <v>25</v>
      </c>
      <c r="D7" s="32">
        <v>30</v>
      </c>
      <c r="E7" s="17"/>
      <c r="F7" s="33" t="s">
        <v>12</v>
      </c>
      <c r="G7" s="37">
        <v>0.72727272727272729</v>
      </c>
      <c r="H7" s="38">
        <f t="shared" si="0"/>
        <v>0.27272727272727271</v>
      </c>
      <c r="I7" s="17"/>
      <c r="J7" s="31" t="s">
        <v>12</v>
      </c>
      <c r="K7" s="22">
        <f>C7*G7</f>
        <v>18.181818181818183</v>
      </c>
      <c r="L7" s="43">
        <f>D7*H7</f>
        <v>8.1818181818181817</v>
      </c>
      <c r="M7" s="17"/>
      <c r="N7" s="17"/>
      <c r="O7" s="18"/>
    </row>
    <row r="8" spans="1:15" ht="15" thickBot="1" x14ac:dyDescent="0.4">
      <c r="A8" s="16"/>
      <c r="B8" s="33" t="s">
        <v>13</v>
      </c>
      <c r="C8" s="34">
        <f>SUM(C3:C7)</f>
        <v>100</v>
      </c>
      <c r="D8" s="35">
        <f>SUM(D3:D7)</f>
        <v>100</v>
      </c>
      <c r="E8" s="17"/>
      <c r="F8" s="17"/>
      <c r="G8" s="17"/>
      <c r="H8" s="17"/>
      <c r="I8" s="17"/>
      <c r="J8" s="16"/>
      <c r="K8" s="23">
        <f>SUM(K3:K7)</f>
        <v>58.181818181818187</v>
      </c>
      <c r="L8" s="44">
        <f>SUM(L3:L7)</f>
        <v>58.18181818181818</v>
      </c>
      <c r="M8" s="3">
        <f>K8-L8</f>
        <v>0</v>
      </c>
      <c r="N8" s="17"/>
      <c r="O8" s="18"/>
    </row>
    <row r="9" spans="1:15" ht="15" thickBot="1" x14ac:dyDescent="0.4">
      <c r="A9" s="16"/>
      <c r="B9" s="17"/>
      <c r="C9" s="17"/>
      <c r="D9" s="17"/>
      <c r="E9" s="17"/>
      <c r="F9" s="17"/>
      <c r="G9" s="17"/>
      <c r="H9" s="17"/>
      <c r="I9" s="17"/>
      <c r="J9" s="24"/>
      <c r="K9" s="45" t="s">
        <v>15</v>
      </c>
      <c r="L9" s="46"/>
      <c r="M9" s="17"/>
      <c r="N9" s="17"/>
      <c r="O9" s="18"/>
    </row>
    <row r="10" spans="1:15" x14ac:dyDescent="0.35">
      <c r="A10" s="16"/>
      <c r="B10" s="17"/>
      <c r="C10" s="17"/>
      <c r="D10" s="17"/>
      <c r="E10" s="17"/>
      <c r="F10" s="28" t="s">
        <v>72</v>
      </c>
      <c r="G10" s="14"/>
      <c r="H10" s="14"/>
      <c r="I10" s="15"/>
      <c r="J10" s="17"/>
      <c r="K10" s="17"/>
      <c r="L10" s="17"/>
      <c r="M10" s="17"/>
      <c r="N10" s="17"/>
      <c r="O10" s="18"/>
    </row>
    <row r="11" spans="1:15" x14ac:dyDescent="0.35">
      <c r="A11" s="16"/>
      <c r="B11" s="17"/>
      <c r="C11" s="17"/>
      <c r="D11" s="17"/>
      <c r="E11" s="17"/>
      <c r="F11" s="31" t="s">
        <v>8</v>
      </c>
      <c r="G11" s="1">
        <f>2*(C3*G3+D3*H3)</f>
        <v>20</v>
      </c>
      <c r="H11" s="2" t="s">
        <v>59</v>
      </c>
      <c r="I11" s="39">
        <f>C3+D3</f>
        <v>15</v>
      </c>
      <c r="J11" s="17"/>
      <c r="K11" s="17"/>
      <c r="L11" s="17"/>
      <c r="M11" s="17"/>
      <c r="N11" s="17"/>
      <c r="O11" s="18"/>
    </row>
    <row r="12" spans="1:15" x14ac:dyDescent="0.35">
      <c r="A12" s="16"/>
      <c r="B12" s="17"/>
      <c r="C12" s="17"/>
      <c r="D12" s="17"/>
      <c r="E12" s="17"/>
      <c r="F12" s="31" t="s">
        <v>9</v>
      </c>
      <c r="G12" s="1">
        <f>2*(C4*G4+D4*H4)</f>
        <v>60</v>
      </c>
      <c r="H12" s="2" t="s">
        <v>59</v>
      </c>
      <c r="I12" s="39">
        <f>C4+D4</f>
        <v>45</v>
      </c>
      <c r="J12" s="17"/>
      <c r="K12" s="17"/>
      <c r="L12" s="17"/>
      <c r="M12" s="17"/>
      <c r="N12" s="17"/>
      <c r="O12" s="18"/>
    </row>
    <row r="13" spans="1:15" x14ac:dyDescent="0.35">
      <c r="A13" s="16"/>
      <c r="B13" s="17"/>
      <c r="C13" s="17"/>
      <c r="D13" s="17"/>
      <c r="E13" s="17"/>
      <c r="F13" s="31" t="s">
        <v>10</v>
      </c>
      <c r="G13" s="1">
        <f>2*(C5*G5+D5*H5)</f>
        <v>60</v>
      </c>
      <c r="H13" s="2" t="s">
        <v>59</v>
      </c>
      <c r="I13" s="39">
        <f>C5+D5</f>
        <v>55</v>
      </c>
      <c r="J13" s="17"/>
      <c r="K13" s="17"/>
      <c r="L13" s="17"/>
      <c r="M13" s="17"/>
      <c r="N13" s="17"/>
      <c r="O13" s="18"/>
    </row>
    <row r="14" spans="1:15" ht="15" thickBot="1" x14ac:dyDescent="0.4">
      <c r="A14" s="16"/>
      <c r="B14" s="17"/>
      <c r="C14" s="17"/>
      <c r="D14" s="17"/>
      <c r="E14" s="17"/>
      <c r="F14" s="33" t="s">
        <v>11</v>
      </c>
      <c r="G14" s="40">
        <f>2*(C6*G6+D6*H6)</f>
        <v>40</v>
      </c>
      <c r="H14" s="41" t="s">
        <v>59</v>
      </c>
      <c r="I14" s="42">
        <f>C6+D6</f>
        <v>30</v>
      </c>
      <c r="J14" s="17"/>
      <c r="K14" s="17"/>
      <c r="L14" s="17"/>
      <c r="M14" s="17"/>
      <c r="N14" s="17"/>
      <c r="O14" s="18"/>
    </row>
    <row r="15" spans="1:15" ht="15" thickBot="1" x14ac:dyDescent="0.4">
      <c r="A15" s="24"/>
      <c r="B15" s="25"/>
      <c r="C15" s="25"/>
      <c r="D15" s="25"/>
      <c r="E15" s="25"/>
      <c r="F15" s="26"/>
      <c r="G15" s="25"/>
      <c r="H15" s="25"/>
      <c r="I15" s="25"/>
      <c r="J15" s="25"/>
      <c r="K15" s="25"/>
      <c r="L15" s="25"/>
      <c r="M15" s="25"/>
      <c r="N15" s="25"/>
      <c r="O15" s="27"/>
    </row>
    <row r="16" spans="1:15" x14ac:dyDescent="0.35">
      <c r="F16" s="4"/>
    </row>
    <row r="17" spans="6:6" x14ac:dyDescent="0.35">
      <c r="F17" s="4"/>
    </row>
    <row r="18" spans="6:6" x14ac:dyDescent="0.35">
      <c r="F18" s="4"/>
    </row>
    <row r="19" spans="6:6" x14ac:dyDescent="0.35">
      <c r="F19" s="4"/>
    </row>
    <row r="20" spans="6:6" x14ac:dyDescent="0.35">
      <c r="F20" s="4"/>
    </row>
  </sheetData>
  <mergeCells count="1"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Answer Report 2</vt:lpstr>
      <vt:lpstr>Answer Report 3</vt:lpstr>
      <vt:lpstr>CH4-Q84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2019-02-03T19:18:19Z</dcterms:modified>
</cp:coreProperties>
</file>