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Ship" sheetId="1" r:id="rId4"/>
    <sheet state="visible" name="Trading" sheetId="2" r:id="rId5"/>
    <sheet state="visible" name="Sectors" sheetId="3" r:id="rId6"/>
  </sheets>
  <definedNames>
    <definedName name="sect">Sectors!$D$2:$Q$2313</definedName>
    <definedName hidden="1" localSheetId="2" name="_xlnm._FilterDatabase">Sectors!$A$1:$Q$2313</definedName>
  </definedNames>
  <calcPr/>
  <extLst>
    <ext uri="GoogleSheetsCustomDataVersion1">
      <go:sheetsCustomData xmlns:go="http://customooxmlschemas.google.com/" r:id="rId7" roundtripDataSignature="AMtx7mjt2cYct8hK4v6OOBGZEelRGRu8B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2">
      <text>
        <t xml:space="preserve">======
ID#AAAAKTVktRY
     (2020-09-22 20:48:52)
+Streetwise</t>
      </text>
    </comment>
    <comment authorId="0" ref="T2">
      <text>
        <t xml:space="preserve">======
ID#AAAAKTVktRg
     (2020-09-22 20:48:52)
+steward</t>
      </text>
    </comment>
    <comment authorId="0" ref="Q2">
      <text>
        <t xml:space="preserve">======
ID#AAAAKTVktRc
     (2020-09-22 20:48:52)
+Liaison</t>
      </text>
    </comment>
  </commentList>
  <extLst>
    <ext uri="GoogleSheetsCustomDataVersion1">
      <go:sheetsCustomData xmlns:go="http://customooxmlschemas.google.com/" r:id="rId1" roundtripDataSignature="AMtx7mgg8KMt+iMCpI6v/7kZlHzktjMxfg=="/>
    </ext>
  </extLst>
</comments>
</file>

<file path=xl/sharedStrings.xml><?xml version="1.0" encoding="utf-8"?>
<sst xmlns="http://schemas.openxmlformats.org/spreadsheetml/2006/main" count="25009" uniqueCount="8294">
  <si>
    <t>ID</t>
  </si>
  <si>
    <t>Notes</t>
  </si>
  <si>
    <t>Ton</t>
  </si>
  <si>
    <t>MCr</t>
  </si>
  <si>
    <t>#Squares</t>
  </si>
  <si>
    <t>-</t>
  </si>
  <si>
    <t>QSP:</t>
  </si>
  <si>
    <t>Commerce - Merchant - UnScheduled - Cargo - Trader</t>
  </si>
  <si>
    <t>AF3-HS33</t>
  </si>
  <si>
    <t>AF - Far/Fast/Fat?</t>
  </si>
  <si>
    <t>Hull:</t>
  </si>
  <si>
    <t>Hull - H</t>
  </si>
  <si>
    <t>Configuration - U</t>
  </si>
  <si>
    <t>Shell - Crystillion-14, Landing Pads</t>
  </si>
  <si>
    <t>Jump Field - Bubble</t>
  </si>
  <si>
    <t>Shell - TL14. AV:7; BF:70; Pen:14; EMP: 70; Rad 70; Heat: 1400; Pres: 140</t>
  </si>
  <si>
    <t>Armour Layer 1 - Free,</t>
  </si>
  <si>
    <t>Armour Layer 2 - Crystillion-14</t>
  </si>
  <si>
    <t>10 &amp; 11</t>
  </si>
  <si>
    <t>Drives:</t>
  </si>
  <si>
    <t>Power: M - P3 - Ultimate-14. Cr:x3,Eff:x1.3,Fuel:0.7, Wt: 1/4</t>
  </si>
  <si>
    <t>Maneuver: M - M3 - Ultimate-14. Cr:x3, Eff:x1.3, Fuel: 0.7, Wt: 1/4</t>
  </si>
  <si>
    <t>Interstellar: M - J3 - Modified-14. Cr:x3, Eff:x1.2, Fuel: 0.9, Wt: 1/2</t>
  </si>
  <si>
    <t>Maneuver Potential: 3; Jump Potential: 3</t>
  </si>
  <si>
    <t>Fuel:</t>
  </si>
  <si>
    <t>Jump: 216t</t>
  </si>
  <si>
    <t>Power (30days): 16.8</t>
  </si>
  <si>
    <t>Fuel Scoop + Purifier</t>
  </si>
  <si>
    <t>14 &amp; 15</t>
  </si>
  <si>
    <t>Sensors:</t>
  </si>
  <si>
    <t>Comms: C:DS, Surf, Ultimate</t>
  </si>
  <si>
    <t>Space Sensors: R:DS, Antenna, Advanced</t>
  </si>
  <si>
    <t>Space Sensors: E:LR, Antenna, Modified</t>
  </si>
  <si>
    <t>Planet Sensors: B:FO, Surface, Advanced</t>
  </si>
  <si>
    <t>Planet Sensors: L:FO, Surface, Modified</t>
  </si>
  <si>
    <t>16 &amp; 17</t>
  </si>
  <si>
    <t>Weapons:</t>
  </si>
  <si>
    <t>3x Triple Pulse Laser Long Range (Ultimate)</t>
  </si>
  <si>
    <t>18 &amp; 19</t>
  </si>
  <si>
    <t>Defences:</t>
  </si>
  <si>
    <t>3x Triple Sandcaster Turrets Long Range (Ultimate)</t>
  </si>
  <si>
    <t>----</t>
  </si>
  <si>
    <t>20 &amp; 21</t>
  </si>
  <si>
    <t>Standard Life Support</t>
  </si>
  <si>
    <t>Ship’s Boat &amp; Dedicated Hanger</t>
  </si>
  <si>
    <t>Vx</t>
  </si>
  <si>
    <t>B1</t>
  </si>
  <si>
    <t xml:space="preserve">Controls: 15 CP; Minimal Crew 1/3 </t>
  </si>
  <si>
    <t>Control Consoles: 9 Crew Std, 5 Passenger Cramped</t>
  </si>
  <si>
    <t>Computer: Model 6/bis (Cells: 7, TL: 14)</t>
  </si>
  <si>
    <t>Payload:</t>
  </si>
  <si>
    <t>15 Luxury Passenger</t>
  </si>
  <si>
    <t>Cx:</t>
  </si>
  <si>
    <t>Crew (9)</t>
  </si>
  <si>
    <t>20 Passenger Commons</t>
  </si>
  <si>
    <t>D</t>
  </si>
  <si>
    <t>Medic</t>
  </si>
  <si>
    <t>20 Low Passage</t>
  </si>
  <si>
    <t>E</t>
  </si>
  <si>
    <t>Steward</t>
  </si>
  <si>
    <t>8 Crew Quarters (single)</t>
  </si>
  <si>
    <t>C</t>
  </si>
  <si>
    <t>Engineer</t>
  </si>
  <si>
    <t>1 Captain cabin</t>
  </si>
  <si>
    <t>9 Crew Commons</t>
  </si>
  <si>
    <t>T</t>
  </si>
  <si>
    <t>Gunner</t>
  </si>
  <si>
    <t>3 Common Freshers</t>
  </si>
  <si>
    <t>1 Med Clinic</t>
  </si>
  <si>
    <t>A</t>
  </si>
  <si>
    <t>Pilot</t>
  </si>
  <si>
    <t>Large Cargo Lock</t>
  </si>
  <si>
    <t>B</t>
  </si>
  <si>
    <t>Astrogator</t>
  </si>
  <si>
    <t>Standard Cargo Lock</t>
  </si>
  <si>
    <t>F</t>
  </si>
  <si>
    <t>CargoMaster</t>
  </si>
  <si>
    <t>Ships Locker</t>
  </si>
  <si>
    <t>Mail Vault</t>
  </si>
  <si>
    <t>Cargo Space</t>
  </si>
  <si>
    <t>Totals</t>
  </si>
  <si>
    <t>Annual Mainteance</t>
  </si>
  <si>
    <t>290.1KCr</t>
  </si>
  <si>
    <t>Tesnion</t>
  </si>
  <si>
    <t>C+Flux</t>
  </si>
  <si>
    <t>Mishap</t>
  </si>
  <si>
    <t>E+Flux</t>
  </si>
  <si>
    <t>RUN#1</t>
  </si>
  <si>
    <t>Spinward</t>
  </si>
  <si>
    <t>Name</t>
  </si>
  <si>
    <t>Starport</t>
  </si>
  <si>
    <t>UPP</t>
  </si>
  <si>
    <t>PBG</t>
  </si>
  <si>
    <t>Imp</t>
  </si>
  <si>
    <t>CargoCode</t>
  </si>
  <si>
    <t>Buy</t>
  </si>
  <si>
    <t>Cost</t>
  </si>
  <si>
    <t>Broker%</t>
  </si>
  <si>
    <t>Sell</t>
  </si>
  <si>
    <t>final</t>
  </si>
  <si>
    <t>proffit</t>
  </si>
  <si>
    <t>Pop</t>
  </si>
  <si>
    <t>Tcs</t>
  </si>
  <si>
    <t>Fr_d1</t>
  </si>
  <si>
    <t>Fr_d2</t>
  </si>
  <si>
    <t>Fr_d3</t>
  </si>
  <si>
    <t>3days</t>
  </si>
  <si>
    <t>Hi_d1</t>
  </si>
  <si>
    <t>Hi_d2</t>
  </si>
  <si>
    <t>Hi_d3</t>
  </si>
  <si>
    <t>HiP</t>
  </si>
  <si>
    <t>lo_d1</t>
  </si>
  <si>
    <t>lo_d2</t>
  </si>
  <si>
    <t>lo_d3</t>
  </si>
  <si>
    <t>LoP</t>
  </si>
  <si>
    <t>Mail</t>
  </si>
  <si>
    <t>GG</t>
  </si>
  <si>
    <t>Fuel Cost</t>
  </si>
  <si>
    <t>Regina</t>
  </si>
  <si>
    <t>A788899-C</t>
  </si>
  <si>
    <t>C-Ri</t>
  </si>
  <si>
    <t>Phlume</t>
  </si>
  <si>
    <t>C887624-8</t>
  </si>
  <si>
    <t>8-Ag Ni Ri</t>
  </si>
  <si>
    <t>Denotam</t>
  </si>
  <si>
    <t>B739573-A</t>
  </si>
  <si>
    <t>A-Ni</t>
  </si>
  <si>
    <t>Mirriam</t>
  </si>
  <si>
    <t>E572300-8</t>
  </si>
  <si>
    <t>8-Lo</t>
  </si>
  <si>
    <t>Ficant</t>
  </si>
  <si>
    <t>E567353-5</t>
  </si>
  <si>
    <t>5-Lo</t>
  </si>
  <si>
    <t>Tavonni</t>
  </si>
  <si>
    <t>E567000-0</t>
  </si>
  <si>
    <t>0-Ba</t>
  </si>
  <si>
    <t>Durendal</t>
  </si>
  <si>
    <t>B687734-B</t>
  </si>
  <si>
    <t>B-Ag Ri</t>
  </si>
  <si>
    <t>Biter</t>
  </si>
  <si>
    <t>B354623-A</t>
  </si>
  <si>
    <t>A-Ag Ni</t>
  </si>
  <si>
    <t>Steel</t>
  </si>
  <si>
    <t>E655000-0</t>
  </si>
  <si>
    <t>Elixabeth</t>
  </si>
  <si>
    <t>B426467-8</t>
  </si>
  <si>
    <t>8-Ni</t>
  </si>
  <si>
    <t>Tarkine</t>
  </si>
  <si>
    <t>C566662-7</t>
  </si>
  <si>
    <t>7-Ag Ni Ri</t>
  </si>
  <si>
    <t>Judice</t>
  </si>
  <si>
    <t>E9B2000-0</t>
  </si>
  <si>
    <t>0-Ba Fl</t>
  </si>
  <si>
    <t>Motmos</t>
  </si>
  <si>
    <t>B68468B-5</t>
  </si>
  <si>
    <t>5-Ag Ni Ri</t>
  </si>
  <si>
    <t>Trojan</t>
  </si>
  <si>
    <t>Nabeth</t>
  </si>
  <si>
    <t>D426579-8</t>
  </si>
  <si>
    <t>Gollere</t>
  </si>
  <si>
    <t>D574756-7</t>
  </si>
  <si>
    <t>7-Ag</t>
  </si>
  <si>
    <t>Eleson</t>
  </si>
  <si>
    <t>E541100-8</t>
  </si>
  <si>
    <t>8-Lo Po</t>
  </si>
  <si>
    <t>Velscur</t>
  </si>
  <si>
    <t>X574479-5</t>
  </si>
  <si>
    <t>5-Ni</t>
  </si>
  <si>
    <t>Odin</t>
  </si>
  <si>
    <t>B20149B-8</t>
  </si>
  <si>
    <t>8-Ic Ni Va De</t>
  </si>
  <si>
    <t>Zimt</t>
  </si>
  <si>
    <t>C547546-9</t>
  </si>
  <si>
    <t>9-Ag Ni</t>
  </si>
  <si>
    <t>Forandin</t>
  </si>
  <si>
    <t>BA89646-9</t>
  </si>
  <si>
    <t>9-Ni Ri</t>
  </si>
  <si>
    <t>Picard</t>
  </si>
  <si>
    <t>D679646-7</t>
  </si>
  <si>
    <t>7-Ni</t>
  </si>
  <si>
    <t>Vorn</t>
  </si>
  <si>
    <t>B611640-9</t>
  </si>
  <si>
    <t>9-Ic Na Ni</t>
  </si>
  <si>
    <t>RUN#2</t>
  </si>
  <si>
    <t>Daruf</t>
  </si>
  <si>
    <t>D540358-5</t>
  </si>
  <si>
    <t>9-De Lo Po</t>
  </si>
  <si>
    <t>Beyond</t>
  </si>
  <si>
    <t>Micruss</t>
  </si>
  <si>
    <t>A641538-C</t>
  </si>
  <si>
    <t>C-Ni Po</t>
  </si>
  <si>
    <t>Testrous</t>
  </si>
  <si>
    <t>B533434-B</t>
  </si>
  <si>
    <t>B-Ni Po</t>
  </si>
  <si>
    <t>Lesser Dismal</t>
  </si>
  <si>
    <t>A5A7597-9</t>
  </si>
  <si>
    <t>9-Fl Ni</t>
  </si>
  <si>
    <t>Firemoor</t>
  </si>
  <si>
    <t>C100100-8</t>
  </si>
  <si>
    <t>8-Lo Va</t>
  </si>
  <si>
    <t>Citadel</t>
  </si>
  <si>
    <t>D410383-7</t>
  </si>
  <si>
    <t>7-Lo</t>
  </si>
  <si>
    <t>I'sred*nixtu</t>
  </si>
  <si>
    <t>A00098D-C</t>
  </si>
  <si>
    <t>C-As Hi In Na Va</t>
  </si>
  <si>
    <t>Tierce</t>
  </si>
  <si>
    <t>C434569-9</t>
  </si>
  <si>
    <t>9-Ni</t>
  </si>
  <si>
    <t>San Souci</t>
  </si>
  <si>
    <t>B727879-9</t>
  </si>
  <si>
    <t>9</t>
  </si>
  <si>
    <t>Nuit Noir</t>
  </si>
  <si>
    <t>D776788-5</t>
  </si>
  <si>
    <t>5-Ag</t>
  </si>
  <si>
    <t>De'ne'tah</t>
  </si>
  <si>
    <t>E400336-7</t>
  </si>
  <si>
    <t>7-Lo Va</t>
  </si>
  <si>
    <t>Siva</t>
  </si>
  <si>
    <t>C965521-9</t>
  </si>
  <si>
    <t>Cthulhu</t>
  </si>
  <si>
    <t>B310655-B</t>
  </si>
  <si>
    <t>B-Na Ni</t>
  </si>
  <si>
    <t>Intercourse</t>
  </si>
  <si>
    <t>A864996-A</t>
  </si>
  <si>
    <t>A-Hi</t>
  </si>
  <si>
    <t>RUN#3</t>
  </si>
  <si>
    <t>0.4 Surtan</t>
  </si>
  <si>
    <t>EAAA651-8</t>
  </si>
  <si>
    <t>8-Fl Ni</t>
  </si>
  <si>
    <t>Vanguard</t>
  </si>
  <si>
    <t>Tutelion</t>
  </si>
  <si>
    <t>B699520-B</t>
  </si>
  <si>
    <t>B-Ni</t>
  </si>
  <si>
    <t>Chutelion</t>
  </si>
  <si>
    <t>A657567-D</t>
  </si>
  <si>
    <t>D-Ag Ni</t>
  </si>
  <si>
    <t>Lannistort</t>
  </si>
  <si>
    <t>C677796-8</t>
  </si>
  <si>
    <t>8-Ag</t>
  </si>
  <si>
    <t>Entroper's World</t>
  </si>
  <si>
    <t>C584755-6</t>
  </si>
  <si>
    <t>6-Ag</t>
  </si>
  <si>
    <t>Varen's Planet</t>
  </si>
  <si>
    <t>A000999-D</t>
  </si>
  <si>
    <t>D-As Hi In</t>
  </si>
  <si>
    <t>FarFr</t>
  </si>
  <si>
    <t>Thars</t>
  </si>
  <si>
    <t>B64298A-B</t>
  </si>
  <si>
    <t>B-Hi In</t>
  </si>
  <si>
    <t>Sorens</t>
  </si>
  <si>
    <t>B59998B-9</t>
  </si>
  <si>
    <t>9-Hi</t>
  </si>
  <si>
    <t>Jaer</t>
  </si>
  <si>
    <t>C3109BC-9</t>
  </si>
  <si>
    <t>9-Hi In</t>
  </si>
  <si>
    <t>Alzenei</t>
  </si>
  <si>
    <t>A768895-C</t>
  </si>
  <si>
    <t>RUN#4</t>
  </si>
  <si>
    <t>20 parsecs -- 7 jumps + 54 parsecs -- 19 jumps</t>
  </si>
  <si>
    <t>FarFr 1934 Alzenei (Far Frontiers 1934)</t>
  </si>
  <si>
    <t>FarFr 2235 Jaer (Far Frontiers 2235)</t>
  </si>
  <si>
    <t>FarFr 2537 Thursus (Far Frontiers 2537)</t>
  </si>
  <si>
    <t>FarFr 2639 Toppa (Far Frontiers 2639)</t>
  </si>
  <si>
    <t>Vanguard 2801 Dorff 2 (Vanguard Reaches 2801)</t>
  </si>
  <si>
    <t>Vanguard 3101 Drogobycho (Vanguard Reaches 3101)</t>
  </si>
  <si>
    <t>Beyond 0202 Trocadentilius 19 (The Beyond 0202)</t>
  </si>
  <si>
    <t>Beyond 0304 Omega Sextans (The Beyond 0304)</t>
  </si>
  <si>
    <t>Friedland (The Beyond 0604)</t>
  </si>
  <si>
    <t>Fraldanhylla (The Beyond 0906)</t>
  </si>
  <si>
    <t>Liberty Hall (The Beyond 1207)</t>
  </si>
  <si>
    <t>Nervenheilanstalt (The Beyond 1507)</t>
  </si>
  <si>
    <t>Alamo Ismat (The Beyond 1805)</t>
  </si>
  <si>
    <t>Vierjahreszeiten (The Beyond 2003)</t>
  </si>
  <si>
    <t>511.Delta.9 (The Beyond 2303)</t>
  </si>
  <si>
    <t>Djorun (The Beyond 2603)</t>
  </si>
  <si>
    <t>Llandrindod (The Beyond 2903)</t>
  </si>
  <si>
    <t>Vrel (The Beyond 3201)</t>
  </si>
  <si>
    <t>Wonderay (Spinward Marches 0340)</t>
  </si>
  <si>
    <t>Lakou (Spinward Marches 0638)</t>
  </si>
  <si>
    <t>Singer (Spinward Marches 0940)</t>
  </si>
  <si>
    <t>Kaldamar (Trojan Reach 1201)</t>
  </si>
  <si>
    <t>Motmos (Spinward Marches 1340)</t>
  </si>
  <si>
    <t>Ashley's Rock (Trojan Reach 1601)</t>
  </si>
  <si>
    <t>Candia (Trojan Reach 1801)</t>
  </si>
  <si>
    <t>Kryslion (Trojan Reach 2002)</t>
  </si>
  <si>
    <t>Pax Rulin (Trojan Reach 2204)</t>
  </si>
  <si>
    <t>Sector</t>
  </si>
  <si>
    <t>SS</t>
  </si>
  <si>
    <t>Hex</t>
  </si>
  <si>
    <t>UWP</t>
  </si>
  <si>
    <t>Bases</t>
  </si>
  <si>
    <t>Remarks</t>
  </si>
  <si>
    <t>Zone</t>
  </si>
  <si>
    <t>Allegiance</t>
  </si>
  <si>
    <t>Stars</t>
  </si>
  <si>
    <t>{Ix}</t>
  </si>
  <si>
    <t>(Ex)</t>
  </si>
  <si>
    <t>[Cx]</t>
  </si>
  <si>
    <t>Nobility</t>
  </si>
  <si>
    <t>W</t>
  </si>
  <si>
    <t>RU</t>
  </si>
  <si>
    <t>Beyo</t>
  </si>
  <si>
    <t>Station One</t>
  </si>
  <si>
    <t>E552100-7</t>
  </si>
  <si>
    <t>Lo Po Da</t>
  </si>
  <si>
    <t>MaCl</t>
  </si>
  <si>
    <t>F5 V</t>
  </si>
  <si>
    <t>{-3}</t>
  </si>
  <si>
    <t>(301-5)</t>
  </si>
  <si>
    <t>[1112]</t>
  </si>
  <si>
    <t>Hunyadi</t>
  </si>
  <si>
    <t>A687799-C</t>
  </si>
  <si>
    <t>K</t>
  </si>
  <si>
    <t>Ag Ga Ri</t>
  </si>
  <si>
    <t>G0 V M5 V</t>
  </si>
  <si>
    <t>{4}</t>
  </si>
  <si>
    <t>(B6E+5)</t>
  </si>
  <si>
    <t>[8B6D]</t>
  </si>
  <si>
    <t>Barba Amarilla</t>
  </si>
  <si>
    <t>C540445-8</t>
  </si>
  <si>
    <t>De He Ni Po</t>
  </si>
  <si>
    <t>G6 V</t>
  </si>
  <si>
    <t>{-2}</t>
  </si>
  <si>
    <t>(A31-4)</t>
  </si>
  <si>
    <t>[2236]</t>
  </si>
  <si>
    <t>Shalimar</t>
  </si>
  <si>
    <t>B867649-7</t>
  </si>
  <si>
    <t>KV</t>
  </si>
  <si>
    <t>Ag Ni Ga Ri</t>
  </si>
  <si>
    <t>F6 V</t>
  </si>
  <si>
    <t>{2}</t>
  </si>
  <si>
    <t>(855+2)</t>
  </si>
  <si>
    <t>[7868]</t>
  </si>
  <si>
    <t>Lanthesandra</t>
  </si>
  <si>
    <t>D945576-6</t>
  </si>
  <si>
    <t>Ag Ni</t>
  </si>
  <si>
    <t>CAin</t>
  </si>
  <si>
    <t>F7 V M3 V M1 V</t>
  </si>
  <si>
    <t>(742-3)</t>
  </si>
  <si>
    <t>[4345]</t>
  </si>
  <si>
    <t>La Luz Negra</t>
  </si>
  <si>
    <t>B833683-8</t>
  </si>
  <si>
    <t>Na Ni Po</t>
  </si>
  <si>
    <t>G8 V M4 V</t>
  </si>
  <si>
    <t>{-1}</t>
  </si>
  <si>
    <t>(A53-4)</t>
  </si>
  <si>
    <t>[3525]</t>
  </si>
  <si>
    <t>Quiatenon</t>
  </si>
  <si>
    <t>D67A6B8-6</t>
  </si>
  <si>
    <t>Ni Wa EslyW</t>
  </si>
  <si>
    <t>CAEM</t>
  </si>
  <si>
    <t>G4 V</t>
  </si>
  <si>
    <t>(851-3)</t>
  </si>
  <si>
    <t>[6356]</t>
  </si>
  <si>
    <t>G'Henna</t>
  </si>
  <si>
    <t>B5487C7-A</t>
  </si>
  <si>
    <t>Ag Pi EslyW</t>
  </si>
  <si>
    <t>F2 V</t>
  </si>
  <si>
    <t>{3}</t>
  </si>
  <si>
    <t>(A6C+3)</t>
  </si>
  <si>
    <t>[7A5A]</t>
  </si>
  <si>
    <t>Al Mushtar</t>
  </si>
  <si>
    <t>B869363-8</t>
  </si>
  <si>
    <t>Lo EslyW O:0112</t>
  </si>
  <si>
    <t>F5 V M2 V</t>
  </si>
  <si>
    <t>(521-4)</t>
  </si>
  <si>
    <t>[1225]</t>
  </si>
  <si>
    <t>Sha'anoe</t>
  </si>
  <si>
    <t>B8637C8-A</t>
  </si>
  <si>
    <t>Ri Pz</t>
  </si>
  <si>
    <t>F1 V</t>
  </si>
  <si>
    <t>(C6C+3)</t>
  </si>
  <si>
    <t>I</t>
  </si>
  <si>
    <t>Rabanitas</t>
  </si>
  <si>
    <t>A869346-B</t>
  </si>
  <si>
    <t>Lo Cx</t>
  </si>
  <si>
    <t>{1}</t>
  </si>
  <si>
    <t>(721+1)</t>
  </si>
  <si>
    <t>[244A]</t>
  </si>
  <si>
    <t>Lyrehc</t>
  </si>
  <si>
    <t>E425944-8</t>
  </si>
  <si>
    <t>Hi In</t>
  </si>
  <si>
    <t>F9 V</t>
  </si>
  <si>
    <t>{0}</t>
  </si>
  <si>
    <t>(B89-2)</t>
  </si>
  <si>
    <t>[7936]</t>
  </si>
  <si>
    <t>George Heap</t>
  </si>
  <si>
    <t>B558621-7</t>
  </si>
  <si>
    <t>(854-4)</t>
  </si>
  <si>
    <t>[2613]</t>
  </si>
  <si>
    <t>M</t>
  </si>
  <si>
    <t>Yetinal</t>
  </si>
  <si>
    <t>E878100-5</t>
  </si>
  <si>
    <t>Lo</t>
  </si>
  <si>
    <t>JaPa</t>
  </si>
  <si>
    <t>F3 V</t>
  </si>
  <si>
    <t>[1111]</t>
  </si>
  <si>
    <t>Nuit Rouge</t>
  </si>
  <si>
    <t>A548200-9</t>
  </si>
  <si>
    <t>(711-4)</t>
  </si>
  <si>
    <t>[1214]</t>
  </si>
  <si>
    <t>Trocadentilius 19</t>
  </si>
  <si>
    <t>C540431-9</t>
  </si>
  <si>
    <t>F7 V</t>
  </si>
  <si>
    <t>(932-5)</t>
  </si>
  <si>
    <t>[1415]</t>
  </si>
  <si>
    <t>Figaro's</t>
  </si>
  <si>
    <t>C563655-5</t>
  </si>
  <si>
    <t>Ni Ri</t>
  </si>
  <si>
    <t>F3 V M1 V</t>
  </si>
  <si>
    <t>(853-3)</t>
  </si>
  <si>
    <t>[4533]</t>
  </si>
  <si>
    <t>Borgne</t>
  </si>
  <si>
    <t>C99A6A7-8</t>
  </si>
  <si>
    <t>Ni Wa</t>
  </si>
  <si>
    <t>F6 V M3 V</t>
  </si>
  <si>
    <t>(B52-2)</t>
  </si>
  <si>
    <t>[6458]</t>
  </si>
  <si>
    <t>Alpha Centre</t>
  </si>
  <si>
    <t>A668778-C</t>
  </si>
  <si>
    <t>Ag Ri</t>
  </si>
  <si>
    <t>[7B5C]</t>
  </si>
  <si>
    <t>Ip</t>
  </si>
  <si>
    <t>B5429D9-A</t>
  </si>
  <si>
    <t>He Hi In Po Pz</t>
  </si>
  <si>
    <t>NaHu</t>
  </si>
  <si>
    <t>G9 V M4 V F0 V F5 V</t>
  </si>
  <si>
    <t>(E8E+5)</t>
  </si>
  <si>
    <t>[AD6B]</t>
  </si>
  <si>
    <t>Maximummer</t>
  </si>
  <si>
    <t>C966655-4</t>
  </si>
  <si>
    <t>Ag Ni Ri</t>
  </si>
  <si>
    <t>F1 V M1 V</t>
  </si>
  <si>
    <t>(854-2)</t>
  </si>
  <si>
    <t>[4632]</t>
  </si>
  <si>
    <t>V</t>
  </si>
  <si>
    <t>Fl Ni EslyW</t>
  </si>
  <si>
    <t>M1 V</t>
  </si>
  <si>
    <t>(A51-5)</t>
  </si>
  <si>
    <t>[2314]</t>
  </si>
  <si>
    <t>Z'chmel</t>
  </si>
  <si>
    <t>D5596BA-2</t>
  </si>
  <si>
    <t>Ni Da EslyW</t>
  </si>
  <si>
    <t>F0 V M7 V</t>
  </si>
  <si>
    <t>(851-1)</t>
  </si>
  <si>
    <t>[8474]</t>
  </si>
  <si>
    <t>Dorsai</t>
  </si>
  <si>
    <t>A968494-D</t>
  </si>
  <si>
    <t>Ni Pa</t>
  </si>
  <si>
    <t>(634-1)</t>
  </si>
  <si>
    <t>[253B]</t>
  </si>
  <si>
    <t>Ani yun'Wiya</t>
  </si>
  <si>
    <t>C8A66B6-8</t>
  </si>
  <si>
    <t>Fl Ni</t>
  </si>
  <si>
    <t>G3 V M1 V</t>
  </si>
  <si>
    <t>(B52-3)</t>
  </si>
  <si>
    <t>[5447]</t>
  </si>
  <si>
    <t>Qat</t>
  </si>
  <si>
    <t>C541644-5</t>
  </si>
  <si>
    <t>He Ni Po</t>
  </si>
  <si>
    <t>G2 V M3 V</t>
  </si>
  <si>
    <t>(852-4)</t>
  </si>
  <si>
    <t>[4433]</t>
  </si>
  <si>
    <t>Innuit</t>
  </si>
  <si>
    <t>B9779CD-7</t>
  </si>
  <si>
    <t>Hi In Pz</t>
  </si>
  <si>
    <t>(B8B+5)</t>
  </si>
  <si>
    <t>[DB9B]</t>
  </si>
  <si>
    <t>Station Two</t>
  </si>
  <si>
    <t>C534420-6</t>
  </si>
  <si>
    <t>Ni Rs</t>
  </si>
  <si>
    <t>M1 V M6 V</t>
  </si>
  <si>
    <t>(631-5)</t>
  </si>
  <si>
    <t>[1211]</t>
  </si>
  <si>
    <t>Demimonde</t>
  </si>
  <si>
    <t>E405000-0</t>
  </si>
  <si>
    <t>Ba Ic Va</t>
  </si>
  <si>
    <t>G8 V M1 V</t>
  </si>
  <si>
    <t>(200-5)</t>
  </si>
  <si>
    <t>[0000]</t>
  </si>
  <si>
    <t>Phoenix</t>
  </si>
  <si>
    <t>C666559-A</t>
  </si>
  <si>
    <t>Ag Ni Ga Pr DroyW</t>
  </si>
  <si>
    <t>F7 V M4 V</t>
  </si>
  <si>
    <t>(A45+2)</t>
  </si>
  <si>
    <t>[666B]</t>
  </si>
  <si>
    <t>Dizurgo</t>
  </si>
  <si>
    <t>B000227-B</t>
  </si>
  <si>
    <t>As Lo Va</t>
  </si>
  <si>
    <t>G1 V</t>
  </si>
  <si>
    <t>(411+1)</t>
  </si>
  <si>
    <t>[235B]</t>
  </si>
  <si>
    <t>Hostel</t>
  </si>
  <si>
    <t>A584110-8</t>
  </si>
  <si>
    <t>G2 V M9 V</t>
  </si>
  <si>
    <t>(701-5)</t>
  </si>
  <si>
    <t>[1113]</t>
  </si>
  <si>
    <t>Trend</t>
  </si>
  <si>
    <t>B562489-9</t>
  </si>
  <si>
    <t>Ni</t>
  </si>
  <si>
    <t>F8 V</t>
  </si>
  <si>
    <t>(633+1)</t>
  </si>
  <si>
    <t>[546A]</t>
  </si>
  <si>
    <t>11 Gamma Chi</t>
  </si>
  <si>
    <t>B844886-6</t>
  </si>
  <si>
    <t>Pa Ph Pi</t>
  </si>
  <si>
    <t>F8 V M4 V</t>
  </si>
  <si>
    <t>(A77-1)</t>
  </si>
  <si>
    <t>[7845]</t>
  </si>
  <si>
    <t>Trayfowen</t>
  </si>
  <si>
    <t>BA65649-9</t>
  </si>
  <si>
    <t>Ag Ni Ri Da</t>
  </si>
  <si>
    <t>CsIm</t>
  </si>
  <si>
    <t>(856+3)</t>
  </si>
  <si>
    <t>[786A]</t>
  </si>
  <si>
    <t>Jararaca</t>
  </si>
  <si>
    <t>E575465-5</t>
  </si>
  <si>
    <t>Ni Pa O:0304</t>
  </si>
  <si>
    <t>F7 V M2 V</t>
  </si>
  <si>
    <t>[2133]</t>
  </si>
  <si>
    <t>Omega Sextans</t>
  </si>
  <si>
    <t>A767853-9</t>
  </si>
  <si>
    <t>Ga Ri Pa Ph</t>
  </si>
  <si>
    <t>(B7B-1)</t>
  </si>
  <si>
    <t>[5A26]</t>
  </si>
  <si>
    <t>Thorn</t>
  </si>
  <si>
    <t>E552779-2</t>
  </si>
  <si>
    <t>Po</t>
  </si>
  <si>
    <t>(963-1)</t>
  </si>
  <si>
    <t>[8563]</t>
  </si>
  <si>
    <t>Araaraga</t>
  </si>
  <si>
    <t>E546610-6</t>
  </si>
  <si>
    <t>F5 V M7 V</t>
  </si>
  <si>
    <t>(852-5)</t>
  </si>
  <si>
    <t>[1411]</t>
  </si>
  <si>
    <t>Chicomecoatl</t>
  </si>
  <si>
    <t>D433322-9</t>
  </si>
  <si>
    <t>Lo Po</t>
  </si>
  <si>
    <t>M3 V M2 V</t>
  </si>
  <si>
    <t>(821-5)</t>
  </si>
  <si>
    <t>[1115]</t>
  </si>
  <si>
    <t>Hi Pr</t>
  </si>
  <si>
    <t>(C8D+2)</t>
  </si>
  <si>
    <t>[8C49]</t>
  </si>
  <si>
    <t>The Dunes</t>
  </si>
  <si>
    <t>B5408B9-9</t>
  </si>
  <si>
    <t>De He Po Ph Pi Pz</t>
  </si>
  <si>
    <t>F2 V M8 V</t>
  </si>
  <si>
    <t>(A7A+2)</t>
  </si>
  <si>
    <t>[996A]</t>
  </si>
  <si>
    <t>Enigma</t>
  </si>
  <si>
    <t>E664212-7</t>
  </si>
  <si>
    <t>K1 V</t>
  </si>
  <si>
    <t>(411-5)</t>
  </si>
  <si>
    <t>J'preall</t>
  </si>
  <si>
    <t>D6A4656-8</t>
  </si>
  <si>
    <t>M0 V</t>
  </si>
  <si>
    <t>(B51-4)</t>
  </si>
  <si>
    <t>[5347]</t>
  </si>
  <si>
    <t>D'Escrime</t>
  </si>
  <si>
    <t>E968000-0</t>
  </si>
  <si>
    <t>Ba</t>
  </si>
  <si>
    <t>F2 V M0 V</t>
  </si>
  <si>
    <t>Aros</t>
  </si>
  <si>
    <t>D8467AB-5</t>
  </si>
  <si>
    <t>Ag Pi Pz</t>
  </si>
  <si>
    <t>(967+2)</t>
  </si>
  <si>
    <t>[9777]</t>
  </si>
  <si>
    <t>Ufhlug</t>
  </si>
  <si>
    <t>C645214-6</t>
  </si>
  <si>
    <t>G2 V M1 V</t>
  </si>
  <si>
    <t>(411-4)</t>
  </si>
  <si>
    <t>[1134]</t>
  </si>
  <si>
    <t>Six Mile Run</t>
  </si>
  <si>
    <t>B57A257-B</t>
  </si>
  <si>
    <t>Lo Wa</t>
  </si>
  <si>
    <t>(511+1)</t>
  </si>
  <si>
    <t>Nur Jehan</t>
  </si>
  <si>
    <t>B432200-9</t>
  </si>
  <si>
    <t>K4 V</t>
  </si>
  <si>
    <t>(511-4)</t>
  </si>
  <si>
    <t>Albazar</t>
  </si>
  <si>
    <t>AAA995A-E</t>
  </si>
  <si>
    <t>Fl Hi In Rs</t>
  </si>
  <si>
    <t>F4 V M1 V</t>
  </si>
  <si>
    <t>(F8G+5)</t>
  </si>
  <si>
    <t>[BD7G]</t>
  </si>
  <si>
    <t>Novak's Drift</t>
  </si>
  <si>
    <t>A967435-9</t>
  </si>
  <si>
    <t>F3 V M6 V</t>
  </si>
  <si>
    <t>(633-2)</t>
  </si>
  <si>
    <t>[2537]</t>
  </si>
  <si>
    <t>Gonzo</t>
  </si>
  <si>
    <t>XB66000-0</t>
  </si>
  <si>
    <t>Ba Fo</t>
  </si>
  <si>
    <t>R</t>
  </si>
  <si>
    <t>Eromnek</t>
  </si>
  <si>
    <t>B4025A9-8</t>
  </si>
  <si>
    <t>Ic Ni Va</t>
  </si>
  <si>
    <t>M3 V M0 V</t>
  </si>
  <si>
    <t>(743+1)</t>
  </si>
  <si>
    <t>[6469]</t>
  </si>
  <si>
    <t>Beaumonde</t>
  </si>
  <si>
    <t>CA99974-B</t>
  </si>
  <si>
    <t>(D8E+1)</t>
  </si>
  <si>
    <t>[7C39]</t>
  </si>
  <si>
    <t>Vlad</t>
  </si>
  <si>
    <t>D663659-2</t>
  </si>
  <si>
    <t>Ni Ri Da</t>
  </si>
  <si>
    <t>(852-1)</t>
  </si>
  <si>
    <t>[7463]</t>
  </si>
  <si>
    <t>Anastasia's Mate</t>
  </si>
  <si>
    <t>C786376-7</t>
  </si>
  <si>
    <t>Lo Ga</t>
  </si>
  <si>
    <t>(521-3)</t>
  </si>
  <si>
    <t>[2146]</t>
  </si>
  <si>
    <t>Lilith</t>
  </si>
  <si>
    <t>D7665A7-3</t>
  </si>
  <si>
    <t>Ag Ni Ga Pr Da</t>
  </si>
  <si>
    <t>F7 V M3 V</t>
  </si>
  <si>
    <t>(742-2)</t>
  </si>
  <si>
    <t>[5353]</t>
  </si>
  <si>
    <t>Between</t>
  </si>
  <si>
    <t>A996721-A</t>
  </si>
  <si>
    <t>Ag Pi</t>
  </si>
  <si>
    <t>(C6C-1)</t>
  </si>
  <si>
    <t>[3A16]</t>
  </si>
  <si>
    <t>Niquithah</t>
  </si>
  <si>
    <t>A566798-8</t>
  </si>
  <si>
    <t>(C6A+2)</t>
  </si>
  <si>
    <t>[7958]</t>
  </si>
  <si>
    <t>Xochiquetzal</t>
  </si>
  <si>
    <t>C742300-5</t>
  </si>
  <si>
    <t>He Lo Po Da</t>
  </si>
  <si>
    <t>(521-5)</t>
  </si>
  <si>
    <t>Paradise</t>
  </si>
  <si>
    <t>C66427C-9</t>
  </si>
  <si>
    <t>G2 V</t>
  </si>
  <si>
    <t>(611+2)</t>
  </si>
  <si>
    <t>[518C]</t>
  </si>
  <si>
    <t>Do'or Noobt</t>
  </si>
  <si>
    <t>B679210-9</t>
  </si>
  <si>
    <t>Aytch Pe'el</t>
  </si>
  <si>
    <t>A688463-9</t>
  </si>
  <si>
    <t>Ni Pa O:0617</t>
  </si>
  <si>
    <t>F4 V M9 V</t>
  </si>
  <si>
    <t>(A33-3)</t>
  </si>
  <si>
    <t>[1426]</t>
  </si>
  <si>
    <t>Rama</t>
  </si>
  <si>
    <t>X000555-7</t>
  </si>
  <si>
    <t>As Ni Va Fo Rs</t>
  </si>
  <si>
    <t>(741-5)</t>
  </si>
  <si>
    <t>[3235]</t>
  </si>
  <si>
    <t>Farhaven</t>
  </si>
  <si>
    <t>B437762-7</t>
  </si>
  <si>
    <t>O:0619</t>
  </si>
  <si>
    <t>G3 V M3 V</t>
  </si>
  <si>
    <t>(968-4)</t>
  </si>
  <si>
    <t>[3713]</t>
  </si>
  <si>
    <t>Za'Kass-K'Narr</t>
  </si>
  <si>
    <t>D552315-3</t>
  </si>
  <si>
    <t>[1131]</t>
  </si>
  <si>
    <t>Vale</t>
  </si>
  <si>
    <t>AAA8887-A</t>
  </si>
  <si>
    <t>Fl Ph Pz</t>
  </si>
  <si>
    <t>(B7B+2)</t>
  </si>
  <si>
    <t>[8A5A]</t>
  </si>
  <si>
    <t>Battelle</t>
  </si>
  <si>
    <t>A9779B9-D</t>
  </si>
  <si>
    <t>Hi In Pz Rs</t>
  </si>
  <si>
    <t>(E8G+5)</t>
  </si>
  <si>
    <t>[AD6E]</t>
  </si>
  <si>
    <t>T'Mek 4.987</t>
  </si>
  <si>
    <t>B540305-7</t>
  </si>
  <si>
    <t>De He Lo Po</t>
  </si>
  <si>
    <t>ZyCo</t>
  </si>
  <si>
    <t>[1235]</t>
  </si>
  <si>
    <t>New Luna</t>
  </si>
  <si>
    <t>B866855-7</t>
  </si>
  <si>
    <t>K2 V</t>
  </si>
  <si>
    <t>(A79-1)</t>
  </si>
  <si>
    <t>[6935]</t>
  </si>
  <si>
    <t>Opar Navis 16</t>
  </si>
  <si>
    <t>C867872-6</t>
  </si>
  <si>
    <t>(A77-4)</t>
  </si>
  <si>
    <t>[4812]</t>
  </si>
  <si>
    <t>Kawstee Chiluhvehk</t>
  </si>
  <si>
    <t>B564595-6</t>
  </si>
  <si>
    <t>Ag Ni Pr</t>
  </si>
  <si>
    <t>F4 V</t>
  </si>
  <si>
    <t>(744-2)</t>
  </si>
  <si>
    <t>[3534]</t>
  </si>
  <si>
    <t>Jheszes</t>
  </si>
  <si>
    <t>B423250-9</t>
  </si>
  <si>
    <t>Tezcatlipoca</t>
  </si>
  <si>
    <t>D548220-7</t>
  </si>
  <si>
    <t>Lo Da</t>
  </si>
  <si>
    <t>Na Ni</t>
  </si>
  <si>
    <t>(955-1)</t>
  </si>
  <si>
    <t>[4739]</t>
  </si>
  <si>
    <t>Nacirema</t>
  </si>
  <si>
    <t>C876972-5</t>
  </si>
  <si>
    <t>G8 V</t>
  </si>
  <si>
    <t>(B89-3)</t>
  </si>
  <si>
    <t>[5A11]</t>
  </si>
  <si>
    <t>Nyarlathotep</t>
  </si>
  <si>
    <t>C425578-8</t>
  </si>
  <si>
    <t>[5358]</t>
  </si>
  <si>
    <t>Corrigan's Revenge</t>
  </si>
  <si>
    <t>A101686-D</t>
  </si>
  <si>
    <t>Ic Na Ni Va</t>
  </si>
  <si>
    <t>G2 IV</t>
  </si>
  <si>
    <t>(B55+1)</t>
  </si>
  <si>
    <t>[574C]</t>
  </si>
  <si>
    <t>Xanadu</t>
  </si>
  <si>
    <t>A767461-C</t>
  </si>
  <si>
    <t>Ni Ga Pa O:0619</t>
  </si>
  <si>
    <t>K8 V</t>
  </si>
  <si>
    <t>(634-3)</t>
  </si>
  <si>
    <t>[1518]</t>
  </si>
  <si>
    <t>Eire</t>
  </si>
  <si>
    <t>B554777-9</t>
  </si>
  <si>
    <t>Ag Pz</t>
  </si>
  <si>
    <t>(96B+2)</t>
  </si>
  <si>
    <t>[7959]</t>
  </si>
  <si>
    <t>Indian Catalan</t>
  </si>
  <si>
    <t>X845200-5</t>
  </si>
  <si>
    <t>Nennemki Alagwa</t>
  </si>
  <si>
    <t>C647867-8</t>
  </si>
  <si>
    <t>Pa Ph Pi O:0425</t>
  </si>
  <si>
    <t>[8758]</t>
  </si>
  <si>
    <t>Fairweather</t>
  </si>
  <si>
    <t>CACA367-C</t>
  </si>
  <si>
    <t>Fl Lo Da O:0425</t>
  </si>
  <si>
    <t>M3 V M9 V</t>
  </si>
  <si>
    <t>[335C]</t>
  </si>
  <si>
    <t>Ouisahed</t>
  </si>
  <si>
    <t>B576643-9</t>
  </si>
  <si>
    <t>F0 V</t>
  </si>
  <si>
    <t>(B55-2)</t>
  </si>
  <si>
    <t>[3726]</t>
  </si>
  <si>
    <t>Zydhnali</t>
  </si>
  <si>
    <t>B577348-8</t>
  </si>
  <si>
    <t>(521-1)</t>
  </si>
  <si>
    <t>[3258]</t>
  </si>
  <si>
    <t>Zydoqir</t>
  </si>
  <si>
    <t>C8737A7-6</t>
  </si>
  <si>
    <t>Pi</t>
  </si>
  <si>
    <t>(966-1)</t>
  </si>
  <si>
    <t>[7656]</t>
  </si>
  <si>
    <t>Masada</t>
  </si>
  <si>
    <t>A544205-9</t>
  </si>
  <si>
    <t>G3 V</t>
  </si>
  <si>
    <t>(711-2)</t>
  </si>
  <si>
    <t>[1237]</t>
  </si>
  <si>
    <t>Refuge</t>
  </si>
  <si>
    <t>A9668C7-A</t>
  </si>
  <si>
    <t>Ri Pa Ph</t>
  </si>
  <si>
    <t>(C7C+3)</t>
  </si>
  <si>
    <t>[8C5A]</t>
  </si>
  <si>
    <t>Mapepire Balsayn</t>
  </si>
  <si>
    <t>A000689-C</t>
  </si>
  <si>
    <t>As Na Ni Va Cx</t>
  </si>
  <si>
    <t>G0 V</t>
  </si>
  <si>
    <t>[776D]</t>
  </si>
  <si>
    <t>Sinkiang-Uighur</t>
  </si>
  <si>
    <t>C99A522-8</t>
  </si>
  <si>
    <t>G1 V M5 V</t>
  </si>
  <si>
    <t>(C42-5)</t>
  </si>
  <si>
    <t>[1314]</t>
  </si>
  <si>
    <t>Friedland</t>
  </si>
  <si>
    <t>B533310-7</t>
  </si>
  <si>
    <t>M3 V M1 V</t>
  </si>
  <si>
    <t>[1212]</t>
  </si>
  <si>
    <t>Virgin's Delight</t>
  </si>
  <si>
    <t>B769748-8</t>
  </si>
  <si>
    <t>Ri</t>
  </si>
  <si>
    <t>(B69+1)</t>
  </si>
  <si>
    <t>[7858]</t>
  </si>
  <si>
    <t>Huitzlpochtli</t>
  </si>
  <si>
    <t>A7689C7-D</t>
  </si>
  <si>
    <t>(C8F+3)</t>
  </si>
  <si>
    <t>[9C5D]</t>
  </si>
  <si>
    <t>Merde</t>
  </si>
  <si>
    <t>E9C5161-9</t>
  </si>
  <si>
    <t>Fl Lo O:0612</t>
  </si>
  <si>
    <t>Tindalos</t>
  </si>
  <si>
    <t>A86698C-B</t>
  </si>
  <si>
    <t>Hi Ga Pr Pz</t>
  </si>
  <si>
    <t>G9 V</t>
  </si>
  <si>
    <t>(B8E+5)</t>
  </si>
  <si>
    <t>[CC8E]</t>
  </si>
  <si>
    <t>K'melot</t>
  </si>
  <si>
    <t>B5679BA-7</t>
  </si>
  <si>
    <t>Hi Pr Pz</t>
  </si>
  <si>
    <t>G7 V</t>
  </si>
  <si>
    <t>(B8A+3)</t>
  </si>
  <si>
    <t>[BA79]</t>
  </si>
  <si>
    <t>Valhalla</t>
  </si>
  <si>
    <t>B964838-A</t>
  </si>
  <si>
    <t>(A7C+3)</t>
  </si>
  <si>
    <t>[8B5A]</t>
  </si>
  <si>
    <t>Norstrilia</t>
  </si>
  <si>
    <t>A863943-D</t>
  </si>
  <si>
    <t>(B8F+1)</t>
  </si>
  <si>
    <t>[6C2A]</t>
  </si>
  <si>
    <t>Baile Atha Cliath</t>
  </si>
  <si>
    <t>E571345-7</t>
  </si>
  <si>
    <t>He Lo</t>
  </si>
  <si>
    <t>[1135]</t>
  </si>
  <si>
    <t>Fortuitous</t>
  </si>
  <si>
    <t>D596201-5</t>
  </si>
  <si>
    <t>F1 V M2 V</t>
  </si>
  <si>
    <t>Zydanar</t>
  </si>
  <si>
    <t>E7A3543-8</t>
  </si>
  <si>
    <t>K7 IV M0 V</t>
  </si>
  <si>
    <t>[2225]</t>
  </si>
  <si>
    <t>Zydtompir</t>
  </si>
  <si>
    <t>A876677-A</t>
  </si>
  <si>
    <t>F5 V M5 V</t>
  </si>
  <si>
    <t>(B56+2)</t>
  </si>
  <si>
    <t>[685A]</t>
  </si>
  <si>
    <t>Zydexnar</t>
  </si>
  <si>
    <t>D987727-6</t>
  </si>
  <si>
    <t>G1 V M8 V</t>
  </si>
  <si>
    <t>(968+1)</t>
  </si>
  <si>
    <t>[7856]</t>
  </si>
  <si>
    <t>Warwick</t>
  </si>
  <si>
    <t>B776774-7</t>
  </si>
  <si>
    <t>(969-1)</t>
  </si>
  <si>
    <t>[5835]</t>
  </si>
  <si>
    <t>Calmecac</t>
  </si>
  <si>
    <t>B876414-B</t>
  </si>
  <si>
    <t>[2539]</t>
  </si>
  <si>
    <t>Gor</t>
  </si>
  <si>
    <t>E8679E9-3</t>
  </si>
  <si>
    <t>(B86+1)</t>
  </si>
  <si>
    <t>[A864]</t>
  </si>
  <si>
    <t>Lesser Enigma</t>
  </si>
  <si>
    <t>E554212-7</t>
  </si>
  <si>
    <t>K0 V M6 V</t>
  </si>
  <si>
    <t>Kadath</t>
  </si>
  <si>
    <t>A420866-B</t>
  </si>
  <si>
    <t>De He Na Po Ph Pi O:0619</t>
  </si>
  <si>
    <t>(D7C+1)</t>
  </si>
  <si>
    <t>[7A4A]</t>
  </si>
  <si>
    <t>Xeres</t>
  </si>
  <si>
    <t>B564687-6</t>
  </si>
  <si>
    <t>(855+1)</t>
  </si>
  <si>
    <t>[6756]</t>
  </si>
  <si>
    <t>Cthonia</t>
  </si>
  <si>
    <t>B86A667-C</t>
  </si>
  <si>
    <t>Ni Ri Wa O:0619</t>
  </si>
  <si>
    <t>(A56+2)</t>
  </si>
  <si>
    <t>[685C]</t>
  </si>
  <si>
    <t>Kermanshah</t>
  </si>
  <si>
    <t>E412556-7</t>
  </si>
  <si>
    <t>Ic Ni</t>
  </si>
  <si>
    <t>M0 V M8 V</t>
  </si>
  <si>
    <t>(741-4)</t>
  </si>
  <si>
    <t>[4246]</t>
  </si>
  <si>
    <t>Zydchvyg</t>
  </si>
  <si>
    <t>CAA7875-8</t>
  </si>
  <si>
    <t>Fl Ph</t>
  </si>
  <si>
    <t>F6 V M6 V</t>
  </si>
  <si>
    <t>(C77-3)</t>
  </si>
  <si>
    <t>[6736]</t>
  </si>
  <si>
    <t>Zydllyla</t>
  </si>
  <si>
    <t>X894579-5</t>
  </si>
  <si>
    <t>Ag Ni Fo</t>
  </si>
  <si>
    <t>(742-1)</t>
  </si>
  <si>
    <t>[6366]</t>
  </si>
  <si>
    <t>Zydhaes</t>
  </si>
  <si>
    <t>B533761-9</t>
  </si>
  <si>
    <t>Na Po O:0830</t>
  </si>
  <si>
    <t>M0 V M1 V</t>
  </si>
  <si>
    <t>(A6A-3)</t>
  </si>
  <si>
    <t>[3815]</t>
  </si>
  <si>
    <t>Zydnubb</t>
  </si>
  <si>
    <t>C9B7620-8</t>
  </si>
  <si>
    <t>A0 IV</t>
  </si>
  <si>
    <t>(B52-5)</t>
  </si>
  <si>
    <t>[1413]</t>
  </si>
  <si>
    <t>Appropos</t>
  </si>
  <si>
    <t>B976753-9</t>
  </si>
  <si>
    <t>F7 V M1 V</t>
  </si>
  <si>
    <t>(C6B-1)</t>
  </si>
  <si>
    <t>[4926]</t>
  </si>
  <si>
    <t>Cave Canem</t>
  </si>
  <si>
    <t>B986479-B</t>
  </si>
  <si>
    <t>Ni Pa Da</t>
  </si>
  <si>
    <t>F9 V M1 V M5 V</t>
  </si>
  <si>
    <t>(934+2)</t>
  </si>
  <si>
    <t>[566C]</t>
  </si>
  <si>
    <t>Marketplace</t>
  </si>
  <si>
    <t>B8679C7-B</t>
  </si>
  <si>
    <t>G5 V</t>
  </si>
  <si>
    <t>(B8E+3)</t>
  </si>
  <si>
    <t>[9C5B]</t>
  </si>
  <si>
    <t>Cihuacoatl</t>
  </si>
  <si>
    <t>B589563-8</t>
  </si>
  <si>
    <t>Ni Pr O:0810</t>
  </si>
  <si>
    <t>G9 V M7 V</t>
  </si>
  <si>
    <t>(D43-4)</t>
  </si>
  <si>
    <t>[2425]</t>
  </si>
  <si>
    <t>Azathoth</t>
  </si>
  <si>
    <t>B544304-A</t>
  </si>
  <si>
    <t>[1438]</t>
  </si>
  <si>
    <t>Ag Ni Pr Da</t>
  </si>
  <si>
    <t>(744-4)</t>
  </si>
  <si>
    <t>[1515]</t>
  </si>
  <si>
    <t>Pleiades 2</t>
  </si>
  <si>
    <t>A00266B-D</t>
  </si>
  <si>
    <t>As Ic Na Ni Va O:0619</t>
  </si>
  <si>
    <t>K8 V M3 V M6 V</t>
  </si>
  <si>
    <t>(855+3)</t>
  </si>
  <si>
    <t>[877F]</t>
  </si>
  <si>
    <t>Nether Farquahr</t>
  </si>
  <si>
    <t>X967641-1</t>
  </si>
  <si>
    <t>Ag Ni Ri Fo</t>
  </si>
  <si>
    <t>G0 V M6 V</t>
  </si>
  <si>
    <t>(853-5)</t>
  </si>
  <si>
    <t>[2511]</t>
  </si>
  <si>
    <t>Shrine</t>
  </si>
  <si>
    <t>E564161-2</t>
  </si>
  <si>
    <t>Lo O:0619</t>
  </si>
  <si>
    <t>Disengage</t>
  </si>
  <si>
    <t>A675423-B</t>
  </si>
  <si>
    <t>F6 V M2 V</t>
  </si>
  <si>
    <t>(934-2)</t>
  </si>
  <si>
    <t>[1528]</t>
  </si>
  <si>
    <t>Abchandler</t>
  </si>
  <si>
    <t>A556522-D</t>
  </si>
  <si>
    <t>F0 V M4 V</t>
  </si>
  <si>
    <t>(846-2)</t>
  </si>
  <si>
    <t>[1719]</t>
  </si>
  <si>
    <t>Zydia Atropene</t>
  </si>
  <si>
    <t>C538689-9</t>
  </si>
  <si>
    <t>G0 III</t>
  </si>
  <si>
    <t>(853+1)</t>
  </si>
  <si>
    <t>[766A]</t>
  </si>
  <si>
    <t>Zydfalflan</t>
  </si>
  <si>
    <t>X427556-7</t>
  </si>
  <si>
    <t>Zydar</t>
  </si>
  <si>
    <t>A9669D9-A</t>
  </si>
  <si>
    <t>Hi Cx Pr Pz</t>
  </si>
  <si>
    <t>(D8D+4)</t>
  </si>
  <si>
    <t>[AC6B]</t>
  </si>
  <si>
    <t>Zydmaln</t>
  </si>
  <si>
    <t>B8668C7-6</t>
  </si>
  <si>
    <t>(A78+1)</t>
  </si>
  <si>
    <t>[8956]</t>
  </si>
  <si>
    <t>Zydiquaryl</t>
  </si>
  <si>
    <t>X7578B9-2</t>
  </si>
  <si>
    <t>Ga Pa Ph Fo</t>
  </si>
  <si>
    <t>(A73-1)</t>
  </si>
  <si>
    <t>[9663]</t>
  </si>
  <si>
    <t>Turricremata</t>
  </si>
  <si>
    <t>A6687BF-C</t>
  </si>
  <si>
    <t>Ag Ri Pz</t>
  </si>
  <si>
    <t>(A6E+5)</t>
  </si>
  <si>
    <t>[CBAH]</t>
  </si>
  <si>
    <t>Natchez</t>
  </si>
  <si>
    <t>B661732-7</t>
  </si>
  <si>
    <t>F7 V M6 V</t>
  </si>
  <si>
    <t>(969-3)</t>
  </si>
  <si>
    <t>[3813]</t>
  </si>
  <si>
    <t>Journey's End</t>
  </si>
  <si>
    <t>EC73000-0</t>
  </si>
  <si>
    <t>G2 V M0 V</t>
  </si>
  <si>
    <t>Thieves' World</t>
  </si>
  <si>
    <t>X865657-2</t>
  </si>
  <si>
    <t>Ag Ni Ga Ri Fo</t>
  </si>
  <si>
    <t>(853-1)</t>
  </si>
  <si>
    <t>[6552]</t>
  </si>
  <si>
    <t>Fraldanhylla</t>
  </si>
  <si>
    <t>A100234-B</t>
  </si>
  <si>
    <t>Lo Va</t>
  </si>
  <si>
    <t>(411-1)</t>
  </si>
  <si>
    <t>[1339]</t>
  </si>
  <si>
    <t>Dragonrest</t>
  </si>
  <si>
    <t>B686484-7</t>
  </si>
  <si>
    <t>MV</t>
  </si>
  <si>
    <t>Ni Ga Pa</t>
  </si>
  <si>
    <t>(632-3)</t>
  </si>
  <si>
    <t>[2335]</t>
  </si>
  <si>
    <t>579-939</t>
  </si>
  <si>
    <t>C767389-9</t>
  </si>
  <si>
    <t>F4 V M0 V</t>
  </si>
  <si>
    <t>(521+1)</t>
  </si>
  <si>
    <t>[426A]</t>
  </si>
  <si>
    <t>Ashiski'</t>
  </si>
  <si>
    <t>B6A2865-A</t>
  </si>
  <si>
    <t>Fl He Ph O:0916</t>
  </si>
  <si>
    <t>(D7B+1)</t>
  </si>
  <si>
    <t>[6A38]</t>
  </si>
  <si>
    <t>Epsilon Centre</t>
  </si>
  <si>
    <t>B5639C9-9</t>
  </si>
  <si>
    <t>(D8C+3)</t>
  </si>
  <si>
    <t>[AB6A]</t>
  </si>
  <si>
    <t>Kitenithwa</t>
  </si>
  <si>
    <t>B555134-6</t>
  </si>
  <si>
    <t>(301-3)</t>
  </si>
  <si>
    <t>Angkor Wat</t>
  </si>
  <si>
    <t>E312775-7</t>
  </si>
  <si>
    <t>Ic Na Pi</t>
  </si>
  <si>
    <t>(966-4)</t>
  </si>
  <si>
    <t>[5535]</t>
  </si>
  <si>
    <t>J</t>
  </si>
  <si>
    <t>Xerxes</t>
  </si>
  <si>
    <t>C526375-9</t>
  </si>
  <si>
    <t>Caveat</t>
  </si>
  <si>
    <t>D553546-7</t>
  </si>
  <si>
    <t>S</t>
  </si>
  <si>
    <t>Ni Po</t>
  </si>
  <si>
    <t>F5 V M0 V</t>
  </si>
  <si>
    <t>Godulas Shrelac</t>
  </si>
  <si>
    <t>C876976-7</t>
  </si>
  <si>
    <t>K0 V</t>
  </si>
  <si>
    <t>(B8A+1)</t>
  </si>
  <si>
    <t>[8A46]</t>
  </si>
  <si>
    <t>Calliope</t>
  </si>
  <si>
    <t>E554651-4</t>
  </si>
  <si>
    <t>[2411]</t>
  </si>
  <si>
    <t>Zydanayl</t>
  </si>
  <si>
    <t>B677524-7</t>
  </si>
  <si>
    <t>[3535]</t>
  </si>
  <si>
    <t>N</t>
  </si>
  <si>
    <t>Zydpharn</t>
  </si>
  <si>
    <t>B764720-7</t>
  </si>
  <si>
    <t>(96A-2)</t>
  </si>
  <si>
    <t>[2912]</t>
  </si>
  <si>
    <t>Zydpedallion</t>
  </si>
  <si>
    <t>B869720-8</t>
  </si>
  <si>
    <t>(A69-3)</t>
  </si>
  <si>
    <t>[2813]</t>
  </si>
  <si>
    <t>Bethoom</t>
  </si>
  <si>
    <t>B200100-9</t>
  </si>
  <si>
    <t>F1 V M9 V</t>
  </si>
  <si>
    <t>(701-4)</t>
  </si>
  <si>
    <t>[1114]</t>
  </si>
  <si>
    <t>Kalturia</t>
  </si>
  <si>
    <t>CB669A9-7</t>
  </si>
  <si>
    <t>F7 V M9 V</t>
  </si>
  <si>
    <t>(B89+1)</t>
  </si>
  <si>
    <t>[AA68]</t>
  </si>
  <si>
    <t>Tinzhy</t>
  </si>
  <si>
    <t>C310200-C</t>
  </si>
  <si>
    <t>[1217]</t>
  </si>
  <si>
    <t>Shadows</t>
  </si>
  <si>
    <t>E8A38C9-8</t>
  </si>
  <si>
    <t>(C76-1)</t>
  </si>
  <si>
    <t>[9669]</t>
  </si>
  <si>
    <t>Fleche</t>
  </si>
  <si>
    <t>D5438A9-5</t>
  </si>
  <si>
    <t>Po Ph Pi Pz</t>
  </si>
  <si>
    <t>(A75-1)</t>
  </si>
  <si>
    <t>[9666]</t>
  </si>
  <si>
    <t>Fischer</t>
  </si>
  <si>
    <t>X400679-7</t>
  </si>
  <si>
    <t>Na Ni Va Fo</t>
  </si>
  <si>
    <t>(851-2)</t>
  </si>
  <si>
    <t>[7368]</t>
  </si>
  <si>
    <t>Ye'anogh'sha</t>
  </si>
  <si>
    <t>B310899-9</t>
  </si>
  <si>
    <t>Na Ph Pi Pz</t>
  </si>
  <si>
    <t>Maa'El</t>
  </si>
  <si>
    <t>B434789-7</t>
  </si>
  <si>
    <t>K3 III D</t>
  </si>
  <si>
    <t>[8768]</t>
  </si>
  <si>
    <t>Miller's Paradox</t>
  </si>
  <si>
    <t>E566787-1</t>
  </si>
  <si>
    <t>Ag Ri (Marcsists)</t>
  </si>
  <si>
    <t>(965+1)</t>
  </si>
  <si>
    <t>[7751]</t>
  </si>
  <si>
    <t>Zydeterranal</t>
  </si>
  <si>
    <t>B554634-9</t>
  </si>
  <si>
    <t>(855-1)</t>
  </si>
  <si>
    <t>[4737]</t>
  </si>
  <si>
    <t>Reading Gaol</t>
  </si>
  <si>
    <t>E945000-0</t>
  </si>
  <si>
    <t>Ba Px</t>
  </si>
  <si>
    <t>M2 V</t>
  </si>
  <si>
    <t>Clanheim</t>
  </si>
  <si>
    <t>B550561-9</t>
  </si>
  <si>
    <t>De Ni Po O:1140</t>
  </si>
  <si>
    <t>K6 V M3 V</t>
  </si>
  <si>
    <t>(A44-4)</t>
  </si>
  <si>
    <t>Arbellatra's Tiara</t>
  </si>
  <si>
    <t>D000389-7</t>
  </si>
  <si>
    <t>(521-2)</t>
  </si>
  <si>
    <t>[4168]</t>
  </si>
  <si>
    <t>Ixchel</t>
  </si>
  <si>
    <t>A524200-A</t>
  </si>
  <si>
    <t>K1 V M4 V</t>
  </si>
  <si>
    <t>(611-3)</t>
  </si>
  <si>
    <t>[1315]</t>
  </si>
  <si>
    <t>Hardass</t>
  </si>
  <si>
    <t>C878200-5</t>
  </si>
  <si>
    <t>F8 V M0 V</t>
  </si>
  <si>
    <t>Castle Keep</t>
  </si>
  <si>
    <t>E859264-6</t>
  </si>
  <si>
    <t>Lo O:0810</t>
  </si>
  <si>
    <t>F2 V M3 V</t>
  </si>
  <si>
    <t>Wasichu</t>
  </si>
  <si>
    <t>B434754-A</t>
  </si>
  <si>
    <t>M3 V M6 V</t>
  </si>
  <si>
    <t>(B6B+1)</t>
  </si>
  <si>
    <t>[5938]</t>
  </si>
  <si>
    <t>Nialinwe</t>
  </si>
  <si>
    <t>AA7A8A9-9</t>
  </si>
  <si>
    <t>Oc Ph Pi Pz</t>
  </si>
  <si>
    <t>Pointe d'Arret</t>
  </si>
  <si>
    <t>C200873-7</t>
  </si>
  <si>
    <t>Na Va Ph Pi</t>
  </si>
  <si>
    <t>[5724]</t>
  </si>
  <si>
    <t>Flare</t>
  </si>
  <si>
    <t>C541658-7</t>
  </si>
  <si>
    <t>(852-2)</t>
  </si>
  <si>
    <t>[6457]</t>
  </si>
  <si>
    <t>Lo Va Fr</t>
  </si>
  <si>
    <t>La Rochefoucauld</t>
  </si>
  <si>
    <t>E423555-8</t>
  </si>
  <si>
    <t>K3 V</t>
  </si>
  <si>
    <t>(A41-5)</t>
  </si>
  <si>
    <t>[3236]</t>
  </si>
  <si>
    <t>Yearning</t>
  </si>
  <si>
    <t>C573100-A</t>
  </si>
  <si>
    <t>(301-4)</t>
  </si>
  <si>
    <t>Zydjabr</t>
  </si>
  <si>
    <t>C6296BF-A</t>
  </si>
  <si>
    <t>Ni Da</t>
  </si>
  <si>
    <t>M2 V G3 V</t>
  </si>
  <si>
    <t>(B54+5)</t>
  </si>
  <si>
    <t>[B6AF]</t>
  </si>
  <si>
    <t>Zydmnar</t>
  </si>
  <si>
    <t>A89A410-A</t>
  </si>
  <si>
    <t>F3 V M7 V</t>
  </si>
  <si>
    <t>Rock</t>
  </si>
  <si>
    <t>C62698D-9</t>
  </si>
  <si>
    <t>Hi In Pz Px</t>
  </si>
  <si>
    <t>(C8C+5)</t>
  </si>
  <si>
    <t>[DB9D]</t>
  </si>
  <si>
    <t>Starbase Arcturus II</t>
  </si>
  <si>
    <t>B562389-B</t>
  </si>
  <si>
    <t>Lo Da Rs</t>
  </si>
  <si>
    <t>(821+2)</t>
  </si>
  <si>
    <t>[446C]</t>
  </si>
  <si>
    <t>Hard Place</t>
  </si>
  <si>
    <t>BAA8720-9</t>
  </si>
  <si>
    <t>Fl</t>
  </si>
  <si>
    <t>(C6A-3)</t>
  </si>
  <si>
    <t>[2814]</t>
  </si>
  <si>
    <t>Maggie's Nipples</t>
  </si>
  <si>
    <t>A8B6576-A</t>
  </si>
  <si>
    <t>(745+1)</t>
  </si>
  <si>
    <t>[4649]</t>
  </si>
  <si>
    <t>Jeldemnar</t>
  </si>
  <si>
    <t>E523000-0</t>
  </si>
  <si>
    <t>Ba Po</t>
  </si>
  <si>
    <t>Liberty Hall</t>
  </si>
  <si>
    <t>A856327-D</t>
  </si>
  <si>
    <t>[345D]</t>
  </si>
  <si>
    <t>Shekerleb</t>
  </si>
  <si>
    <t>A200798-B</t>
  </si>
  <si>
    <t>Na Va Pi</t>
  </si>
  <si>
    <t>G5 V M2 V</t>
  </si>
  <si>
    <t>(C6C+2)</t>
  </si>
  <si>
    <t>[795B]</t>
  </si>
  <si>
    <t>Refinnej</t>
  </si>
  <si>
    <t>C4269B9-7</t>
  </si>
  <si>
    <t>(B8A+2)</t>
  </si>
  <si>
    <t>Salle d'Armes</t>
  </si>
  <si>
    <t>E686334-5</t>
  </si>
  <si>
    <t>[1133]</t>
  </si>
  <si>
    <t>Iainthell</t>
  </si>
  <si>
    <t>D200657-9</t>
  </si>
  <si>
    <t>Na Ni Va</t>
  </si>
  <si>
    <t>M3 III</t>
  </si>
  <si>
    <t>(A53-1)</t>
  </si>
  <si>
    <t>[6559]</t>
  </si>
  <si>
    <t>Aerhy</t>
  </si>
  <si>
    <t>X200000-0</t>
  </si>
  <si>
    <t>Ba Va Fo</t>
  </si>
  <si>
    <t>K9 III</t>
  </si>
  <si>
    <t>Ktashisnif</t>
  </si>
  <si>
    <t>D965879-4</t>
  </si>
  <si>
    <t>(A75+1)</t>
  </si>
  <si>
    <t>[9765]</t>
  </si>
  <si>
    <t>Wanderer's Rest</t>
  </si>
  <si>
    <t>B5836A5-7</t>
  </si>
  <si>
    <t>[4635]</t>
  </si>
  <si>
    <t>Drachenfels</t>
  </si>
  <si>
    <t>XAC8400-9</t>
  </si>
  <si>
    <t>Fl Ni Fo</t>
  </si>
  <si>
    <t>DiWb</t>
  </si>
  <si>
    <t>(931-5)</t>
  </si>
  <si>
    <t>Gamma Centre</t>
  </si>
  <si>
    <t>B744665-5</t>
  </si>
  <si>
    <t>Ag Ni O:1306</t>
  </si>
  <si>
    <t>F2 V M1 V</t>
  </si>
  <si>
    <t>[4633]</t>
  </si>
  <si>
    <t>Offutt's Station</t>
  </si>
  <si>
    <t>C66A6A7-9</t>
  </si>
  <si>
    <t>Ni Ri Wa</t>
  </si>
  <si>
    <t>(854+1)</t>
  </si>
  <si>
    <t>[6659]</t>
  </si>
  <si>
    <t>Nyle'n'lancy</t>
  </si>
  <si>
    <t>A430621-A</t>
  </si>
  <si>
    <t>De Na Ni Po</t>
  </si>
  <si>
    <t>M0 V M2 V</t>
  </si>
  <si>
    <t>(855-3)</t>
  </si>
  <si>
    <t>[2716]</t>
  </si>
  <si>
    <t>Delta Centre</t>
  </si>
  <si>
    <t>A964627-C</t>
  </si>
  <si>
    <t>Ag Ni Ri Rs</t>
  </si>
  <si>
    <t>F2 V M5 V</t>
  </si>
  <si>
    <t>(857+3)</t>
  </si>
  <si>
    <t>[695C]</t>
  </si>
  <si>
    <t>Kittet'thoui</t>
  </si>
  <si>
    <t>B9C3376-A</t>
  </si>
  <si>
    <t>Fl Lo</t>
  </si>
  <si>
    <t>F5 V M4 V</t>
  </si>
  <si>
    <t>(621+1)</t>
  </si>
  <si>
    <t>[2449]</t>
  </si>
  <si>
    <t>Dawn</t>
  </si>
  <si>
    <t>E583889-2</t>
  </si>
  <si>
    <t>Ri Ph Pz</t>
  </si>
  <si>
    <t>(A74+1)</t>
  </si>
  <si>
    <t>[9763]</t>
  </si>
  <si>
    <t>Paldoran</t>
  </si>
  <si>
    <t>C763789-3</t>
  </si>
  <si>
    <t>F9 V M5 V</t>
  </si>
  <si>
    <t>(966+1)</t>
  </si>
  <si>
    <t>[8764]</t>
  </si>
  <si>
    <t>Ouiqawah</t>
  </si>
  <si>
    <t>C20027C-9</t>
  </si>
  <si>
    <t>(411+2)</t>
  </si>
  <si>
    <t>Zhawlty Nawsh</t>
  </si>
  <si>
    <t>X89A416-5</t>
  </si>
  <si>
    <t>Ni Wa Fo</t>
  </si>
  <si>
    <t>(631-4)</t>
  </si>
  <si>
    <t>[3144]</t>
  </si>
  <si>
    <t>Hichmakani</t>
  </si>
  <si>
    <t>A876320-A</t>
  </si>
  <si>
    <t>(721-3)</t>
  </si>
  <si>
    <t>Thessalae</t>
  </si>
  <si>
    <t>C000161-8</t>
  </si>
  <si>
    <t>As Lo Va O:1438</t>
  </si>
  <si>
    <t>Etaoin Shrdlu</t>
  </si>
  <si>
    <t>D631300-6</t>
  </si>
  <si>
    <t>Abeitlung Drei</t>
  </si>
  <si>
    <t>E000675-7</t>
  </si>
  <si>
    <t>As Na Ni Va</t>
  </si>
  <si>
    <t>(851-5)</t>
  </si>
  <si>
    <t>[4335]</t>
  </si>
  <si>
    <t>Mesawmi</t>
  </si>
  <si>
    <t>CAA3623-9</t>
  </si>
  <si>
    <t>K8 IV</t>
  </si>
  <si>
    <t>(853-4)</t>
  </si>
  <si>
    <t>[3526]</t>
  </si>
  <si>
    <t>Miskahmiqui</t>
  </si>
  <si>
    <t>Nehwon</t>
  </si>
  <si>
    <t>D866972-3</t>
  </si>
  <si>
    <t>Hi Ga Pr</t>
  </si>
  <si>
    <t>F3 V M3 V</t>
  </si>
  <si>
    <t>(B86-5)</t>
  </si>
  <si>
    <t>[5811]</t>
  </si>
  <si>
    <t>Kitengate</t>
  </si>
  <si>
    <t>B5438A6-A</t>
  </si>
  <si>
    <t>Po Ph Pi</t>
  </si>
  <si>
    <t>(A7B+1)</t>
  </si>
  <si>
    <t>[7A49]</t>
  </si>
  <si>
    <t>[7655]</t>
  </si>
  <si>
    <t>Le Havre</t>
  </si>
  <si>
    <t>B795436-7</t>
  </si>
  <si>
    <t>G0 V M9 V M3 V</t>
  </si>
  <si>
    <t>(632-2)</t>
  </si>
  <si>
    <t>[3346]</t>
  </si>
  <si>
    <t>No Hope</t>
  </si>
  <si>
    <t>E9A7597-8</t>
  </si>
  <si>
    <t>G1 V M9 V</t>
  </si>
  <si>
    <t>(741-3)</t>
  </si>
  <si>
    <t>[5258]</t>
  </si>
  <si>
    <t>La Belle</t>
  </si>
  <si>
    <t>A867540-8</t>
  </si>
  <si>
    <t>Ag Ni Ga Pr</t>
  </si>
  <si>
    <t>[1513]</t>
  </si>
  <si>
    <t>Wahl's Academy</t>
  </si>
  <si>
    <t>A86A597-A</t>
  </si>
  <si>
    <t>Ni Wa Pr</t>
  </si>
  <si>
    <t>[565A]</t>
  </si>
  <si>
    <t>Greater Enigma</t>
  </si>
  <si>
    <t>E884212-7</t>
  </si>
  <si>
    <t>F9 V M6 V</t>
  </si>
  <si>
    <t>Amnesty</t>
  </si>
  <si>
    <t>C987759-7</t>
  </si>
  <si>
    <t>(969+2)</t>
  </si>
  <si>
    <t>[8868]</t>
  </si>
  <si>
    <t>Harpe</t>
  </si>
  <si>
    <t>E863383-7</t>
  </si>
  <si>
    <t>K2 V F0 V M0 V G0 V M5 V</t>
  </si>
  <si>
    <t>[1124]</t>
  </si>
  <si>
    <t>Cahokia</t>
  </si>
  <si>
    <t>A7638DF-A</t>
  </si>
  <si>
    <t>(A7C+5)</t>
  </si>
  <si>
    <t>[DBAF]</t>
  </si>
  <si>
    <t>Platz</t>
  </si>
  <si>
    <t>D873500-5</t>
  </si>
  <si>
    <t>Schloss Adler</t>
  </si>
  <si>
    <t>C8637C7-8</t>
  </si>
  <si>
    <t>(A68+1)</t>
  </si>
  <si>
    <t>[7758]</t>
  </si>
  <si>
    <t>Reckinghausen</t>
  </si>
  <si>
    <t>C766654-5</t>
  </si>
  <si>
    <t>Drei Farben</t>
  </si>
  <si>
    <t>A000320-D</t>
  </si>
  <si>
    <t>[1418]</t>
  </si>
  <si>
    <t>Nervenheilanstalt</t>
  </si>
  <si>
    <t>E554410-3</t>
  </si>
  <si>
    <t>Staatsbibliothek</t>
  </si>
  <si>
    <t>ABC7838-A</t>
  </si>
  <si>
    <t>Fl Ph Cp</t>
  </si>
  <si>
    <t>F4 V M6 V</t>
  </si>
  <si>
    <t>(A7B+2)</t>
  </si>
  <si>
    <t>Starved Rock</t>
  </si>
  <si>
    <t>B300300-B</t>
  </si>
  <si>
    <t>Lo Va Da Px</t>
  </si>
  <si>
    <t>K8 II</t>
  </si>
  <si>
    <t>(621-3)</t>
  </si>
  <si>
    <t>[1416]</t>
  </si>
  <si>
    <t>Modoc</t>
  </si>
  <si>
    <t>D500122-7</t>
  </si>
  <si>
    <t>K7 V M9 V</t>
  </si>
  <si>
    <t>Zterpyll</t>
  </si>
  <si>
    <t>D675789-5</t>
  </si>
  <si>
    <t>[8666]</t>
  </si>
  <si>
    <t>Chichen Itza</t>
  </si>
  <si>
    <t>B534556-A</t>
  </si>
  <si>
    <t>Opawaka</t>
  </si>
  <si>
    <t>A000550-C</t>
  </si>
  <si>
    <t>As Ni Va</t>
  </si>
  <si>
    <t>A6 V</t>
  </si>
  <si>
    <t>(A45-3)</t>
  </si>
  <si>
    <t>[1617]</t>
  </si>
  <si>
    <t>Alwameke</t>
  </si>
  <si>
    <t>CA7A445-9</t>
  </si>
  <si>
    <t>Ni Oc</t>
  </si>
  <si>
    <t>(732-3)</t>
  </si>
  <si>
    <t>[2437]</t>
  </si>
  <si>
    <t>Nueva Espana</t>
  </si>
  <si>
    <t>X00079B-7</t>
  </si>
  <si>
    <t>As Na Va Pi Fo</t>
  </si>
  <si>
    <t>[9579]</t>
  </si>
  <si>
    <t>Ph Pi</t>
  </si>
  <si>
    <t>(B7A+2)</t>
  </si>
  <si>
    <t>Zebulon</t>
  </si>
  <si>
    <t>B664212-7</t>
  </si>
  <si>
    <t>Bloodgard</t>
  </si>
  <si>
    <t>A9A5642-A</t>
  </si>
  <si>
    <t>Fl Ni Da</t>
  </si>
  <si>
    <t>(B55-3)</t>
  </si>
  <si>
    <t>Cziltang Brone</t>
  </si>
  <si>
    <t>B767400-9</t>
  </si>
  <si>
    <t>Ni Ga Pa Droy8</t>
  </si>
  <si>
    <t>NaXX</t>
  </si>
  <si>
    <t>(733-4)</t>
  </si>
  <si>
    <t>[1414]</t>
  </si>
  <si>
    <t>Shaft</t>
  </si>
  <si>
    <t>A844495-9</t>
  </si>
  <si>
    <t>NW</t>
  </si>
  <si>
    <t>G4 V M1 V</t>
  </si>
  <si>
    <t>(734-1)</t>
  </si>
  <si>
    <t>Abyss</t>
  </si>
  <si>
    <t>B100300-A</t>
  </si>
  <si>
    <t>M1 V M1 V</t>
  </si>
  <si>
    <t>Pearl of Zandvoort</t>
  </si>
  <si>
    <t>C584756-6</t>
  </si>
  <si>
    <t>[6845]</t>
  </si>
  <si>
    <t>Guildheim</t>
  </si>
  <si>
    <t>A535300-B</t>
  </si>
  <si>
    <t>KW</t>
  </si>
  <si>
    <t>M3 V</t>
  </si>
  <si>
    <t>Baden em Zee</t>
  </si>
  <si>
    <t>E420676-8</t>
  </si>
  <si>
    <t>De He Na Ni Po</t>
  </si>
  <si>
    <t>(951-4)</t>
  </si>
  <si>
    <t>Te'pe'wa</t>
  </si>
  <si>
    <t>A100372-D</t>
  </si>
  <si>
    <t>[1419]</t>
  </si>
  <si>
    <t>Idiot's Delight</t>
  </si>
  <si>
    <t>B658303-8</t>
  </si>
  <si>
    <t>(821-4)</t>
  </si>
  <si>
    <t>Hana</t>
  </si>
  <si>
    <t>E560486-3</t>
  </si>
  <si>
    <t>De Ni Da</t>
  </si>
  <si>
    <t>[3242]</t>
  </si>
  <si>
    <t>Rosebud</t>
  </si>
  <si>
    <t>D657677-1</t>
  </si>
  <si>
    <t>Ag Ni Ga Px</t>
  </si>
  <si>
    <t>F9 V M9 V</t>
  </si>
  <si>
    <t>[6451]</t>
  </si>
  <si>
    <t>I'Sred*Nihil</t>
  </si>
  <si>
    <t>A767687-C</t>
  </si>
  <si>
    <t>Ag Ni Ga Ri Da (Sred*Ni)</t>
  </si>
  <si>
    <t>IHPr</t>
  </si>
  <si>
    <t>F9 V M2 V</t>
  </si>
  <si>
    <t>(957+3)</t>
  </si>
  <si>
    <t>Gustavius</t>
  </si>
  <si>
    <t>D522169-8</t>
  </si>
  <si>
    <t>He Lo Po SredW O:1624</t>
  </si>
  <si>
    <t>(401-2)</t>
  </si>
  <si>
    <t>[2169]</t>
  </si>
  <si>
    <t>D'Jean</t>
  </si>
  <si>
    <t>C987300-7</t>
  </si>
  <si>
    <t>Mystere</t>
  </si>
  <si>
    <t>D98A669-7</t>
  </si>
  <si>
    <t>Ni Ri Wa SredW O:1624</t>
  </si>
  <si>
    <t>K6 V</t>
  </si>
  <si>
    <t>[7568]</t>
  </si>
  <si>
    <t>I'Sred*Ni Cluster</t>
  </si>
  <si>
    <t>A000497-C</t>
  </si>
  <si>
    <t>As Ni Va Da SredW</t>
  </si>
  <si>
    <t>G4 III</t>
  </si>
  <si>
    <t>(A34+1)</t>
  </si>
  <si>
    <t>[455C]</t>
  </si>
  <si>
    <t>Codominium-B 4</t>
  </si>
  <si>
    <t>B5605A9-9</t>
  </si>
  <si>
    <t>De Ni Pr</t>
  </si>
  <si>
    <t>F3 V M5 V</t>
  </si>
  <si>
    <t>(744+1)</t>
  </si>
  <si>
    <t>[656A]</t>
  </si>
  <si>
    <t>Thule</t>
  </si>
  <si>
    <t>C876272-5</t>
  </si>
  <si>
    <t>G4 V M3 V</t>
  </si>
  <si>
    <t>Zaroq Nova 9</t>
  </si>
  <si>
    <t>B8C1987-9</t>
  </si>
  <si>
    <t>Fl He Hi In</t>
  </si>
  <si>
    <t>(B8D+3)</t>
  </si>
  <si>
    <t>[9C59]</t>
  </si>
  <si>
    <t>Liebeskinder</t>
  </si>
  <si>
    <t>B000520-C</t>
  </si>
  <si>
    <t>As Ni Va Da</t>
  </si>
  <si>
    <t>(746-2)</t>
  </si>
  <si>
    <t>[1717]</t>
  </si>
  <si>
    <t>Feldherrnhalle</t>
  </si>
  <si>
    <t>A573667-9</t>
  </si>
  <si>
    <t>Ni O:1508</t>
  </si>
  <si>
    <t>K7 V M2 V</t>
  </si>
  <si>
    <t>Quatsch</t>
  </si>
  <si>
    <t>A636435-A</t>
  </si>
  <si>
    <t>G9 IV</t>
  </si>
  <si>
    <t>[2538]</t>
  </si>
  <si>
    <t>Abwehr</t>
  </si>
  <si>
    <t>A540575-9</t>
  </si>
  <si>
    <t>F0 V M0 V</t>
  </si>
  <si>
    <t>(944-2)</t>
  </si>
  <si>
    <t>[3537]</t>
  </si>
  <si>
    <t>G</t>
  </si>
  <si>
    <t>Dianalee</t>
  </si>
  <si>
    <t>E868495-3</t>
  </si>
  <si>
    <t>[2131]</t>
  </si>
  <si>
    <t>Sigma 7</t>
  </si>
  <si>
    <t>C874330-7</t>
  </si>
  <si>
    <t>K4 V M4 V</t>
  </si>
  <si>
    <t>Port Royal</t>
  </si>
  <si>
    <t>D863789-6</t>
  </si>
  <si>
    <t>F6 V M5 V</t>
  </si>
  <si>
    <t>[8667]</t>
  </si>
  <si>
    <t>Dorothyellen</t>
  </si>
  <si>
    <t>B865261-9</t>
  </si>
  <si>
    <t>Lo Ga Mr</t>
  </si>
  <si>
    <t>(611-4)</t>
  </si>
  <si>
    <t>[1215]</t>
  </si>
  <si>
    <t>Miramon Luagor</t>
  </si>
  <si>
    <t>D686430-5</t>
  </si>
  <si>
    <t>Ni Ga Pa SredW</t>
  </si>
  <si>
    <t>Fueris</t>
  </si>
  <si>
    <t>C301335-7</t>
  </si>
  <si>
    <t>Ic Lo Va SredW</t>
  </si>
  <si>
    <t>Quintana Roo</t>
  </si>
  <si>
    <t>C5A0520-8</t>
  </si>
  <si>
    <t>He Ni SredW</t>
  </si>
  <si>
    <t>M5 III M1 V</t>
  </si>
  <si>
    <t>(A43-5)</t>
  </si>
  <si>
    <t>Quatal</t>
  </si>
  <si>
    <t>D5515A9-5</t>
  </si>
  <si>
    <t>Ni Po SredW</t>
  </si>
  <si>
    <t>(741-2)</t>
  </si>
  <si>
    <t>[6266]</t>
  </si>
  <si>
    <t>O</t>
  </si>
  <si>
    <t>The Fifth Horseman</t>
  </si>
  <si>
    <t>D675789-6</t>
  </si>
  <si>
    <t>F5 V M8 V</t>
  </si>
  <si>
    <t>The Four Horsemen</t>
  </si>
  <si>
    <t>(945-3)</t>
  </si>
  <si>
    <t>Beinbruch</t>
  </si>
  <si>
    <t>C675204-6</t>
  </si>
  <si>
    <t>Alamo Ismat</t>
  </si>
  <si>
    <t>B795400-7</t>
  </si>
  <si>
    <t>F2 V M2 V</t>
  </si>
  <si>
    <t>(632-5)</t>
  </si>
  <si>
    <t>[1312]</t>
  </si>
  <si>
    <t>Bundestag</t>
  </si>
  <si>
    <t>A943166-D</t>
  </si>
  <si>
    <t>Lo Po O:1508</t>
  </si>
  <si>
    <t>G7 V M9 V</t>
  </si>
  <si>
    <t>(501+1)</t>
  </si>
  <si>
    <t>[124C]</t>
  </si>
  <si>
    <t>Bierstube</t>
  </si>
  <si>
    <t>D897200-6</t>
  </si>
  <si>
    <t>Tartakover</t>
  </si>
  <si>
    <t>A560895-B</t>
  </si>
  <si>
    <t>De Ri Ph Pz</t>
  </si>
  <si>
    <t>(A7D+1)</t>
  </si>
  <si>
    <t>[6B39]</t>
  </si>
  <si>
    <t>Norn</t>
  </si>
  <si>
    <t>D83598D-9</t>
  </si>
  <si>
    <t>Hi Pz</t>
  </si>
  <si>
    <t>(B8A+4)</t>
  </si>
  <si>
    <t>[D99D]</t>
  </si>
  <si>
    <t>Rusty</t>
  </si>
  <si>
    <t>C83A88B-8</t>
  </si>
  <si>
    <t>Wa Ph</t>
  </si>
  <si>
    <t>(A77+1)</t>
  </si>
  <si>
    <t>[A77A]</t>
  </si>
  <si>
    <t>Caledonia</t>
  </si>
  <si>
    <t>X88A789-1</t>
  </si>
  <si>
    <t>Ri Wa Fo</t>
  </si>
  <si>
    <t>[8762]</t>
  </si>
  <si>
    <t>Silbe</t>
  </si>
  <si>
    <t>B855879-6</t>
  </si>
  <si>
    <t>Ga Pa Ph</t>
  </si>
  <si>
    <t>[9867]</t>
  </si>
  <si>
    <t>Morrowvia</t>
  </si>
  <si>
    <t>E849474-5</t>
  </si>
  <si>
    <t>F9 V M8 V</t>
  </si>
  <si>
    <t>[2233]</t>
  </si>
  <si>
    <t>Ni O:1522</t>
  </si>
  <si>
    <t>M2 V M4 V</t>
  </si>
  <si>
    <t>[646A]</t>
  </si>
  <si>
    <t>Signature</t>
  </si>
  <si>
    <t>B899674-8</t>
  </si>
  <si>
    <t>Ni SredW</t>
  </si>
  <si>
    <t>[4536]</t>
  </si>
  <si>
    <t>Sixtol</t>
  </si>
  <si>
    <t>E549777-5</t>
  </si>
  <si>
    <t>Pi SredW</t>
  </si>
  <si>
    <t>(965-2)</t>
  </si>
  <si>
    <t>[7555]</t>
  </si>
  <si>
    <t>Akarana-Zaman</t>
  </si>
  <si>
    <t>B969667-8</t>
  </si>
  <si>
    <t>Ni Ri SredW O:2026</t>
  </si>
  <si>
    <t>(954+1)</t>
  </si>
  <si>
    <t>[6658]</t>
  </si>
  <si>
    <t>Ydrogg</t>
  </si>
  <si>
    <t>C76A434-8</t>
  </si>
  <si>
    <t>Station Five</t>
  </si>
  <si>
    <t>E887401-3</t>
  </si>
  <si>
    <t>Stormhaven</t>
  </si>
  <si>
    <t>A986364-C</t>
  </si>
  <si>
    <t>Lo O:1438</t>
  </si>
  <si>
    <t>[143A]</t>
  </si>
  <si>
    <t>Salus</t>
  </si>
  <si>
    <t>B788400-8</t>
  </si>
  <si>
    <t>[1313]</t>
  </si>
  <si>
    <t>Gasthof</t>
  </si>
  <si>
    <t>D403776-7</t>
  </si>
  <si>
    <t>Ic Na Va Pi</t>
  </si>
  <si>
    <t>M1 V M8 V</t>
  </si>
  <si>
    <t>(966-3)</t>
  </si>
  <si>
    <t>[6546]</t>
  </si>
  <si>
    <t>Mansagt</t>
  </si>
  <si>
    <t>C674100-9</t>
  </si>
  <si>
    <t>Ilse</t>
  </si>
  <si>
    <t>E420433-8</t>
  </si>
  <si>
    <t>Oberprasidenten</t>
  </si>
  <si>
    <t>A573113-B</t>
  </si>
  <si>
    <t>(301-2)</t>
  </si>
  <si>
    <t>[1228]</t>
  </si>
  <si>
    <t>Nietszche</t>
  </si>
  <si>
    <t>C548668-6</t>
  </si>
  <si>
    <t>Ag Ni O:1508</t>
  </si>
  <si>
    <t>[6556]</t>
  </si>
  <si>
    <t>Pascal Base</t>
  </si>
  <si>
    <t>E873000-0</t>
  </si>
  <si>
    <t>K4 V M3 V</t>
  </si>
  <si>
    <t>Botany Bay</t>
  </si>
  <si>
    <t>C868683-3</t>
  </si>
  <si>
    <t>(854-3)</t>
  </si>
  <si>
    <t>[3621]</t>
  </si>
  <si>
    <t>I'sred*ni Nest</t>
  </si>
  <si>
    <t>D68398D-7</t>
  </si>
  <si>
    <t>Hi Pr Pz SredW</t>
  </si>
  <si>
    <t>(B88+3)</t>
  </si>
  <si>
    <t>[D89B]</t>
  </si>
  <si>
    <t>Septime</t>
  </si>
  <si>
    <t>E573689-6</t>
  </si>
  <si>
    <t>[7367]</t>
  </si>
  <si>
    <t>Kroks</t>
  </si>
  <si>
    <t>X000379-7</t>
  </si>
  <si>
    <t>As Lo Va Fo</t>
  </si>
  <si>
    <t>M3 V M8 V</t>
  </si>
  <si>
    <t>Dust</t>
  </si>
  <si>
    <t>X000789-7</t>
  </si>
  <si>
    <t>[8568]</t>
  </si>
  <si>
    <t>Octave</t>
  </si>
  <si>
    <t>E774497-6</t>
  </si>
  <si>
    <t>Ni Pa SredW</t>
  </si>
  <si>
    <t>(631-3)</t>
  </si>
  <si>
    <t>[4156]</t>
  </si>
  <si>
    <t>Splendide Mendax</t>
  </si>
  <si>
    <t>D964168-7</t>
  </si>
  <si>
    <t>Lo SredW O:2026</t>
  </si>
  <si>
    <t>[1157]</t>
  </si>
  <si>
    <t>Gryphon</t>
  </si>
  <si>
    <t>(721-4)</t>
  </si>
  <si>
    <t>Stormpressed</t>
  </si>
  <si>
    <t>C581879-4</t>
  </si>
  <si>
    <t>Ri Ph</t>
  </si>
  <si>
    <t>(A76+1)</t>
  </si>
  <si>
    <t>[9865]</t>
  </si>
  <si>
    <t>Storm Centre</t>
  </si>
  <si>
    <t>A762150-D</t>
  </si>
  <si>
    <t>Lo Rs</t>
  </si>
  <si>
    <t>(501-3)</t>
  </si>
  <si>
    <t>[1218]</t>
  </si>
  <si>
    <t>Stormcrag</t>
  </si>
  <si>
    <t>D876438-5</t>
  </si>
  <si>
    <t>M0 V M5 V</t>
  </si>
  <si>
    <t>[4155]</t>
  </si>
  <si>
    <t>Ewig Weibliche</t>
  </si>
  <si>
    <t>EB67383-7</t>
  </si>
  <si>
    <t>Vierjahreszeiten</t>
  </si>
  <si>
    <t>B545327-8</t>
  </si>
  <si>
    <t>Liebeslied</t>
  </si>
  <si>
    <t>A987383-B</t>
  </si>
  <si>
    <t>(721-2)</t>
  </si>
  <si>
    <t>[1428]</t>
  </si>
  <si>
    <t>Phyllis's Surrender</t>
  </si>
  <si>
    <t>E863550-6</t>
  </si>
  <si>
    <t>Ni Pr Da</t>
  </si>
  <si>
    <t>Steinmetz</t>
  </si>
  <si>
    <t>D8468AF-5</t>
  </si>
  <si>
    <t>Pa Ph Pi Pz</t>
  </si>
  <si>
    <t>(A75+3)</t>
  </si>
  <si>
    <t>[D6AA]</t>
  </si>
  <si>
    <t>Ultima</t>
  </si>
  <si>
    <t>B838361-B</t>
  </si>
  <si>
    <t>Lo SredW O:2022</t>
  </si>
  <si>
    <t>[1417]</t>
  </si>
  <si>
    <t>Caribbea Nueva</t>
  </si>
  <si>
    <t>C84788B-7</t>
  </si>
  <si>
    <t>(A78+2)</t>
  </si>
  <si>
    <t>[A879]</t>
  </si>
  <si>
    <t>As Hi In Na Va Pz SredW</t>
  </si>
  <si>
    <t>(D8F+5)</t>
  </si>
  <si>
    <t>[DD9G]</t>
  </si>
  <si>
    <t>Revoc Knarr</t>
  </si>
  <si>
    <t>C738340-7</t>
  </si>
  <si>
    <t>Lo SredW</t>
  </si>
  <si>
    <t>F1 V M0 V</t>
  </si>
  <si>
    <t>Konichiwa</t>
  </si>
  <si>
    <t>B576100-8</t>
  </si>
  <si>
    <t>Pittler Pidofat</t>
  </si>
  <si>
    <t>X000100-7</t>
  </si>
  <si>
    <t>M1 V M9 V</t>
  </si>
  <si>
    <t>I'Sred*Nispr</t>
  </si>
  <si>
    <t>A675879-C</t>
  </si>
  <si>
    <t>Pa Ph Cx Pi Pz SredW</t>
  </si>
  <si>
    <t>F1 V M0 V M0 V</t>
  </si>
  <si>
    <t>(F7C+3)</t>
  </si>
  <si>
    <t>[9A6D]</t>
  </si>
  <si>
    <t>Aichi Ban</t>
  </si>
  <si>
    <t>X050000-0</t>
  </si>
  <si>
    <t>As Ba De Po Fo</t>
  </si>
  <si>
    <t>Seconde</t>
  </si>
  <si>
    <t>B413413-8</t>
  </si>
  <si>
    <t>Ic Ni SredW</t>
  </si>
  <si>
    <t>K2 V M1 V</t>
  </si>
  <si>
    <t>(832-4)</t>
  </si>
  <si>
    <t>[1325]</t>
  </si>
  <si>
    <t>Horvendi</t>
  </si>
  <si>
    <t>C849520-A</t>
  </si>
  <si>
    <t>F2 V M4 V</t>
  </si>
  <si>
    <t>I'Sred*Nity</t>
  </si>
  <si>
    <t>A746261-C</t>
  </si>
  <si>
    <t>(711-3)</t>
  </si>
  <si>
    <t>[1318]</t>
  </si>
  <si>
    <t>Wilde</t>
  </si>
  <si>
    <t>Ag Ni Ga</t>
  </si>
  <si>
    <t>Stormhold</t>
  </si>
  <si>
    <t>C54587A-8</t>
  </si>
  <si>
    <t>Pa Ph Pi Pz Px</t>
  </si>
  <si>
    <t>F7 V M3 V M8 V</t>
  </si>
  <si>
    <t>(D77+1)</t>
  </si>
  <si>
    <t>Stormcast</t>
  </si>
  <si>
    <t>C300497-9</t>
  </si>
  <si>
    <t>Ni Va</t>
  </si>
  <si>
    <t>M2 V M8 V</t>
  </si>
  <si>
    <t>(B32-1)</t>
  </si>
  <si>
    <t>[4359]</t>
  </si>
  <si>
    <t>Bete Noire</t>
  </si>
  <si>
    <t>AsSc</t>
  </si>
  <si>
    <t>F2 V M6 V</t>
  </si>
  <si>
    <t>Zeben</t>
  </si>
  <si>
    <t>E100250-9</t>
  </si>
  <si>
    <t>(611-5)</t>
  </si>
  <si>
    <t>Revelation</t>
  </si>
  <si>
    <t>A859120-D</t>
  </si>
  <si>
    <t>F4 V M2 V</t>
  </si>
  <si>
    <t>Tanasi</t>
  </si>
  <si>
    <t>C96685A-4</t>
  </si>
  <si>
    <t>(A76+2)</t>
  </si>
  <si>
    <t>[A876]</t>
  </si>
  <si>
    <t>Quandary</t>
  </si>
  <si>
    <t>E83A597-A</t>
  </si>
  <si>
    <t>(843-1)</t>
  </si>
  <si>
    <t>[545A]</t>
  </si>
  <si>
    <t>Beriel</t>
  </si>
  <si>
    <t>B837879-A</t>
  </si>
  <si>
    <t>Ph Pz SredW</t>
  </si>
  <si>
    <t>(E7B+3)</t>
  </si>
  <si>
    <t>[9A6B]</t>
  </si>
  <si>
    <t>Jiird</t>
  </si>
  <si>
    <t>D988678-3</t>
  </si>
  <si>
    <t>Ag Ni Ri SredW</t>
  </si>
  <si>
    <t>[6553]</t>
  </si>
  <si>
    <t>Nead Lelan</t>
  </si>
  <si>
    <t>E695000-0</t>
  </si>
  <si>
    <t>Station Three</t>
  </si>
  <si>
    <t>E050150-7</t>
  </si>
  <si>
    <t>As De Lo Po</t>
  </si>
  <si>
    <t>Omiatenieu</t>
  </si>
  <si>
    <t>X000573-7</t>
  </si>
  <si>
    <t>As Ni Va Fo</t>
  </si>
  <si>
    <t>M2 V M3 V</t>
  </si>
  <si>
    <t>[2224]</t>
  </si>
  <si>
    <t>Nuit Alanche</t>
  </si>
  <si>
    <t>E767AA6-7</t>
  </si>
  <si>
    <t>Hi Ga SredW</t>
  </si>
  <si>
    <t>(C98-2)</t>
  </si>
  <si>
    <t>[9946]</t>
  </si>
  <si>
    <t>Miskekopke</t>
  </si>
  <si>
    <t>E869000-0</t>
  </si>
  <si>
    <t>G2 V M4 V</t>
  </si>
  <si>
    <t>Stormedge</t>
  </si>
  <si>
    <t>A432272-A</t>
  </si>
  <si>
    <t>Lo Po SredW</t>
  </si>
  <si>
    <t>M5 II</t>
  </si>
  <si>
    <t>[1316]</t>
  </si>
  <si>
    <t>Yafjha</t>
  </si>
  <si>
    <t>B566100-A</t>
  </si>
  <si>
    <t>Compagnon Noire</t>
  </si>
  <si>
    <t>Inverted Hanham</t>
  </si>
  <si>
    <t>C51059D-7</t>
  </si>
  <si>
    <t>(742+2)</t>
  </si>
  <si>
    <t>[939B]</t>
  </si>
  <si>
    <t>Beta Centre</t>
  </si>
  <si>
    <t>A987100-9</t>
  </si>
  <si>
    <t>(501-4)</t>
  </si>
  <si>
    <t>Alpha Mare</t>
  </si>
  <si>
    <t>D9C3232-9</t>
  </si>
  <si>
    <t>Rolk</t>
  </si>
  <si>
    <t>B85997B-A</t>
  </si>
  <si>
    <t>Hi SredW</t>
  </si>
  <si>
    <t>(C8D+5)</t>
  </si>
  <si>
    <t>[BC7C]</t>
  </si>
  <si>
    <t>Tryllandianne</t>
  </si>
  <si>
    <t>C553430-8</t>
  </si>
  <si>
    <t>(831-5)</t>
  </si>
  <si>
    <t>[1213]</t>
  </si>
  <si>
    <t>Qwertyuiop</t>
  </si>
  <si>
    <t>B8B1346-9</t>
  </si>
  <si>
    <t>Fl He Lo SredW</t>
  </si>
  <si>
    <t>[2348]</t>
  </si>
  <si>
    <t>Wurger</t>
  </si>
  <si>
    <t>E410300-9</t>
  </si>
  <si>
    <t>M0 III</t>
  </si>
  <si>
    <t>(721-5)</t>
  </si>
  <si>
    <t>Cibola</t>
  </si>
  <si>
    <t>B777320-A</t>
  </si>
  <si>
    <t>Stagatz</t>
  </si>
  <si>
    <t>C62698D-A</t>
  </si>
  <si>
    <t>(F8D+5)</t>
  </si>
  <si>
    <t>[DC9E]</t>
  </si>
  <si>
    <t>New Groton</t>
  </si>
  <si>
    <t>A8798B9-D</t>
  </si>
  <si>
    <t>Ph Pi Pz</t>
  </si>
  <si>
    <t>(H7D+3)</t>
  </si>
  <si>
    <t>[9A6E]</t>
  </si>
  <si>
    <t>511.Delta.9</t>
  </si>
  <si>
    <t>C652764-3</t>
  </si>
  <si>
    <t>Po O:2403</t>
  </si>
  <si>
    <t>(965-3)</t>
  </si>
  <si>
    <t>[5631]</t>
  </si>
  <si>
    <t>Morphy</t>
  </si>
  <si>
    <t>B543232-9</t>
  </si>
  <si>
    <t>Queen Maud's Land</t>
  </si>
  <si>
    <t>B316499-A</t>
  </si>
  <si>
    <t>(634+2)</t>
  </si>
  <si>
    <t>[556B]</t>
  </si>
  <si>
    <t>Hel</t>
  </si>
  <si>
    <t>B777300-9</t>
  </si>
  <si>
    <t>CsMP</t>
  </si>
  <si>
    <t>Shangri-La</t>
  </si>
  <si>
    <t>A86779B-9</t>
  </si>
  <si>
    <t>Ag Ga Ri Pz</t>
  </si>
  <si>
    <t>(E6C+5)</t>
  </si>
  <si>
    <t>[9A7B]</t>
  </si>
  <si>
    <t>I'Sred*Nitlal</t>
  </si>
  <si>
    <t>C436361-6</t>
  </si>
  <si>
    <t>Cral</t>
  </si>
  <si>
    <t>E658000-0</t>
  </si>
  <si>
    <t>Sundance</t>
  </si>
  <si>
    <t>D432461-6</t>
  </si>
  <si>
    <t>Ni Po O:2229</t>
  </si>
  <si>
    <t>M1 V M0 V</t>
  </si>
  <si>
    <t>Streel</t>
  </si>
  <si>
    <t>A869346-A</t>
  </si>
  <si>
    <t>Directory</t>
  </si>
  <si>
    <t>D988478-6</t>
  </si>
  <si>
    <t>Alekhine</t>
  </si>
  <si>
    <t>B9BA786-A</t>
  </si>
  <si>
    <t>[6949]</t>
  </si>
  <si>
    <t>Macchu Picchu</t>
  </si>
  <si>
    <t>D732851-6</t>
  </si>
  <si>
    <t>Na Po Ph</t>
  </si>
  <si>
    <t>F1 V M4 V</t>
  </si>
  <si>
    <t>(A76-5)</t>
  </si>
  <si>
    <t>[4712]</t>
  </si>
  <si>
    <t>Shequonur</t>
  </si>
  <si>
    <t>B753461-A</t>
  </si>
  <si>
    <t>Ni Po Da O:2311</t>
  </si>
  <si>
    <t>(934-3)</t>
  </si>
  <si>
    <t>[1516]</t>
  </si>
  <si>
    <t>Dernier Cri</t>
  </si>
  <si>
    <t>D766348-7</t>
  </si>
  <si>
    <t>Lo Ga Da</t>
  </si>
  <si>
    <t>[3157]</t>
  </si>
  <si>
    <t>I'Sred*Nilun</t>
  </si>
  <si>
    <t>A67A361-C</t>
  </si>
  <si>
    <t>Lo Wa SredW O:2022</t>
  </si>
  <si>
    <t>Seredak</t>
  </si>
  <si>
    <t>D635720-6</t>
  </si>
  <si>
    <t>SredW</t>
  </si>
  <si>
    <t>K2 V M4 V</t>
  </si>
  <si>
    <t>(965-5)</t>
  </si>
  <si>
    <t>Lost Enigma</t>
  </si>
  <si>
    <t>C598843-5</t>
  </si>
  <si>
    <t>F0 V M9 V</t>
  </si>
  <si>
    <t>(A76-4)</t>
  </si>
  <si>
    <t>[5722]</t>
  </si>
  <si>
    <t>Omega 18</t>
  </si>
  <si>
    <t>D552340-7</t>
  </si>
  <si>
    <t>F8 V M5 V</t>
  </si>
  <si>
    <t>I'Sred*Nillol</t>
  </si>
  <si>
    <t>A7755A9-C</t>
  </si>
  <si>
    <t>Ag Ni SredW</t>
  </si>
  <si>
    <t>(946+3)</t>
  </si>
  <si>
    <t>[676D]</t>
  </si>
  <si>
    <t>Armory</t>
  </si>
  <si>
    <t>A411120-D</t>
  </si>
  <si>
    <t>Ic Lo</t>
  </si>
  <si>
    <t>(601-3)</t>
  </si>
  <si>
    <t>Pournelle's Trace</t>
  </si>
  <si>
    <t>C752327-8</t>
  </si>
  <si>
    <t>G7 V M2 V</t>
  </si>
  <si>
    <t>[3158]</t>
  </si>
  <si>
    <t>Ljubljulianna</t>
  </si>
  <si>
    <t>B3107C9-C</t>
  </si>
  <si>
    <t>Na Pi Pz</t>
  </si>
  <si>
    <t>(96C+3)</t>
  </si>
  <si>
    <t>[896D]</t>
  </si>
  <si>
    <t>Damn It All</t>
  </si>
  <si>
    <t>M3 V M4 V</t>
  </si>
  <si>
    <t>El Uqsor</t>
  </si>
  <si>
    <t>C200667-7</t>
  </si>
  <si>
    <t>Na Ni Va O:2403</t>
  </si>
  <si>
    <t>G2 V M2 V</t>
  </si>
  <si>
    <t>Zotral</t>
  </si>
  <si>
    <t>E588512-3</t>
  </si>
  <si>
    <t>G6 V M9 V</t>
  </si>
  <si>
    <t>(742-5)</t>
  </si>
  <si>
    <t>[1311]</t>
  </si>
  <si>
    <t>H</t>
  </si>
  <si>
    <t>Mal'jlan</t>
  </si>
  <si>
    <t>B537AA8-A</t>
  </si>
  <si>
    <t>Hi Pz Mal'W</t>
  </si>
  <si>
    <t>MaPr</t>
  </si>
  <si>
    <t>F9 V M4 V</t>
  </si>
  <si>
    <t>(C9D+3)</t>
  </si>
  <si>
    <t>[AD5A]</t>
  </si>
  <si>
    <t>Dismal</t>
  </si>
  <si>
    <t>B551687-9</t>
  </si>
  <si>
    <t>(A54+1)</t>
  </si>
  <si>
    <t>L</t>
  </si>
  <si>
    <t>Xotl</t>
  </si>
  <si>
    <t>B869499-7</t>
  </si>
  <si>
    <t>F0 V M8 V</t>
  </si>
  <si>
    <t>(632+1)</t>
  </si>
  <si>
    <t>[5368]</t>
  </si>
  <si>
    <t>Moe Junkin</t>
  </si>
  <si>
    <t>B8A3402-8</t>
  </si>
  <si>
    <t>Fl Ni Da SredW</t>
  </si>
  <si>
    <t>M2 V M9 V</t>
  </si>
  <si>
    <t>P</t>
  </si>
  <si>
    <t>Tindal's Shade</t>
  </si>
  <si>
    <t>F9 V M0 V</t>
  </si>
  <si>
    <t>Station Four</t>
  </si>
  <si>
    <t>C6A3664-8</t>
  </si>
  <si>
    <t>Fl Ni O:2235 Rs</t>
  </si>
  <si>
    <t>[4436]</t>
  </si>
  <si>
    <t>Gr'oller</t>
  </si>
  <si>
    <t>B86A974-A</t>
  </si>
  <si>
    <t>Hi Wa Pr</t>
  </si>
  <si>
    <t>K1 V M1 V</t>
  </si>
  <si>
    <t>(E8D+1)</t>
  </si>
  <si>
    <t>[7C38]</t>
  </si>
  <si>
    <t>Pais D'muerte</t>
  </si>
  <si>
    <t>D543969-8</t>
  </si>
  <si>
    <t>Hi In Po Mr</t>
  </si>
  <si>
    <t>[AA69]</t>
  </si>
  <si>
    <t>Djorun</t>
  </si>
  <si>
    <t>E562421-4</t>
  </si>
  <si>
    <t>Mal'Kask</t>
  </si>
  <si>
    <t>C886420-5</t>
  </si>
  <si>
    <t>Ni Ga Pa Da Mal'W</t>
  </si>
  <si>
    <t>Mal'Tranx</t>
  </si>
  <si>
    <t>D858721-3</t>
  </si>
  <si>
    <t>Ag Pz Mal'W</t>
  </si>
  <si>
    <t>[3611]</t>
  </si>
  <si>
    <t>Hradec Kralove</t>
  </si>
  <si>
    <t>E425200-7</t>
  </si>
  <si>
    <t>D Cirith Ungol</t>
  </si>
  <si>
    <t>B586988-9</t>
  </si>
  <si>
    <t>F6 V M7 V</t>
  </si>
  <si>
    <t>(C8C+2)</t>
  </si>
  <si>
    <t>[9B59]</t>
  </si>
  <si>
    <t>A9 IV K1 V</t>
  </si>
  <si>
    <t>[5559]</t>
  </si>
  <si>
    <t>Wyrm</t>
  </si>
  <si>
    <t>C400657-8</t>
  </si>
  <si>
    <t>Na Ni Va Da SredW</t>
  </si>
  <si>
    <t>(952-2)</t>
  </si>
  <si>
    <t>Lo Va Da SredW</t>
  </si>
  <si>
    <t>G9 IV M7 V</t>
  </si>
  <si>
    <t>D'mahl</t>
  </si>
  <si>
    <t>B88338D-9</t>
  </si>
  <si>
    <t>Lo Da Droy4</t>
  </si>
  <si>
    <t>F3 V M9 V</t>
  </si>
  <si>
    <t>(521+4)</t>
  </si>
  <si>
    <t>[749D]</t>
  </si>
  <si>
    <t>Grenour Omega 9</t>
  </si>
  <si>
    <t>B898322-9</t>
  </si>
  <si>
    <t>(621-4)</t>
  </si>
  <si>
    <t>Simba</t>
  </si>
  <si>
    <t>CA9A777-6</t>
  </si>
  <si>
    <t>Oc Pi</t>
  </si>
  <si>
    <t>Garfield Station</t>
  </si>
  <si>
    <t>E556896-9</t>
  </si>
  <si>
    <t>Pa Ph</t>
  </si>
  <si>
    <t>(A78-2)</t>
  </si>
  <si>
    <t>[7748]</t>
  </si>
  <si>
    <t>Nangat Parban</t>
  </si>
  <si>
    <t>Mal'drur</t>
  </si>
  <si>
    <t>B783945-8</t>
  </si>
  <si>
    <t>Hi Pr Pz Mal'W</t>
  </si>
  <si>
    <t>(B8A-1)</t>
  </si>
  <si>
    <t>[7A36]</t>
  </si>
  <si>
    <t>Dias 18</t>
  </si>
  <si>
    <t>Mal'Phlo</t>
  </si>
  <si>
    <t>X956420-1</t>
  </si>
  <si>
    <t>Ni Pa Fo Mal'W</t>
  </si>
  <si>
    <t>Mal'Zlim</t>
  </si>
  <si>
    <t>E516578-8</t>
  </si>
  <si>
    <t>Ic Ni Da Mal'W</t>
  </si>
  <si>
    <t>M0 V M0 V</t>
  </si>
  <si>
    <t>(A41-3)</t>
  </si>
  <si>
    <t>Ni Po FlorW</t>
  </si>
  <si>
    <t>FlLe</t>
  </si>
  <si>
    <t>A1 III</t>
  </si>
  <si>
    <t>(A34-1)</t>
  </si>
  <si>
    <t>Normal</t>
  </si>
  <si>
    <t>C86516B-9</t>
  </si>
  <si>
    <t>Lo Ga Da O:2819</t>
  </si>
  <si>
    <t>(401+1)</t>
  </si>
  <si>
    <t>[317B]</t>
  </si>
  <si>
    <t>997.Beta.2</t>
  </si>
  <si>
    <t>B863674-7</t>
  </si>
  <si>
    <t>Areth</t>
  </si>
  <si>
    <t>A74A333-A</t>
  </si>
  <si>
    <t>(621-2)</t>
  </si>
  <si>
    <t>[1427]</t>
  </si>
  <si>
    <t>Th'X #1138</t>
  </si>
  <si>
    <t>X633838-6</t>
  </si>
  <si>
    <t>Na Po Ph Px</t>
  </si>
  <si>
    <t>(A75-2)</t>
  </si>
  <si>
    <t>[8656]</t>
  </si>
  <si>
    <t>Murv</t>
  </si>
  <si>
    <t>C976321-5</t>
  </si>
  <si>
    <t>Mal'Gnar-Tranx</t>
  </si>
  <si>
    <t>X577000-0</t>
  </si>
  <si>
    <t>Ba Fo Mal'W</t>
  </si>
  <si>
    <t>Mal'Gnar-Krusk</t>
  </si>
  <si>
    <t>E967749-6</t>
  </si>
  <si>
    <t>Ag Ri Pz Mal'W</t>
  </si>
  <si>
    <t>F6 V M1 V</t>
  </si>
  <si>
    <t>(967+1)</t>
  </si>
  <si>
    <t>[8767]</t>
  </si>
  <si>
    <t>Castillo la Vieja</t>
  </si>
  <si>
    <t>C610687-7</t>
  </si>
  <si>
    <t>Na Ni An</t>
  </si>
  <si>
    <t>K7 V</t>
  </si>
  <si>
    <t>Northstar</t>
  </si>
  <si>
    <t>A000888-D</t>
  </si>
  <si>
    <t>As Na Va Ph Pi</t>
  </si>
  <si>
    <t>(D7D+2)</t>
  </si>
  <si>
    <t>[8A5D]</t>
  </si>
  <si>
    <t>Great Dismal</t>
  </si>
  <si>
    <t>A6B2675-B</t>
  </si>
  <si>
    <t>Fl He Ni</t>
  </si>
  <si>
    <t>M3 V M8 V M2 V</t>
  </si>
  <si>
    <t>Bela 37</t>
  </si>
  <si>
    <t>C000420-8</t>
  </si>
  <si>
    <t>M6 II M4 V</t>
  </si>
  <si>
    <t>Araniopa</t>
  </si>
  <si>
    <t>A764887-A</t>
  </si>
  <si>
    <t>(E7C+3)</t>
  </si>
  <si>
    <t>Hoelle 7</t>
  </si>
  <si>
    <t>A99A744-A</t>
  </si>
  <si>
    <t>Wa Pi Pz</t>
  </si>
  <si>
    <t>F3 V M0 V</t>
  </si>
  <si>
    <t>(96B+1)</t>
  </si>
  <si>
    <t>Miracle</t>
  </si>
  <si>
    <t>B94A5A9-9</t>
  </si>
  <si>
    <t>M0 V M7 V</t>
  </si>
  <si>
    <t>Sdravstoycha</t>
  </si>
  <si>
    <t>C654520-8</t>
  </si>
  <si>
    <t>G7 V M3 V</t>
  </si>
  <si>
    <t>(843-5)</t>
  </si>
  <si>
    <t>0.5 Phast</t>
  </si>
  <si>
    <t>E562000-0</t>
  </si>
  <si>
    <t>Ba An</t>
  </si>
  <si>
    <t>Llandrindod</t>
  </si>
  <si>
    <t>B540110-7</t>
  </si>
  <si>
    <t>Castillo la Nueva</t>
  </si>
  <si>
    <t>B3107C9-7</t>
  </si>
  <si>
    <t>Na An Pi Pz</t>
  </si>
  <si>
    <t>Nine Hells</t>
  </si>
  <si>
    <t>Mal'Tlan</t>
  </si>
  <si>
    <t>C834340-7</t>
  </si>
  <si>
    <t>Lo Da Mal'W</t>
  </si>
  <si>
    <t>Eptid</t>
  </si>
  <si>
    <t>B675654-B</t>
  </si>
  <si>
    <t>Ag Ni FlorW</t>
  </si>
  <si>
    <t>(B56+1)</t>
  </si>
  <si>
    <t>[4839]</t>
  </si>
  <si>
    <t>Sarlon</t>
  </si>
  <si>
    <t>C532313-A</t>
  </si>
  <si>
    <t>Lo Po FlorW</t>
  </si>
  <si>
    <t>M0 V M9 V</t>
  </si>
  <si>
    <t>(821-3)</t>
  </si>
  <si>
    <t>Delta Base</t>
  </si>
  <si>
    <t>B000327-A</t>
  </si>
  <si>
    <t>As Lo Va Rs</t>
  </si>
  <si>
    <t>G1 Ib B8 IV</t>
  </si>
  <si>
    <t>(A21+1)</t>
  </si>
  <si>
    <t>[345A]</t>
  </si>
  <si>
    <t>Korakin</t>
  </si>
  <si>
    <t>X300000-0</t>
  </si>
  <si>
    <t>Farquhar</t>
  </si>
  <si>
    <t>C566113-6</t>
  </si>
  <si>
    <t>[1123]</t>
  </si>
  <si>
    <t>Tessla</t>
  </si>
  <si>
    <t>E6B4000-0</t>
  </si>
  <si>
    <t>Ba Fl</t>
  </si>
  <si>
    <t>Darabghird</t>
  </si>
  <si>
    <t>E643561-5</t>
  </si>
  <si>
    <t>Ni Po O:3035</t>
  </si>
  <si>
    <t>G4 V M2 V</t>
  </si>
  <si>
    <t>Barton</t>
  </si>
  <si>
    <t>B7655AF-9</t>
  </si>
  <si>
    <t>(945+5)</t>
  </si>
  <si>
    <t>[A6AE]</t>
  </si>
  <si>
    <t>Ralf</t>
  </si>
  <si>
    <t>X422300-7</t>
  </si>
  <si>
    <t>He Lo Po Fo</t>
  </si>
  <si>
    <t>Kazar</t>
  </si>
  <si>
    <t>D674656-5</t>
  </si>
  <si>
    <t>NaVa</t>
  </si>
  <si>
    <t>F3 V M4 V</t>
  </si>
  <si>
    <t>(852-3)</t>
  </si>
  <si>
    <t>[5444]</t>
  </si>
  <si>
    <t>Mal'Gnar El</t>
  </si>
  <si>
    <t>A864727-C</t>
  </si>
  <si>
    <t>Ag Ri Cx Pz (Mal'Gnar)</t>
  </si>
  <si>
    <t>Mal'Krusk</t>
  </si>
  <si>
    <t>B654420-6</t>
  </si>
  <si>
    <t>Ni Pa Da Mal'W</t>
  </si>
  <si>
    <t>G2 V M6 V</t>
  </si>
  <si>
    <t>Mal'Phulk</t>
  </si>
  <si>
    <t>D956524-6</t>
  </si>
  <si>
    <t>Ag Ni Da Mal'W</t>
  </si>
  <si>
    <t>(742-4)</t>
  </si>
  <si>
    <t>[3334]</t>
  </si>
  <si>
    <t>Mal'Phon</t>
  </si>
  <si>
    <t>X865625-2</t>
  </si>
  <si>
    <t>Ag Ni Ga Ri Fo Mal'W</t>
  </si>
  <si>
    <t>F8 V M8 V</t>
  </si>
  <si>
    <t>[4531]</t>
  </si>
  <si>
    <t>Radion</t>
  </si>
  <si>
    <t>C432536-A</t>
  </si>
  <si>
    <t>F5 V K8 V F2 V M1 V</t>
  </si>
  <si>
    <t>(B44-1)</t>
  </si>
  <si>
    <t>[4549]</t>
  </si>
  <si>
    <t>Mal'Thys</t>
  </si>
  <si>
    <t>E87727A-5</t>
  </si>
  <si>
    <t>[4177]</t>
  </si>
  <si>
    <t>Indarin</t>
  </si>
  <si>
    <t>B521336-B</t>
  </si>
  <si>
    <t>He Lo Po FlorW</t>
  </si>
  <si>
    <t>(821+1)</t>
  </si>
  <si>
    <t>He Ni Po FlorW</t>
  </si>
  <si>
    <t>(B45+1)</t>
  </si>
  <si>
    <t>[565C]</t>
  </si>
  <si>
    <t>Sieve</t>
  </si>
  <si>
    <t>AA657AA-B</t>
  </si>
  <si>
    <t>F0 V M5 V</t>
  </si>
  <si>
    <t>[9B7D]</t>
  </si>
  <si>
    <t>Near Farquhar</t>
  </si>
  <si>
    <t>B300100-9</t>
  </si>
  <si>
    <t>M2 V M6 V</t>
  </si>
  <si>
    <t>Hezar Mun</t>
  </si>
  <si>
    <t>D42389B-7</t>
  </si>
  <si>
    <t>Na Po Ph Pi Pz</t>
  </si>
  <si>
    <t>[A779]</t>
  </si>
  <si>
    <t>Alhazred</t>
  </si>
  <si>
    <t>A996721-9</t>
  </si>
  <si>
    <t>(96B-2)</t>
  </si>
  <si>
    <t>[3915]</t>
  </si>
  <si>
    <t>Aslani'i</t>
  </si>
  <si>
    <t>B867872-A</t>
  </si>
  <si>
    <t>(C7D+1)</t>
  </si>
  <si>
    <t>[4C16]</t>
  </si>
  <si>
    <t>Khur be Teshdeed</t>
  </si>
  <si>
    <t>D846330-5</t>
  </si>
  <si>
    <t>El Maghred al Aqsa</t>
  </si>
  <si>
    <t>Quintet</t>
  </si>
  <si>
    <t>Zhuvastou</t>
  </si>
  <si>
    <t>E856532-3</t>
  </si>
  <si>
    <t>Ag Ni Ga Da</t>
  </si>
  <si>
    <t>Mal'Tlal</t>
  </si>
  <si>
    <t>D654420-5</t>
  </si>
  <si>
    <t>Corps-a-corps</t>
  </si>
  <si>
    <t>Mis Noam</t>
  </si>
  <si>
    <t>A556737-B</t>
  </si>
  <si>
    <t>Ag FlorW</t>
  </si>
  <si>
    <t>G9 V M0 V M5 V</t>
  </si>
  <si>
    <t>(C6D+3)</t>
  </si>
  <si>
    <t>[7A5B]</t>
  </si>
  <si>
    <t>Peopus</t>
  </si>
  <si>
    <t>A875946-D</t>
  </si>
  <si>
    <t>Hi In FlorW</t>
  </si>
  <si>
    <t>(F8G+3)</t>
  </si>
  <si>
    <t>[8D4C]</t>
  </si>
  <si>
    <t>Far Farquhar</t>
  </si>
  <si>
    <t>X635400-6</t>
  </si>
  <si>
    <t>Ni Fo</t>
  </si>
  <si>
    <t>Here</t>
  </si>
  <si>
    <t>B523520-9</t>
  </si>
  <si>
    <t>A3 V</t>
  </si>
  <si>
    <t>[1514]</t>
  </si>
  <si>
    <t>Boeing</t>
  </si>
  <si>
    <t>AAAA8BE-C</t>
  </si>
  <si>
    <t>(D7C+5)</t>
  </si>
  <si>
    <t>[CA9G]</t>
  </si>
  <si>
    <t>Khatai</t>
  </si>
  <si>
    <t>C100400-9</t>
  </si>
  <si>
    <t>(832-5)</t>
  </si>
  <si>
    <t>Vrel</t>
  </si>
  <si>
    <t>C766120-8</t>
  </si>
  <si>
    <t>F4 V M7 V</t>
  </si>
  <si>
    <t>(501-5)</t>
  </si>
  <si>
    <t>Mal'Den</t>
  </si>
  <si>
    <t>C687558-6</t>
  </si>
  <si>
    <t>Ag Ni Ga Pr Da Mal'W</t>
  </si>
  <si>
    <t>F8 V M1 V</t>
  </si>
  <si>
    <t>(743-1)</t>
  </si>
  <si>
    <t>[5456]</t>
  </si>
  <si>
    <t>Refnar's Monument</t>
  </si>
  <si>
    <t>B888787-5</t>
  </si>
  <si>
    <t>[7955]</t>
  </si>
  <si>
    <t>Mal'Quun</t>
  </si>
  <si>
    <t>B765720-8</t>
  </si>
  <si>
    <t>Ag Ga Ri Pz Mal'W</t>
  </si>
  <si>
    <t>(A6A-2)</t>
  </si>
  <si>
    <t>[2913]</t>
  </si>
  <si>
    <t>Sentalmonte</t>
  </si>
  <si>
    <t>X000120-7</t>
  </si>
  <si>
    <t>Nether Towley</t>
  </si>
  <si>
    <t>A946337-8</t>
  </si>
  <si>
    <t>Graffin</t>
  </si>
  <si>
    <t>A6357AB-8</t>
  </si>
  <si>
    <t>Pz</t>
  </si>
  <si>
    <t>G6 V M5 V</t>
  </si>
  <si>
    <t>(A68+2)</t>
  </si>
  <si>
    <t>[977A]</t>
  </si>
  <si>
    <t>Caravanserai</t>
  </si>
  <si>
    <t>A987440-A</t>
  </si>
  <si>
    <t>(834-3)</t>
  </si>
  <si>
    <t>Sevenohfurr</t>
  </si>
  <si>
    <t>B724942-8</t>
  </si>
  <si>
    <t>(B8C-1)</t>
  </si>
  <si>
    <t>[5C14]</t>
  </si>
  <si>
    <t>Larimoor</t>
  </si>
  <si>
    <t>B976731-8</t>
  </si>
  <si>
    <t>[3814]</t>
  </si>
  <si>
    <t>Latakia</t>
  </si>
  <si>
    <t>B669732-7</t>
  </si>
  <si>
    <t>G1 V M3 V</t>
  </si>
  <si>
    <t>Farf</t>
  </si>
  <si>
    <t>Vrialmanj</t>
  </si>
  <si>
    <t>E573533-7</t>
  </si>
  <si>
    <t>ZhIN</t>
  </si>
  <si>
    <t>Jdinz</t>
  </si>
  <si>
    <t>B4278A8-9</t>
  </si>
  <si>
    <t>M3 III M1 V</t>
  </si>
  <si>
    <t>(C7A+1)</t>
  </si>
  <si>
    <t>[8959]</t>
  </si>
  <si>
    <t>Chtanshar</t>
  </si>
  <si>
    <t>A95A451-E</t>
  </si>
  <si>
    <t>(734-3)</t>
  </si>
  <si>
    <t>[151A]</t>
  </si>
  <si>
    <t>Ishashiel</t>
  </si>
  <si>
    <t>C774410-8</t>
  </si>
  <si>
    <t>Tsief</t>
  </si>
  <si>
    <t>C200578-A</t>
  </si>
  <si>
    <t>(944+1)</t>
  </si>
  <si>
    <t>[555A]</t>
  </si>
  <si>
    <t>Zhiafefezh</t>
  </si>
  <si>
    <t>E200000-0</t>
  </si>
  <si>
    <t>Ba Va</t>
  </si>
  <si>
    <t>G4 IV</t>
  </si>
  <si>
    <t>(B00-1)</t>
  </si>
  <si>
    <t>Blieplitl</t>
  </si>
  <si>
    <t>B6639A7-A</t>
  </si>
  <si>
    <t>(F8D+3)</t>
  </si>
  <si>
    <t>[9C5A]</t>
  </si>
  <si>
    <t>Zhans</t>
  </si>
  <si>
    <t>E564000-0</t>
  </si>
  <si>
    <t>Ba Da</t>
  </si>
  <si>
    <t>(B00-3)</t>
  </si>
  <si>
    <t>Ievrchipr</t>
  </si>
  <si>
    <t>C431575-8</t>
  </si>
  <si>
    <t>(B42-4)</t>
  </si>
  <si>
    <t>[3336]</t>
  </si>
  <si>
    <t>Kitl</t>
  </si>
  <si>
    <t>E000453-9</t>
  </si>
  <si>
    <t>(731-5)</t>
  </si>
  <si>
    <t>[1226]</t>
  </si>
  <si>
    <t>Acropolis</t>
  </si>
  <si>
    <t>A887556-9</t>
  </si>
  <si>
    <t>SaCo</t>
  </si>
  <si>
    <t>(845+1)</t>
  </si>
  <si>
    <t>[4748]</t>
  </si>
  <si>
    <t>Belekz</t>
  </si>
  <si>
    <t>A553413-A</t>
  </si>
  <si>
    <t>(634-2)</t>
  </si>
  <si>
    <t>[1527]</t>
  </si>
  <si>
    <t>Drawmij</t>
  </si>
  <si>
    <t>E569955-7</t>
  </si>
  <si>
    <t>(B88-3)</t>
  </si>
  <si>
    <t>[7835]</t>
  </si>
  <si>
    <t>Salinaikin</t>
  </si>
  <si>
    <t>A000347-E</t>
  </si>
  <si>
    <t>As Lo Va Cx</t>
  </si>
  <si>
    <t>M7 III</t>
  </si>
  <si>
    <t>[345E]</t>
  </si>
  <si>
    <t>Echocha</t>
  </si>
  <si>
    <t>C543457-9</t>
  </si>
  <si>
    <t>(A32-1)</t>
  </si>
  <si>
    <t>Follette</t>
  </si>
  <si>
    <t>D5525A9-7</t>
  </si>
  <si>
    <t>[6268]</t>
  </si>
  <si>
    <t>Iketlshi'</t>
  </si>
  <si>
    <t>B200634-B</t>
  </si>
  <si>
    <t>(C55-1)</t>
  </si>
  <si>
    <t>Jdadlvetl</t>
  </si>
  <si>
    <t>E300442-9</t>
  </si>
  <si>
    <t>Tlefiatsekr</t>
  </si>
  <si>
    <t>X546675-5</t>
  </si>
  <si>
    <t>M2 V M7 V</t>
  </si>
  <si>
    <t>Natlus</t>
  </si>
  <si>
    <t>C859457-7</t>
  </si>
  <si>
    <t>(631-2)</t>
  </si>
  <si>
    <t>[4257]</t>
  </si>
  <si>
    <t>Stamfor</t>
  </si>
  <si>
    <t>D542885-6</t>
  </si>
  <si>
    <t>He Po Ph Pi</t>
  </si>
  <si>
    <t>(A75-4)</t>
  </si>
  <si>
    <t>[6634]</t>
  </si>
  <si>
    <t>Arbelletia</t>
  </si>
  <si>
    <t>C435435-9</t>
  </si>
  <si>
    <t>[2337]</t>
  </si>
  <si>
    <t>Yith</t>
  </si>
  <si>
    <t>C423558-C</t>
  </si>
  <si>
    <t>Ni Po Da RsE</t>
  </si>
  <si>
    <t>K6 V M8 V</t>
  </si>
  <si>
    <t>(844+1)</t>
  </si>
  <si>
    <t>[555C]</t>
  </si>
  <si>
    <t>Hrilopar</t>
  </si>
  <si>
    <t>E622300-7</t>
  </si>
  <si>
    <t>He Lo Po</t>
  </si>
  <si>
    <t>M1 V M3 V</t>
  </si>
  <si>
    <t>Reseca</t>
  </si>
  <si>
    <t>C565997-A</t>
  </si>
  <si>
    <t>ZhCa</t>
  </si>
  <si>
    <t>G7 V D</t>
  </si>
  <si>
    <t>(E8C+2)</t>
  </si>
  <si>
    <t>[9B5A]</t>
  </si>
  <si>
    <t>Ort</t>
  </si>
  <si>
    <t>D66A669-7</t>
  </si>
  <si>
    <t>Ni Ri Wa O:0236</t>
  </si>
  <si>
    <t>F4 V D</t>
  </si>
  <si>
    <t>[7468]</t>
  </si>
  <si>
    <t>Velpore</t>
  </si>
  <si>
    <t>EA99422-8</t>
  </si>
  <si>
    <t>F8 V D</t>
  </si>
  <si>
    <t>Iajerekl</t>
  </si>
  <si>
    <t>C548645-6</t>
  </si>
  <si>
    <t>M0 V M6 V D</t>
  </si>
  <si>
    <t>[4534]</t>
  </si>
  <si>
    <t>Drprent</t>
  </si>
  <si>
    <t>E534000-0</t>
  </si>
  <si>
    <t>G7 III M2 V</t>
  </si>
  <si>
    <t>(900-2)</t>
  </si>
  <si>
    <t>Pie'a</t>
  </si>
  <si>
    <t>C20069A-9</t>
  </si>
  <si>
    <t>M4 II M0 V</t>
  </si>
  <si>
    <t>[857B]</t>
  </si>
  <si>
    <t>Tlabratl</t>
  </si>
  <si>
    <t>E683422-2</t>
  </si>
  <si>
    <t>M2 V M5 V</t>
  </si>
  <si>
    <t>Shaapl</t>
  </si>
  <si>
    <t>D6A0867-8</t>
  </si>
  <si>
    <t>He Ph O:0115</t>
  </si>
  <si>
    <t>K4 IV M3 V</t>
  </si>
  <si>
    <t>(F76-2)</t>
  </si>
  <si>
    <t>[8658]</t>
  </si>
  <si>
    <t>Zdiplil</t>
  </si>
  <si>
    <t>B672520-6</t>
  </si>
  <si>
    <t>He Ni</t>
  </si>
  <si>
    <t>(743-5)</t>
  </si>
  <si>
    <t>Carcosa</t>
  </si>
  <si>
    <t>X400000-0</t>
  </si>
  <si>
    <t>F1 III M3 V D</t>
  </si>
  <si>
    <t>Pleroo</t>
  </si>
  <si>
    <t>BA86698-6</t>
  </si>
  <si>
    <t>Bytar</t>
  </si>
  <si>
    <t>A435212-E</t>
  </si>
  <si>
    <t>(511-3)</t>
  </si>
  <si>
    <t>[131A]</t>
  </si>
  <si>
    <t>Mitra</t>
  </si>
  <si>
    <t>B975740-A</t>
  </si>
  <si>
    <t>(A6C-1)</t>
  </si>
  <si>
    <t>[2A15]</t>
  </si>
  <si>
    <t>Al-Jebel</t>
  </si>
  <si>
    <t>A430454-C</t>
  </si>
  <si>
    <t>De Ni Po Da Px</t>
  </si>
  <si>
    <t>[253A]</t>
  </si>
  <si>
    <t>Charon</t>
  </si>
  <si>
    <t>X542000-0</t>
  </si>
  <si>
    <t>Ba He Po</t>
  </si>
  <si>
    <t>Ralcoan</t>
  </si>
  <si>
    <t>A782788-9</t>
  </si>
  <si>
    <t>(F6B+2)</t>
  </si>
  <si>
    <t>Onada</t>
  </si>
  <si>
    <t>B7676B6-9</t>
  </si>
  <si>
    <t>F6 V D</t>
  </si>
  <si>
    <t>(856+1)</t>
  </si>
  <si>
    <t>[5848]</t>
  </si>
  <si>
    <t>Etsseltses</t>
  </si>
  <si>
    <t>E598432-5</t>
  </si>
  <si>
    <t>Ni Pa Droy3</t>
  </si>
  <si>
    <t>F7 III M3 V</t>
  </si>
  <si>
    <t>(531-5)</t>
  </si>
  <si>
    <t>Vibrie</t>
  </si>
  <si>
    <t>B42478B-C</t>
  </si>
  <si>
    <t>(D6C+4)</t>
  </si>
  <si>
    <t>[997E]</t>
  </si>
  <si>
    <t>Olabl</t>
  </si>
  <si>
    <t>C000578-9</t>
  </si>
  <si>
    <t>(943-1)</t>
  </si>
  <si>
    <t>[5459]</t>
  </si>
  <si>
    <t>Petszdeneh</t>
  </si>
  <si>
    <t>B654438-8</t>
  </si>
  <si>
    <t>[4358]</t>
  </si>
  <si>
    <t>Chiafchti</t>
  </si>
  <si>
    <t>C430400-7</t>
  </si>
  <si>
    <t>De Ni Po</t>
  </si>
  <si>
    <t>Iatsoprrel</t>
  </si>
  <si>
    <t>E591000-0</t>
  </si>
  <si>
    <t>Ba He</t>
  </si>
  <si>
    <t>(500-5)</t>
  </si>
  <si>
    <t>Drrshapl</t>
  </si>
  <si>
    <t>EA7A000-0</t>
  </si>
  <si>
    <t>Ba Oc</t>
  </si>
  <si>
    <t>F2 IV</t>
  </si>
  <si>
    <t>(400-5)</t>
  </si>
  <si>
    <t>Lochtiakr</t>
  </si>
  <si>
    <t>E696000-0</t>
  </si>
  <si>
    <t>Zdichiaeshda</t>
  </si>
  <si>
    <t>E310000-0</t>
  </si>
  <si>
    <t>G4 V M7 V</t>
  </si>
  <si>
    <t>(800-4)</t>
  </si>
  <si>
    <t>Mei</t>
  </si>
  <si>
    <t>B422833-B</t>
  </si>
  <si>
    <t>He Na Po Ph Pi</t>
  </si>
  <si>
    <t>(F7C-1)</t>
  </si>
  <si>
    <t>[5A28]</t>
  </si>
  <si>
    <t>Encheishe</t>
  </si>
  <si>
    <t>E433699-6</t>
  </si>
  <si>
    <t>K8 V M6 V</t>
  </si>
  <si>
    <t>Manchu</t>
  </si>
  <si>
    <t>B000100-D</t>
  </si>
  <si>
    <t>K8 V M6 V D</t>
  </si>
  <si>
    <t>(401-3)</t>
  </si>
  <si>
    <t>Kretakios</t>
  </si>
  <si>
    <t>C998423-6</t>
  </si>
  <si>
    <t>M8 III</t>
  </si>
  <si>
    <t>[1223]</t>
  </si>
  <si>
    <t>Maried</t>
  </si>
  <si>
    <t>C656650-8</t>
  </si>
  <si>
    <t>(953-5)</t>
  </si>
  <si>
    <t>Atlantis</t>
  </si>
  <si>
    <t>E768955-7</t>
  </si>
  <si>
    <t>Zherlicka</t>
  </si>
  <si>
    <t>A866949-E</t>
  </si>
  <si>
    <t>F9 V D</t>
  </si>
  <si>
    <t>(H8F+4)</t>
  </si>
  <si>
    <t>[AC6F]</t>
  </si>
  <si>
    <t>Zephron</t>
  </si>
  <si>
    <t>B651949-C</t>
  </si>
  <si>
    <t>Hi Po</t>
  </si>
  <si>
    <t>(G8E+4)</t>
  </si>
  <si>
    <t>[AC6D]</t>
  </si>
  <si>
    <t>Mamnon</t>
  </si>
  <si>
    <t>B583898-A</t>
  </si>
  <si>
    <t>F3 V D</t>
  </si>
  <si>
    <t>Thara</t>
  </si>
  <si>
    <t>A678773-A</t>
  </si>
  <si>
    <t>(F6C+1)</t>
  </si>
  <si>
    <t>[4A27]</t>
  </si>
  <si>
    <t>Endomin</t>
  </si>
  <si>
    <t>B765899-A</t>
  </si>
  <si>
    <t>(H7C+4)</t>
  </si>
  <si>
    <t>[9B6B]</t>
  </si>
  <si>
    <t>Dinotlbrrmsh</t>
  </si>
  <si>
    <t>A636626-C</t>
  </si>
  <si>
    <t>(D55+1)</t>
  </si>
  <si>
    <t>[574B]</t>
  </si>
  <si>
    <t>Yiantsiensh</t>
  </si>
  <si>
    <t>A7A3AFG-D</t>
  </si>
  <si>
    <t>Fl Hi In Pz</t>
  </si>
  <si>
    <t>(H9G+5)</t>
  </si>
  <si>
    <t>[FEAJ]</t>
  </si>
  <si>
    <t>Driar</t>
  </si>
  <si>
    <t>E886000-0</t>
  </si>
  <si>
    <t>Ba Ga</t>
  </si>
  <si>
    <t>(800-2)</t>
  </si>
  <si>
    <t>Nezhiezh</t>
  </si>
  <si>
    <t>B668521-9</t>
  </si>
  <si>
    <t>[1615]</t>
  </si>
  <si>
    <t>Iblents</t>
  </si>
  <si>
    <t>X000757-7</t>
  </si>
  <si>
    <t>(966-2)</t>
  </si>
  <si>
    <t>[7557]</t>
  </si>
  <si>
    <t>Zdetsiz</t>
  </si>
  <si>
    <t>C68859A-9</t>
  </si>
  <si>
    <t>(A44+2)</t>
  </si>
  <si>
    <t>[757B]</t>
  </si>
  <si>
    <t>Shtichnebsta</t>
  </si>
  <si>
    <t>Sere</t>
  </si>
  <si>
    <t>E6315A8-8</t>
  </si>
  <si>
    <t>(841-3)</t>
  </si>
  <si>
    <t>Servaas</t>
  </si>
  <si>
    <t>AA979B9-B</t>
  </si>
  <si>
    <t>M3 III M2 V</t>
  </si>
  <si>
    <t>(C8F+5)</t>
  </si>
  <si>
    <t>[AD6C]</t>
  </si>
  <si>
    <t>Dunsel</t>
  </si>
  <si>
    <t>E7628D9-3</t>
  </si>
  <si>
    <t>[9764]</t>
  </si>
  <si>
    <t>Summer</t>
  </si>
  <si>
    <t>A886610-C</t>
  </si>
  <si>
    <t>(957-1)</t>
  </si>
  <si>
    <t>[1A17]</t>
  </si>
  <si>
    <t>Roentgen</t>
  </si>
  <si>
    <t>E8C7673-9</t>
  </si>
  <si>
    <t>A8 V</t>
  </si>
  <si>
    <t>(952-5)</t>
  </si>
  <si>
    <t>[3426]</t>
  </si>
  <si>
    <t>Emorie</t>
  </si>
  <si>
    <t>E651520-3</t>
  </si>
  <si>
    <t>Ni Po Da</t>
  </si>
  <si>
    <t>Sherzade</t>
  </si>
  <si>
    <t>BA95654-A</t>
  </si>
  <si>
    <t>(C56+1)</t>
  </si>
  <si>
    <t>[4838]</t>
  </si>
  <si>
    <t>Aemelius</t>
  </si>
  <si>
    <t>C311543-9</t>
  </si>
  <si>
    <t>(B43-4)</t>
  </si>
  <si>
    <t>[2426]</t>
  </si>
  <si>
    <t>Jianehzdeneh</t>
  </si>
  <si>
    <t>D313675-7</t>
  </si>
  <si>
    <t>Ic Na Ni</t>
  </si>
  <si>
    <t>Zho'prer</t>
  </si>
  <si>
    <t>XAD6789-2</t>
  </si>
  <si>
    <t>Fo</t>
  </si>
  <si>
    <t>M2 III</t>
  </si>
  <si>
    <t>Raplel</t>
  </si>
  <si>
    <t>E552431-5</t>
  </si>
  <si>
    <t>Ni Po Chir0</t>
  </si>
  <si>
    <t>Detsia</t>
  </si>
  <si>
    <t>A99A433-E</t>
  </si>
  <si>
    <t>(437-2)</t>
  </si>
  <si>
    <t>[152B]</t>
  </si>
  <si>
    <t>Aehkeiqr</t>
  </si>
  <si>
    <t>B544457-9</t>
  </si>
  <si>
    <t>(A33+1)</t>
  </si>
  <si>
    <t>[4459]</t>
  </si>
  <si>
    <t>Stonziats</t>
  </si>
  <si>
    <t>D62AABG-9</t>
  </si>
  <si>
    <t>M1 V M7 V</t>
  </si>
  <si>
    <t>(F9B+5)</t>
  </si>
  <si>
    <t>[FBAE]</t>
  </si>
  <si>
    <t>Yachblitlianj</t>
  </si>
  <si>
    <t>B786840-8</t>
  </si>
  <si>
    <t>(D79-3)</t>
  </si>
  <si>
    <t>[3913]</t>
  </si>
  <si>
    <t>Jdezhsidlaj</t>
  </si>
  <si>
    <t>E9D4463-7</t>
  </si>
  <si>
    <t>Ni O:0714</t>
  </si>
  <si>
    <t>G4 II</t>
  </si>
  <si>
    <t>Pridrda</t>
  </si>
  <si>
    <t>B426773-A</t>
  </si>
  <si>
    <t>Cp Pi</t>
  </si>
  <si>
    <t>(E6B-1)</t>
  </si>
  <si>
    <t>[4927]</t>
  </si>
  <si>
    <t>Chtarpiv</t>
  </si>
  <si>
    <t>A4247A9-A</t>
  </si>
  <si>
    <t>(C6B+3)</t>
  </si>
  <si>
    <t>[896B]</t>
  </si>
  <si>
    <t>Zimbir</t>
  </si>
  <si>
    <t>B400334-8</t>
  </si>
  <si>
    <t>[1236]</t>
  </si>
  <si>
    <t>Dreamland</t>
  </si>
  <si>
    <t>C431631-9</t>
  </si>
  <si>
    <t>[2515]</t>
  </si>
  <si>
    <t>Tanner</t>
  </si>
  <si>
    <t>A763AD9-A</t>
  </si>
  <si>
    <t>A7 V</t>
  </si>
  <si>
    <t>(D9D+4)</t>
  </si>
  <si>
    <t>[BD6B]</t>
  </si>
  <si>
    <t>Hali</t>
  </si>
  <si>
    <t>B8A6759-B</t>
  </si>
  <si>
    <t>[896C]</t>
  </si>
  <si>
    <t>Jellicoe</t>
  </si>
  <si>
    <t>B7748D9-8</t>
  </si>
  <si>
    <t>(E78+1)</t>
  </si>
  <si>
    <t>[9869]</t>
  </si>
  <si>
    <t>Rondomin</t>
  </si>
  <si>
    <t>B311751-9</t>
  </si>
  <si>
    <t>(B6A-3)</t>
  </si>
  <si>
    <t>Domitar</t>
  </si>
  <si>
    <t>D543400-8</t>
  </si>
  <si>
    <t>Meruritom</t>
  </si>
  <si>
    <t>CBA2511-A</t>
  </si>
  <si>
    <t>(B44-4)</t>
  </si>
  <si>
    <t>Balin</t>
  </si>
  <si>
    <t>B000300-B</t>
  </si>
  <si>
    <t>As Lo Va RsG</t>
  </si>
  <si>
    <t>A7 V G7 V</t>
  </si>
  <si>
    <t>Oviedavla</t>
  </si>
  <si>
    <t>A787685-7</t>
  </si>
  <si>
    <t>M0 V M1 V M7 V</t>
  </si>
  <si>
    <t>[4735]</t>
  </si>
  <si>
    <t>Bintie</t>
  </si>
  <si>
    <t>EA8A000-0</t>
  </si>
  <si>
    <t>M4 II M7 V</t>
  </si>
  <si>
    <t>(900-5)</t>
  </si>
  <si>
    <t>Yopliabr</t>
  </si>
  <si>
    <t>E779866-5</t>
  </si>
  <si>
    <t>Ph Pi O:0714</t>
  </si>
  <si>
    <t>(A75-3)</t>
  </si>
  <si>
    <t>[7644]</t>
  </si>
  <si>
    <t>Ieantsoz</t>
  </si>
  <si>
    <t>B7B0885-A</t>
  </si>
  <si>
    <t>He Ph</t>
  </si>
  <si>
    <t>G5 V M4 V</t>
  </si>
  <si>
    <t>(F7B+1)</t>
  </si>
  <si>
    <t>Adlshtadl</t>
  </si>
  <si>
    <t>A411583-E</t>
  </si>
  <si>
    <t>(B45-2)</t>
  </si>
  <si>
    <t>[262B]</t>
  </si>
  <si>
    <t>Drako</t>
  </si>
  <si>
    <t>B865AC9-A</t>
  </si>
  <si>
    <t>Hi Ga Pz</t>
  </si>
  <si>
    <t>Nehagen</t>
  </si>
  <si>
    <t>A677A99-B</t>
  </si>
  <si>
    <t>(D9F+5)</t>
  </si>
  <si>
    <t>[BE6C]</t>
  </si>
  <si>
    <t>Groneitz</t>
  </si>
  <si>
    <t>C696738-5</t>
  </si>
  <si>
    <t>[7755]</t>
  </si>
  <si>
    <t>Dingus</t>
  </si>
  <si>
    <t>E776200-5</t>
  </si>
  <si>
    <t>Ichita</t>
  </si>
  <si>
    <t>C582799-8</t>
  </si>
  <si>
    <t>F7 V D</t>
  </si>
  <si>
    <t>(E68+1)</t>
  </si>
  <si>
    <t>[8769]</t>
  </si>
  <si>
    <t>Hectalus</t>
  </si>
  <si>
    <t>D424555-8</t>
  </si>
  <si>
    <t>M1 V M4 V</t>
  </si>
  <si>
    <t>(B41-5)</t>
  </si>
  <si>
    <t>Dunkel</t>
  </si>
  <si>
    <t>C866496-9</t>
  </si>
  <si>
    <t>[3348]</t>
  </si>
  <si>
    <t>Osmice</t>
  </si>
  <si>
    <t>B432885-B</t>
  </si>
  <si>
    <t>(F7C+1)</t>
  </si>
  <si>
    <t>[6A39]</t>
  </si>
  <si>
    <t>Odrkliapr</t>
  </si>
  <si>
    <t>C9A6420-8</t>
  </si>
  <si>
    <t>(B31-5)</t>
  </si>
  <si>
    <t>Ku Pryuld</t>
  </si>
  <si>
    <t>D566645-5</t>
  </si>
  <si>
    <t>Ag Ni Ri An Da ChirW</t>
  </si>
  <si>
    <t>N'dalambihn</t>
  </si>
  <si>
    <t>C726333-8</t>
  </si>
  <si>
    <t>(921-5)</t>
  </si>
  <si>
    <t>[1125]</t>
  </si>
  <si>
    <t>Danodild</t>
  </si>
  <si>
    <t>C10067A-7</t>
  </si>
  <si>
    <t>(852+1)</t>
  </si>
  <si>
    <t>[8479]</t>
  </si>
  <si>
    <t>Mirihnit</t>
  </si>
  <si>
    <t>C423220-B</t>
  </si>
  <si>
    <t>[1216]</t>
  </si>
  <si>
    <t>Psagin</t>
  </si>
  <si>
    <t>A101722-C</t>
  </si>
  <si>
    <t>F2 IV M5 V</t>
  </si>
  <si>
    <t>(96C-2)</t>
  </si>
  <si>
    <t>[3918]</t>
  </si>
  <si>
    <t>Wulp-PQ</t>
  </si>
  <si>
    <t>X582000-0</t>
  </si>
  <si>
    <t>Endus</t>
  </si>
  <si>
    <t>D778973-8</t>
  </si>
  <si>
    <t>F1 V D</t>
  </si>
  <si>
    <t>(E89-3)</t>
  </si>
  <si>
    <t>[6925]</t>
  </si>
  <si>
    <t>Magnias</t>
  </si>
  <si>
    <t>B685697-A</t>
  </si>
  <si>
    <t>(A57+3)</t>
  </si>
  <si>
    <t>[695A]</t>
  </si>
  <si>
    <t>Polletus</t>
  </si>
  <si>
    <t>B7B1559-B</t>
  </si>
  <si>
    <t>(C45+2)</t>
  </si>
  <si>
    <t>[666C]</t>
  </si>
  <si>
    <t>Allegrim</t>
  </si>
  <si>
    <t>C565410-9</t>
  </si>
  <si>
    <t>Kiav Ibl</t>
  </si>
  <si>
    <t>E859663-5</t>
  </si>
  <si>
    <t>Ni O:1101</t>
  </si>
  <si>
    <t>[3322]</t>
  </si>
  <si>
    <t>Evrplach</t>
  </si>
  <si>
    <t>E6749B9-5</t>
  </si>
  <si>
    <t>(B88+1)</t>
  </si>
  <si>
    <t>[A966]</t>
  </si>
  <si>
    <t>Ultwar</t>
  </si>
  <si>
    <t>D767466-6</t>
  </si>
  <si>
    <t>Ni Ga Pa An Chir5 O:0507</t>
  </si>
  <si>
    <t>M0 V M4 V</t>
  </si>
  <si>
    <t>[3145]</t>
  </si>
  <si>
    <t>Lenj</t>
  </si>
  <si>
    <t>A567644-9</t>
  </si>
  <si>
    <t>CsZh</t>
  </si>
  <si>
    <t>(A56+1)</t>
  </si>
  <si>
    <t>[4837]</t>
  </si>
  <si>
    <t>Gazbol</t>
  </si>
  <si>
    <t>E556000-0</t>
  </si>
  <si>
    <t>Zehripan</t>
  </si>
  <si>
    <t>A77968A-9</t>
  </si>
  <si>
    <t>(B54+2)</t>
  </si>
  <si>
    <t>[867B]</t>
  </si>
  <si>
    <t>Gerabh</t>
  </si>
  <si>
    <t>B434121-A</t>
  </si>
  <si>
    <t>(801-3)</t>
  </si>
  <si>
    <t>Zihlzedhe</t>
  </si>
  <si>
    <t>A867212-8</t>
  </si>
  <si>
    <t>(511-5)</t>
  </si>
  <si>
    <t>Gilihlar</t>
  </si>
  <si>
    <t>C400520-8</t>
  </si>
  <si>
    <t>(842-5)</t>
  </si>
  <si>
    <t>Oskol</t>
  </si>
  <si>
    <t>X300205-7</t>
  </si>
  <si>
    <t>Lo Va Fo</t>
  </si>
  <si>
    <t>M1 II D</t>
  </si>
  <si>
    <t>Mackay</t>
  </si>
  <si>
    <t>C5A3616-9</t>
  </si>
  <si>
    <t>K5 IV M2 V</t>
  </si>
  <si>
    <t>(853-2)</t>
  </si>
  <si>
    <t>[5548]</t>
  </si>
  <si>
    <t>Clinton</t>
  </si>
  <si>
    <t>C575883-8</t>
  </si>
  <si>
    <t>(D77-4)</t>
  </si>
  <si>
    <t>[5725]</t>
  </si>
  <si>
    <t>Thacker</t>
  </si>
  <si>
    <t>B594742-9</t>
  </si>
  <si>
    <t>(C6B-2)</t>
  </si>
  <si>
    <t>Balume</t>
  </si>
  <si>
    <t>A000537-B</t>
  </si>
  <si>
    <t>[565B]</t>
  </si>
  <si>
    <t>Peqa'prnch</t>
  </si>
  <si>
    <t>E683000-0</t>
  </si>
  <si>
    <t>Fieedr</t>
  </si>
  <si>
    <t>X541AA6-5</t>
  </si>
  <si>
    <t>He Hi In Po Fo</t>
  </si>
  <si>
    <t>M1 V M2 V</t>
  </si>
  <si>
    <t>(C98-1)</t>
  </si>
  <si>
    <t>[9A44]</t>
  </si>
  <si>
    <t>Ovrainj</t>
  </si>
  <si>
    <t>C94A505-B</t>
  </si>
  <si>
    <t>Ni Wa An Da</t>
  </si>
  <si>
    <t>M2 V M2 V</t>
  </si>
  <si>
    <t>(D44-2)</t>
  </si>
  <si>
    <t>[3539]</t>
  </si>
  <si>
    <t>Jashashtiaz</t>
  </si>
  <si>
    <t>E557000-0</t>
  </si>
  <si>
    <t>M1 III M9 V</t>
  </si>
  <si>
    <t>(600-5)</t>
  </si>
  <si>
    <t>Lengamihm</t>
  </si>
  <si>
    <t>C856587-6</t>
  </si>
  <si>
    <t>Bangehk</t>
  </si>
  <si>
    <t>B310345-9</t>
  </si>
  <si>
    <t>[1337]</t>
  </si>
  <si>
    <t>Zeyr</t>
  </si>
  <si>
    <t>D000389-9</t>
  </si>
  <si>
    <t>(A21-1)</t>
  </si>
  <si>
    <t>[416A]</t>
  </si>
  <si>
    <t>Dihmir</t>
  </si>
  <si>
    <t>E537798-6</t>
  </si>
  <si>
    <t>K7 II M8 V</t>
  </si>
  <si>
    <t>[7556]</t>
  </si>
  <si>
    <t>Tehngu</t>
  </si>
  <si>
    <t>B779354-9</t>
  </si>
  <si>
    <t>(821-2)</t>
  </si>
  <si>
    <t>Zehlado</t>
  </si>
  <si>
    <t>D310777-8</t>
  </si>
  <si>
    <t>Na Pi</t>
  </si>
  <si>
    <t>G5 V M0 V</t>
  </si>
  <si>
    <t>(C66-2)</t>
  </si>
  <si>
    <t>[7558]</t>
  </si>
  <si>
    <t>Falkirk</t>
  </si>
  <si>
    <t>E100000-0</t>
  </si>
  <si>
    <t>A8 IV D K5 V M7 V</t>
  </si>
  <si>
    <t>Amristar</t>
  </si>
  <si>
    <t>D593654-7</t>
  </si>
  <si>
    <t>Tinahely</t>
  </si>
  <si>
    <t>B76A786-B</t>
  </si>
  <si>
    <t>Ri Wa</t>
  </si>
  <si>
    <t>FeAl</t>
  </si>
  <si>
    <t>(A6D+2)</t>
  </si>
  <si>
    <t>[6A4A]</t>
  </si>
  <si>
    <t>Odugama</t>
  </si>
  <si>
    <t>C651564-9</t>
  </si>
  <si>
    <t>Ni Po O:1026</t>
  </si>
  <si>
    <t>(743-3)</t>
  </si>
  <si>
    <t>[3437]</t>
  </si>
  <si>
    <t>Freemantle</t>
  </si>
  <si>
    <t>X380000-0</t>
  </si>
  <si>
    <t>Ba De An</t>
  </si>
  <si>
    <t>Secundus</t>
  </si>
  <si>
    <t>B540669-A</t>
  </si>
  <si>
    <t>De He Ni Po O:1231</t>
  </si>
  <si>
    <t>ZePr</t>
  </si>
  <si>
    <t>(B55+2)</t>
  </si>
  <si>
    <t>[776B]</t>
  </si>
  <si>
    <t>Ienji</t>
  </si>
  <si>
    <t>A423899-D</t>
  </si>
  <si>
    <t>Na Po Ph Pi</t>
  </si>
  <si>
    <t>(D7D+3)</t>
  </si>
  <si>
    <t>Vestilrnz</t>
  </si>
  <si>
    <t>B777569-7</t>
  </si>
  <si>
    <t>Ag Ni O:1101</t>
  </si>
  <si>
    <t>[6568]</t>
  </si>
  <si>
    <t>Piadopr</t>
  </si>
  <si>
    <t>D9A65AA-8</t>
  </si>
  <si>
    <t>(C41-1)</t>
  </si>
  <si>
    <t>[727A]</t>
  </si>
  <si>
    <t>Irihdira</t>
  </si>
  <si>
    <t>C582430-9</t>
  </si>
  <si>
    <t>(A32-5)</t>
  </si>
  <si>
    <t>Barini</t>
  </si>
  <si>
    <t>EAA656A-8</t>
  </si>
  <si>
    <t>Fl Ni O:1218</t>
  </si>
  <si>
    <t>Prot</t>
  </si>
  <si>
    <t>(A41-1)</t>
  </si>
  <si>
    <t>Sevilla</t>
  </si>
  <si>
    <t>E540459-8</t>
  </si>
  <si>
    <t>(731-2)</t>
  </si>
  <si>
    <t>[5169]</t>
  </si>
  <si>
    <t>Katano</t>
  </si>
  <si>
    <t>D420200-A</t>
  </si>
  <si>
    <t>F2 IV D</t>
  </si>
  <si>
    <t>Lac Remi</t>
  </si>
  <si>
    <t>C9648D8-6</t>
  </si>
  <si>
    <t>Ri Pa Ph Pz</t>
  </si>
  <si>
    <t>[8856]</t>
  </si>
  <si>
    <t>McKne's World</t>
  </si>
  <si>
    <t>C652545-9</t>
  </si>
  <si>
    <t>Bulawayo</t>
  </si>
  <si>
    <t>D886563-7</t>
  </si>
  <si>
    <t>Ag Ni Ga Pr O:1227</t>
  </si>
  <si>
    <t>[2324]</t>
  </si>
  <si>
    <t>Katherina</t>
  </si>
  <si>
    <t>B430300-C</t>
  </si>
  <si>
    <t>De Lo Po RsD</t>
  </si>
  <si>
    <t>Foxe</t>
  </si>
  <si>
    <t>A521535-C</t>
  </si>
  <si>
    <t>HaCo</t>
  </si>
  <si>
    <t>(B45-1)</t>
  </si>
  <si>
    <t>[363A]</t>
  </si>
  <si>
    <t>Lindsay</t>
  </si>
  <si>
    <t>A6798C9-B</t>
  </si>
  <si>
    <t>F1 III</t>
  </si>
  <si>
    <t>[9A6C]</t>
  </si>
  <si>
    <t>Norris</t>
  </si>
  <si>
    <t>A596940-B</t>
  </si>
  <si>
    <t>(F8F+1)</t>
  </si>
  <si>
    <t>[4D16]</t>
  </si>
  <si>
    <t>Toz</t>
  </si>
  <si>
    <t>E788000-0</t>
  </si>
  <si>
    <t>(300-5)</t>
  </si>
  <si>
    <t>Dadharinend</t>
  </si>
  <si>
    <t>B000476-9</t>
  </si>
  <si>
    <t>As Ni Va An</t>
  </si>
  <si>
    <t>K9 V</t>
  </si>
  <si>
    <t>(733-1)</t>
  </si>
  <si>
    <t>[3448]</t>
  </si>
  <si>
    <t>U'kihr</t>
  </si>
  <si>
    <t>B567752-A</t>
  </si>
  <si>
    <t>K1 V M8 V</t>
  </si>
  <si>
    <t>(B6D+1)</t>
  </si>
  <si>
    <t>[3B16]</t>
  </si>
  <si>
    <t>N'denes</t>
  </si>
  <si>
    <t>C64795A-7</t>
  </si>
  <si>
    <t>Rosundal</t>
  </si>
  <si>
    <t>E634000-0</t>
  </si>
  <si>
    <t>Atssis</t>
  </si>
  <si>
    <t>B413614-9</t>
  </si>
  <si>
    <t>Ic Na Ni Chir0</t>
  </si>
  <si>
    <t>(C54-2)</t>
  </si>
  <si>
    <t>[4637]</t>
  </si>
  <si>
    <t>Remaldo</t>
  </si>
  <si>
    <t>C303114-A</t>
  </si>
  <si>
    <t>Ic Lo Va</t>
  </si>
  <si>
    <t>(801-2)</t>
  </si>
  <si>
    <t>[1138]</t>
  </si>
  <si>
    <t>Afellahlah</t>
  </si>
  <si>
    <t>A6659C9-C</t>
  </si>
  <si>
    <t>Hi Ga Cx Pr Pz</t>
  </si>
  <si>
    <t>F0 V M1 V</t>
  </si>
  <si>
    <t>(C8E+4)</t>
  </si>
  <si>
    <t>[AD6D]</t>
  </si>
  <si>
    <t>Encrucijada</t>
  </si>
  <si>
    <t>X000000-0</t>
  </si>
  <si>
    <t>As Ba Va</t>
  </si>
  <si>
    <t>A6 V K2 V M1 V</t>
  </si>
  <si>
    <t>Zelpha</t>
  </si>
  <si>
    <t>A9549B9-B</t>
  </si>
  <si>
    <t>Hi Cx Pz</t>
  </si>
  <si>
    <t>M0 V M4 V M1 V</t>
  </si>
  <si>
    <t>(D8E+4)</t>
  </si>
  <si>
    <t>[AC6C]</t>
  </si>
  <si>
    <t>Primus</t>
  </si>
  <si>
    <t>B57A769-9</t>
  </si>
  <si>
    <t>Wa Pi O:1231</t>
  </si>
  <si>
    <t>(F6A+2)</t>
  </si>
  <si>
    <t>[886A]</t>
  </si>
  <si>
    <t>Quarcus</t>
  </si>
  <si>
    <t>B957869-9</t>
  </si>
  <si>
    <t>Pa Ph O:1231</t>
  </si>
  <si>
    <t>(E7A+2)</t>
  </si>
  <si>
    <t>A632732-B</t>
  </si>
  <si>
    <t>Na Po</t>
  </si>
  <si>
    <t>(A6C-2)</t>
  </si>
  <si>
    <t>[3917]</t>
  </si>
  <si>
    <t>Chatsworth</t>
  </si>
  <si>
    <t>A3815A7-A</t>
  </si>
  <si>
    <t>Ni Pr</t>
  </si>
  <si>
    <t>Haladon</t>
  </si>
  <si>
    <t>A7659C9-C</t>
  </si>
  <si>
    <t>(E8E+4)</t>
  </si>
  <si>
    <t>Mrzhbal</t>
  </si>
  <si>
    <t>E87A653-5</t>
  </si>
  <si>
    <t>N'dehralden</t>
  </si>
  <si>
    <t>C887475-5</t>
  </si>
  <si>
    <t>Manarni</t>
  </si>
  <si>
    <t>E542524-7</t>
  </si>
  <si>
    <t>Beratemil</t>
  </si>
  <si>
    <t>A787315-8</t>
  </si>
  <si>
    <t>Nule</t>
  </si>
  <si>
    <t>A549311-B</t>
  </si>
  <si>
    <t>A4 V</t>
  </si>
  <si>
    <t>Darien</t>
  </si>
  <si>
    <t>X100000-0</t>
  </si>
  <si>
    <t>A8 II D K6 V M1 V</t>
  </si>
  <si>
    <t>Kaosiung</t>
  </si>
  <si>
    <t>X6A0510-8</t>
  </si>
  <si>
    <t>He Ni Fo</t>
  </si>
  <si>
    <t>(841-5)</t>
  </si>
  <si>
    <t>Elyptiya</t>
  </si>
  <si>
    <t>A664885-B</t>
  </si>
  <si>
    <t>(B7D+1)</t>
  </si>
  <si>
    <t>Lachute</t>
  </si>
  <si>
    <t>C767764-7</t>
  </si>
  <si>
    <t>Ag Ga Ri O:1227</t>
  </si>
  <si>
    <t>Gosspach</t>
  </si>
  <si>
    <t>B311427-8</t>
  </si>
  <si>
    <t>M3 V M7 V</t>
  </si>
  <si>
    <t>(932-1)</t>
  </si>
  <si>
    <t>Insviblienzh</t>
  </si>
  <si>
    <t>B552445-A</t>
  </si>
  <si>
    <t>(934-1)</t>
  </si>
  <si>
    <t>Yanelomehkagh</t>
  </si>
  <si>
    <t>C5508A8-5</t>
  </si>
  <si>
    <t>De Po Ph</t>
  </si>
  <si>
    <t>M0 V M6 V</t>
  </si>
  <si>
    <t>(A76-1)</t>
  </si>
  <si>
    <t>[8755]</t>
  </si>
  <si>
    <t>Rehnuna</t>
  </si>
  <si>
    <t>E633775-6</t>
  </si>
  <si>
    <t>(965-4)</t>
  </si>
  <si>
    <t>[5534]</t>
  </si>
  <si>
    <t>Nehrilzas</t>
  </si>
  <si>
    <t>E633000-0</t>
  </si>
  <si>
    <t>Gihlezeni</t>
  </si>
  <si>
    <t>C302532-7</t>
  </si>
  <si>
    <t>Kehr</t>
  </si>
  <si>
    <t>D546355-6</t>
  </si>
  <si>
    <t>Mafelong</t>
  </si>
  <si>
    <t>X490000-0</t>
  </si>
  <si>
    <t>Ba De He</t>
  </si>
  <si>
    <t>Schwennin</t>
  </si>
  <si>
    <t>B572616-A</t>
  </si>
  <si>
    <t>(955+1)</t>
  </si>
  <si>
    <t>[5749]</t>
  </si>
  <si>
    <t>Krugerschorp</t>
  </si>
  <si>
    <t>C887569-9</t>
  </si>
  <si>
    <t>Tertius</t>
  </si>
  <si>
    <t>C541469-9</t>
  </si>
  <si>
    <t>He Ni Po O:1231</t>
  </si>
  <si>
    <t>(B32+1)</t>
  </si>
  <si>
    <t>[536A]</t>
  </si>
  <si>
    <t>Bosak</t>
  </si>
  <si>
    <t>A635721-D</t>
  </si>
  <si>
    <t>(Bosak)</t>
  </si>
  <si>
    <t>(G6D-2)</t>
  </si>
  <si>
    <t>[3919]</t>
  </si>
  <si>
    <t>Skela</t>
  </si>
  <si>
    <t>B564688-A</t>
  </si>
  <si>
    <t>Bium</t>
  </si>
  <si>
    <t>(C57+3)</t>
  </si>
  <si>
    <t>Porton</t>
  </si>
  <si>
    <t>B000553-B</t>
  </si>
  <si>
    <t>(845-2)</t>
  </si>
  <si>
    <t>[2628]</t>
  </si>
  <si>
    <t>Ekraylk</t>
  </si>
  <si>
    <t>C546864-5</t>
  </si>
  <si>
    <t>Pa Ph Pi Chir1 O:1802</t>
  </si>
  <si>
    <t>(A76-3)</t>
  </si>
  <si>
    <t>[6733]</t>
  </si>
  <si>
    <t>Elachblie</t>
  </si>
  <si>
    <t>E577000-7</t>
  </si>
  <si>
    <t>Di Da</t>
  </si>
  <si>
    <t>G4 V M8 V</t>
  </si>
  <si>
    <t>Tese'jdietl</t>
  </si>
  <si>
    <t>C786687-8</t>
  </si>
  <si>
    <t>(D54+1)</t>
  </si>
  <si>
    <t>N'nene</t>
  </si>
  <si>
    <t>B512127-8</t>
  </si>
  <si>
    <t>(601-1)</t>
  </si>
  <si>
    <t>[1158]</t>
  </si>
  <si>
    <t>Zeyiri</t>
  </si>
  <si>
    <t>A420220-C</t>
  </si>
  <si>
    <t>[1317]</t>
  </si>
  <si>
    <t>Bolzan</t>
  </si>
  <si>
    <t>X31059B-7</t>
  </si>
  <si>
    <t>(741-1)</t>
  </si>
  <si>
    <t>[7279]</t>
  </si>
  <si>
    <t>Lunge</t>
  </si>
  <si>
    <t>C556549-6</t>
  </si>
  <si>
    <t>A3 V M9 V</t>
  </si>
  <si>
    <t>[6467]</t>
  </si>
  <si>
    <t>Antalya</t>
  </si>
  <si>
    <t>C763645-8</t>
  </si>
  <si>
    <t>K6 V M0 V</t>
  </si>
  <si>
    <t>(953-3)</t>
  </si>
  <si>
    <t>Chate Leavult</t>
  </si>
  <si>
    <t>C661994-9</t>
  </si>
  <si>
    <t>(B8B-1)</t>
  </si>
  <si>
    <t>[7A37]</t>
  </si>
  <si>
    <t>Hollader</t>
  </si>
  <si>
    <t>E6865A9-7</t>
  </si>
  <si>
    <t>K2 III M3 V</t>
  </si>
  <si>
    <t>[6368]</t>
  </si>
  <si>
    <t>Talak</t>
  </si>
  <si>
    <t>D687838-6</t>
  </si>
  <si>
    <t>G7 III</t>
  </si>
  <si>
    <t>[8756]</t>
  </si>
  <si>
    <t>Hyperbelon</t>
  </si>
  <si>
    <t>A566838-A</t>
  </si>
  <si>
    <t>Ri Pa Ph Cx</t>
  </si>
  <si>
    <t>G8 V M9 V</t>
  </si>
  <si>
    <t>Doklinchi</t>
  </si>
  <si>
    <t>X7879ED-1</t>
  </si>
  <si>
    <t>Hi Ga Pr Fo</t>
  </si>
  <si>
    <t>(B85+3)</t>
  </si>
  <si>
    <t>[D895]</t>
  </si>
  <si>
    <t>Mulzihnene</t>
  </si>
  <si>
    <t>B42467A-9</t>
  </si>
  <si>
    <t>(854+2)</t>
  </si>
  <si>
    <t>Nalzul</t>
  </si>
  <si>
    <t>D435620-7</t>
  </si>
  <si>
    <t>G1 V M1 V</t>
  </si>
  <si>
    <t>Bazamir</t>
  </si>
  <si>
    <t>E8A3835-8</t>
  </si>
  <si>
    <t>(B76-4)</t>
  </si>
  <si>
    <t>[6636]</t>
  </si>
  <si>
    <t>Sint Amsbern</t>
  </si>
  <si>
    <t>XB76000-0</t>
  </si>
  <si>
    <t>Azut Leriz</t>
  </si>
  <si>
    <t>X766000-0</t>
  </si>
  <si>
    <t>G0 V D</t>
  </si>
  <si>
    <t>DeBeers</t>
  </si>
  <si>
    <t>D553369-5</t>
  </si>
  <si>
    <t>Lo Po Da O:1734</t>
  </si>
  <si>
    <t>DeHg</t>
  </si>
  <si>
    <t>K8 IV M7 V</t>
  </si>
  <si>
    <t>[4166]</t>
  </si>
  <si>
    <t>Locat</t>
  </si>
  <si>
    <t>X541300-5</t>
  </si>
  <si>
    <t>He Lo Po RsA</t>
  </si>
  <si>
    <t>M6 II K2 V</t>
  </si>
  <si>
    <t>Protalus</t>
  </si>
  <si>
    <t>B734534-A</t>
  </si>
  <si>
    <t>(A45-1)</t>
  </si>
  <si>
    <t>[3638]</t>
  </si>
  <si>
    <t>Forbus</t>
  </si>
  <si>
    <t>C546483-9</t>
  </si>
  <si>
    <t>(932-4)</t>
  </si>
  <si>
    <t>[1326]</t>
  </si>
  <si>
    <t>Flievl Al</t>
  </si>
  <si>
    <t>C435650-B</t>
  </si>
  <si>
    <t>(A54-4)</t>
  </si>
  <si>
    <t>[1616]</t>
  </si>
  <si>
    <t>Iavnobrplel</t>
  </si>
  <si>
    <t>B200640-C</t>
  </si>
  <si>
    <t>M7 III D</t>
  </si>
  <si>
    <t>Raprtsinsh</t>
  </si>
  <si>
    <t>C532988-A</t>
  </si>
  <si>
    <t>Hi Na Po</t>
  </si>
  <si>
    <t>M5 III</t>
  </si>
  <si>
    <t>(F8C+2)</t>
  </si>
  <si>
    <t>Lilzen</t>
  </si>
  <si>
    <t>D534148-6</t>
  </si>
  <si>
    <t>[1156]</t>
  </si>
  <si>
    <t>Nesara</t>
  </si>
  <si>
    <t>C420676-8</t>
  </si>
  <si>
    <t>G3 III</t>
  </si>
  <si>
    <t>(F52-3)</t>
  </si>
  <si>
    <t>Bale</t>
  </si>
  <si>
    <t>D9B6544-8</t>
  </si>
  <si>
    <t>Berebirenol</t>
  </si>
  <si>
    <t>B55078C-A</t>
  </si>
  <si>
    <t>De Po Pz</t>
  </si>
  <si>
    <t>M1 V M9 V M8 V</t>
  </si>
  <si>
    <t>(96B+5)</t>
  </si>
  <si>
    <t>[A98D]</t>
  </si>
  <si>
    <t>Tihrum</t>
  </si>
  <si>
    <t>D310799-7</t>
  </si>
  <si>
    <t>N'dangelun</t>
  </si>
  <si>
    <t>B787753-8</t>
  </si>
  <si>
    <t>(F6A-1)</t>
  </si>
  <si>
    <t>[4925]</t>
  </si>
  <si>
    <t>Guldire</t>
  </si>
  <si>
    <t>B997AFF-B</t>
  </si>
  <si>
    <t>(F9F+5)</t>
  </si>
  <si>
    <t>[FEAG]</t>
  </si>
  <si>
    <t>Morlay</t>
  </si>
  <si>
    <t>D798542-5</t>
  </si>
  <si>
    <t>Fenner</t>
  </si>
  <si>
    <t>A430335-D</t>
  </si>
  <si>
    <t>De Lo Po</t>
  </si>
  <si>
    <t>A2 V D</t>
  </si>
  <si>
    <t>(921-1)</t>
  </si>
  <si>
    <t>[143B]</t>
  </si>
  <si>
    <t>Excape</t>
  </si>
  <si>
    <t>D300513-9</t>
  </si>
  <si>
    <t>G9 V M8 V</t>
  </si>
  <si>
    <t>(D42-5)</t>
  </si>
  <si>
    <t>[2326]</t>
  </si>
  <si>
    <t>Thenstor</t>
  </si>
  <si>
    <t>C9C6488-A</t>
  </si>
  <si>
    <t>(933+1)</t>
  </si>
  <si>
    <t>[445A]</t>
  </si>
  <si>
    <t>Iraaz</t>
  </si>
  <si>
    <t>C55696A-6</t>
  </si>
  <si>
    <t>Hi Pz O:1734</t>
  </si>
  <si>
    <t>(B88+2)</t>
  </si>
  <si>
    <t>[B978]</t>
  </si>
  <si>
    <t>Desaekhe</t>
  </si>
  <si>
    <t>B663738-9</t>
  </si>
  <si>
    <t>Ri Cx Pz</t>
  </si>
  <si>
    <t>F1 II</t>
  </si>
  <si>
    <t>Kath</t>
  </si>
  <si>
    <t>C675777-5</t>
  </si>
  <si>
    <t>DoAl</t>
  </si>
  <si>
    <t>K5 V</t>
  </si>
  <si>
    <t>Zdienjbats</t>
  </si>
  <si>
    <t>B554520-B</t>
  </si>
  <si>
    <t>(946-3)</t>
  </si>
  <si>
    <t>[1716]</t>
  </si>
  <si>
    <t>Amiezhdikl</t>
  </si>
  <si>
    <t>B5729ED-C</t>
  </si>
  <si>
    <t>He Hi In Pz</t>
  </si>
  <si>
    <t>(F8F+5)</t>
  </si>
  <si>
    <t>Daz Rli</t>
  </si>
  <si>
    <t>E74A000-8</t>
  </si>
  <si>
    <t>Wa Di</t>
  </si>
  <si>
    <t>(C01-5)</t>
  </si>
  <si>
    <t>Ezhdiaprtsr</t>
  </si>
  <si>
    <t>CAB6698-8</t>
  </si>
  <si>
    <t>G7 V M1 V</t>
  </si>
  <si>
    <t>(D52-2)</t>
  </si>
  <si>
    <t>Siebr Al</t>
  </si>
  <si>
    <t>E542000-0</t>
  </si>
  <si>
    <t>(400-3)</t>
  </si>
  <si>
    <t>Uyure</t>
  </si>
  <si>
    <t>C746511-5</t>
  </si>
  <si>
    <t>Ag Ni Chir1</t>
  </si>
  <si>
    <t>Itsuya</t>
  </si>
  <si>
    <t>CA78578-7</t>
  </si>
  <si>
    <t>Ag Ni Chir0</t>
  </si>
  <si>
    <t>[5457]</t>
  </si>
  <si>
    <t>D'rarayi</t>
  </si>
  <si>
    <t>E585114-6</t>
  </si>
  <si>
    <t>G5 V M5 V</t>
  </si>
  <si>
    <t>Tetwumsid</t>
  </si>
  <si>
    <t>B522774-A</t>
  </si>
  <si>
    <t>He Na Po Pi Chir1</t>
  </si>
  <si>
    <t>(D6B+1)</t>
  </si>
  <si>
    <t>Datosus</t>
  </si>
  <si>
    <t>B310467-9</t>
  </si>
  <si>
    <t>Ni Mr</t>
  </si>
  <si>
    <t>Eshaar</t>
  </si>
  <si>
    <t>E6B4838-8</t>
  </si>
  <si>
    <t>Fl Ph (Eshaar Ashah)</t>
  </si>
  <si>
    <t>(C76-2)</t>
  </si>
  <si>
    <t>Zishilicti</t>
  </si>
  <si>
    <t>BAA6698-A</t>
  </si>
  <si>
    <t>4Wor</t>
  </si>
  <si>
    <t>(E55+1)</t>
  </si>
  <si>
    <t>[675A]</t>
  </si>
  <si>
    <t>Fafris</t>
  </si>
  <si>
    <t>B6B49A7-9</t>
  </si>
  <si>
    <t>Fl Hi In</t>
  </si>
  <si>
    <t>(C8D+3)</t>
  </si>
  <si>
    <t>Dansen</t>
  </si>
  <si>
    <t>D545667-5</t>
  </si>
  <si>
    <t>Ag Ni Da O:1734</t>
  </si>
  <si>
    <t>[6455]</t>
  </si>
  <si>
    <t>Qarant</t>
  </si>
  <si>
    <t>E558261-7</t>
  </si>
  <si>
    <t>Lo Da O:1734</t>
  </si>
  <si>
    <t>Gniadek</t>
  </si>
  <si>
    <t>B661AB9-B</t>
  </si>
  <si>
    <t>LeSu</t>
  </si>
  <si>
    <t>(D9E+4)</t>
  </si>
  <si>
    <t>[BD6C]</t>
  </si>
  <si>
    <t>Lazthar</t>
  </si>
  <si>
    <t>B7A7566-A</t>
  </si>
  <si>
    <t>Fl Ni Mr</t>
  </si>
  <si>
    <t>(C45+1)</t>
  </si>
  <si>
    <t>Harantz</t>
  </si>
  <si>
    <t>A8859CA-B</t>
  </si>
  <si>
    <t>(D8E+5)</t>
  </si>
  <si>
    <t>[BC7D]</t>
  </si>
  <si>
    <t>Driezakl</t>
  </si>
  <si>
    <t>B54469B-5</t>
  </si>
  <si>
    <t>Ag Ni Da</t>
  </si>
  <si>
    <t>[8677]</t>
  </si>
  <si>
    <t>Stiedr</t>
  </si>
  <si>
    <t>A667556-9</t>
  </si>
  <si>
    <t>G3 IV M6 V</t>
  </si>
  <si>
    <t>[4648]</t>
  </si>
  <si>
    <t>Chtedestaz</t>
  </si>
  <si>
    <t>E668000-0</t>
  </si>
  <si>
    <t>(800-5)</t>
  </si>
  <si>
    <t>Dib Helimon</t>
  </si>
  <si>
    <t>E572000-0</t>
  </si>
  <si>
    <t>K6 V M5 V</t>
  </si>
  <si>
    <t>Gishuhura</t>
  </si>
  <si>
    <t>B54459A-8</t>
  </si>
  <si>
    <t>M9 III</t>
  </si>
  <si>
    <t>(B44+2)</t>
  </si>
  <si>
    <t>[757A]</t>
  </si>
  <si>
    <t>Bindar</t>
  </si>
  <si>
    <t>B6A3654-A</t>
  </si>
  <si>
    <t>F4 III</t>
  </si>
  <si>
    <t>[4738]</t>
  </si>
  <si>
    <t>Uldor</t>
  </si>
  <si>
    <t>A787A98-B</t>
  </si>
  <si>
    <t>Hi Ga Cx Pz</t>
  </si>
  <si>
    <t>(E9E+3)</t>
  </si>
  <si>
    <t>[AD5B]</t>
  </si>
  <si>
    <t>Dloshl</t>
  </si>
  <si>
    <t>B697998-A</t>
  </si>
  <si>
    <t>(F8E+4)</t>
  </si>
  <si>
    <t>[9D5A]</t>
  </si>
  <si>
    <t>DiCule</t>
  </si>
  <si>
    <t>C695643-5</t>
  </si>
  <si>
    <t>[3522]</t>
  </si>
  <si>
    <t>Nomael</t>
  </si>
  <si>
    <t>C767886-8</t>
  </si>
  <si>
    <t>K4 IV M6 V</t>
  </si>
  <si>
    <t>(A78-1)</t>
  </si>
  <si>
    <t>[7847]</t>
  </si>
  <si>
    <t>[6B3A]</t>
  </si>
  <si>
    <t>Zylanth</t>
  </si>
  <si>
    <t>E100233-9</t>
  </si>
  <si>
    <t>(711-5)</t>
  </si>
  <si>
    <t>[1126]</t>
  </si>
  <si>
    <t>Claveer</t>
  </si>
  <si>
    <t>B55098C-B</t>
  </si>
  <si>
    <t>De Hi Po Pz</t>
  </si>
  <si>
    <t>M0 V M8 V K4 V</t>
  </si>
  <si>
    <t>(H8E+5)</t>
  </si>
  <si>
    <t>Chtaiebr</t>
  </si>
  <si>
    <t>E430000-0</t>
  </si>
  <si>
    <t>Ba De Po Mr</t>
  </si>
  <si>
    <t>Iekled</t>
  </si>
  <si>
    <t>B551544-B</t>
  </si>
  <si>
    <t>Ni Po Cx</t>
  </si>
  <si>
    <t>M2 V M1 V</t>
  </si>
  <si>
    <t>(745-1)</t>
  </si>
  <si>
    <t>[3639]</t>
  </si>
  <si>
    <t>Niaqi Iats</t>
  </si>
  <si>
    <t>A6B4665-C</t>
  </si>
  <si>
    <t>(B55-1)</t>
  </si>
  <si>
    <t>[473A]</t>
  </si>
  <si>
    <t>Eenchtlibr</t>
  </si>
  <si>
    <t>A422730-D</t>
  </si>
  <si>
    <t>He Na Po Pi</t>
  </si>
  <si>
    <t>(C6D-2)</t>
  </si>
  <si>
    <t>[2918]</t>
  </si>
  <si>
    <t>Khai Zlin</t>
  </si>
  <si>
    <t>C4376A5-7</t>
  </si>
  <si>
    <t>[4435]</t>
  </si>
  <si>
    <t>Dehpihrin</t>
  </si>
  <si>
    <t>E533464-6</t>
  </si>
  <si>
    <t>Ni Po O:2010</t>
  </si>
  <si>
    <t>[2134]</t>
  </si>
  <si>
    <t>Umashkadarshi</t>
  </si>
  <si>
    <t>B514458-C</t>
  </si>
  <si>
    <t>(C34+1)</t>
  </si>
  <si>
    <t>Zlemisedh</t>
  </si>
  <si>
    <t>B301100-9</t>
  </si>
  <si>
    <t>Nelzing</t>
  </si>
  <si>
    <t>D78A79C-3</t>
  </si>
  <si>
    <t>Ri Wa Pz</t>
  </si>
  <si>
    <t>(965+2)</t>
  </si>
  <si>
    <t>[A686]</t>
  </si>
  <si>
    <t>Yereng</t>
  </si>
  <si>
    <t>B565325-A</t>
  </si>
  <si>
    <t>M2 II D</t>
  </si>
  <si>
    <t>Gebhara</t>
  </si>
  <si>
    <t>X420A59-9</t>
  </si>
  <si>
    <t>De He Hi In Na Po</t>
  </si>
  <si>
    <t>(G9B+2)</t>
  </si>
  <si>
    <t>[BB6A]</t>
  </si>
  <si>
    <t>Yarudhis</t>
  </si>
  <si>
    <t>B7B2502-8</t>
  </si>
  <si>
    <t>(B43-5)</t>
  </si>
  <si>
    <t>Doyanen</t>
  </si>
  <si>
    <t>C676231-7</t>
  </si>
  <si>
    <t>G5 V M3 V</t>
  </si>
  <si>
    <t>Raletela</t>
  </si>
  <si>
    <t>B59467B-A</t>
  </si>
  <si>
    <t>(D56+4)</t>
  </si>
  <si>
    <t>[887C]</t>
  </si>
  <si>
    <t>Dahasudaka</t>
  </si>
  <si>
    <t>C88A5AF-6</t>
  </si>
  <si>
    <t>Ni Wa Pr Da</t>
  </si>
  <si>
    <t>(742+3)</t>
  </si>
  <si>
    <t>[A3AB]</t>
  </si>
  <si>
    <t>Bigg's World</t>
  </si>
  <si>
    <t>A797A99-B</t>
  </si>
  <si>
    <t>Zyra</t>
  </si>
  <si>
    <t>A9878D9-A</t>
  </si>
  <si>
    <t>F7 IV</t>
  </si>
  <si>
    <t>(A7C+4)</t>
  </si>
  <si>
    <t>Hearth</t>
  </si>
  <si>
    <t>B556798-A</t>
  </si>
  <si>
    <t>(G6C+3)</t>
  </si>
  <si>
    <t>Ulintl</t>
  </si>
  <si>
    <t>B543885-A</t>
  </si>
  <si>
    <t>UnGa</t>
  </si>
  <si>
    <t>(C7B+1)</t>
  </si>
  <si>
    <t>Jenai</t>
  </si>
  <si>
    <t>E857756-5</t>
  </si>
  <si>
    <t>Ag Ga</t>
  </si>
  <si>
    <t>M8 II M9 V</t>
  </si>
  <si>
    <t>[6644]</t>
  </si>
  <si>
    <t>Nesbitt</t>
  </si>
  <si>
    <t>C555A94-A</t>
  </si>
  <si>
    <t>Hi</t>
  </si>
  <si>
    <t>(H9C+1)</t>
  </si>
  <si>
    <t>[8C38]</t>
  </si>
  <si>
    <t>Kraich</t>
  </si>
  <si>
    <t>B312940-C</t>
  </si>
  <si>
    <t>Hi Ic In Na</t>
  </si>
  <si>
    <t>(D8F+1)</t>
  </si>
  <si>
    <t>[4D17]</t>
  </si>
  <si>
    <t>Intsenchflar</t>
  </si>
  <si>
    <t>C674956-7</t>
  </si>
  <si>
    <t>Stoenzh</t>
  </si>
  <si>
    <t>E000476-7</t>
  </si>
  <si>
    <t>[3146]</t>
  </si>
  <si>
    <t>Aderohdil</t>
  </si>
  <si>
    <t>E510300-7</t>
  </si>
  <si>
    <t>M0 V K7 V</t>
  </si>
  <si>
    <t>Laldibu</t>
  </si>
  <si>
    <t>C8D6786-9</t>
  </si>
  <si>
    <t>M3 V M3 V</t>
  </si>
  <si>
    <t>(D69-1)</t>
  </si>
  <si>
    <t>[6748]</t>
  </si>
  <si>
    <t>Nikopelenos</t>
  </si>
  <si>
    <t>B565335-9</t>
  </si>
  <si>
    <t>K9 V M5 V</t>
  </si>
  <si>
    <t>(A21-2)</t>
  </si>
  <si>
    <t>Kehbily</t>
  </si>
  <si>
    <t>B562343-6</t>
  </si>
  <si>
    <t>K3 V M3 V</t>
  </si>
  <si>
    <t>Thinangar</t>
  </si>
  <si>
    <t>D626778-7</t>
  </si>
  <si>
    <t>M'rehng</t>
  </si>
  <si>
    <t>C886773-3</t>
  </si>
  <si>
    <t>(967-2)</t>
  </si>
  <si>
    <t>[4821]</t>
  </si>
  <si>
    <t>Zlayir</t>
  </si>
  <si>
    <t>B0008AE-C</t>
  </si>
  <si>
    <t>As Na Va Ph Pi Pz</t>
  </si>
  <si>
    <t>(E7C+5)</t>
  </si>
  <si>
    <t>Jacobi</t>
  </si>
  <si>
    <t>E610000-0</t>
  </si>
  <si>
    <t>Amanamanim</t>
  </si>
  <si>
    <t>A574A56-C</t>
  </si>
  <si>
    <t>G6 IV</t>
  </si>
  <si>
    <t>(C9F+3)</t>
  </si>
  <si>
    <t>[9E4B]</t>
  </si>
  <si>
    <t>Agravaine</t>
  </si>
  <si>
    <t>A5006A9-A</t>
  </si>
  <si>
    <t>M2 V D</t>
  </si>
  <si>
    <t>(D55+2)</t>
  </si>
  <si>
    <t>Rellon</t>
  </si>
  <si>
    <t>B883666-6</t>
  </si>
  <si>
    <t>Ni Ri O:2228</t>
  </si>
  <si>
    <t>(854-1)</t>
  </si>
  <si>
    <t>[5645]</t>
  </si>
  <si>
    <t>Mirayn</t>
  </si>
  <si>
    <t>D989737-7</t>
  </si>
  <si>
    <t>Ri (Mirani)</t>
  </si>
  <si>
    <t>(967-1)</t>
  </si>
  <si>
    <t>[7657]</t>
  </si>
  <si>
    <t>Kokkelen</t>
  </si>
  <si>
    <t>B88987A-B</t>
  </si>
  <si>
    <t>(G7D+5)</t>
  </si>
  <si>
    <t>[AB7D]</t>
  </si>
  <si>
    <t>Kalebru</t>
  </si>
  <si>
    <t>X667404-0</t>
  </si>
  <si>
    <t>Ni Ga Pa Fo</t>
  </si>
  <si>
    <t>Fomor</t>
  </si>
  <si>
    <t>E68A78A-7</t>
  </si>
  <si>
    <t>[9679]</t>
  </si>
  <si>
    <t>Amaoka</t>
  </si>
  <si>
    <t>D585523-3</t>
  </si>
  <si>
    <t>TrDo</t>
  </si>
  <si>
    <t>[2321]</t>
  </si>
  <si>
    <t>Piad</t>
  </si>
  <si>
    <t>B410430-9</t>
  </si>
  <si>
    <t>(531-4)</t>
  </si>
  <si>
    <t>Tsu</t>
  </si>
  <si>
    <t>X5647AC-0</t>
  </si>
  <si>
    <t>Ag Ri An Fo Chir4</t>
  </si>
  <si>
    <t>(964+3)</t>
  </si>
  <si>
    <t>[A783]</t>
  </si>
  <si>
    <t>S'bumbar</t>
  </si>
  <si>
    <t>C000845-9</t>
  </si>
  <si>
    <t>(G79-2)</t>
  </si>
  <si>
    <t>[6837]</t>
  </si>
  <si>
    <t>Bareri</t>
  </si>
  <si>
    <t>C642ABA-8</t>
  </si>
  <si>
    <t>(G9A+3)</t>
  </si>
  <si>
    <t>[CB7A]</t>
  </si>
  <si>
    <t>Mebihne</t>
  </si>
  <si>
    <t>C556320-9</t>
  </si>
  <si>
    <t>K1 V M2 V</t>
  </si>
  <si>
    <t>N'genaranino</t>
  </si>
  <si>
    <t>D5A055A-8</t>
  </si>
  <si>
    <t>(D41-1)</t>
  </si>
  <si>
    <t>Ryala</t>
  </si>
  <si>
    <t>C748558-9</t>
  </si>
  <si>
    <t>Tildeh</t>
  </si>
  <si>
    <t>B769214-A</t>
  </si>
  <si>
    <t>(911-1)</t>
  </si>
  <si>
    <t>[1338]</t>
  </si>
  <si>
    <t>Bummer</t>
  </si>
  <si>
    <t>ACCA489-B</t>
  </si>
  <si>
    <t>(834+2)</t>
  </si>
  <si>
    <t>[556C]</t>
  </si>
  <si>
    <t>Wa-Lu</t>
  </si>
  <si>
    <t>A572513-B</t>
  </si>
  <si>
    <t>G6 III</t>
  </si>
  <si>
    <t>(945-2)</t>
  </si>
  <si>
    <t>Quitalos</t>
  </si>
  <si>
    <t>A667889-B</t>
  </si>
  <si>
    <t>F2 V D</t>
  </si>
  <si>
    <t>(F7D+4)</t>
  </si>
  <si>
    <t>[9B6C]</t>
  </si>
  <si>
    <t>Garth</t>
  </si>
  <si>
    <t>A669753-B</t>
  </si>
  <si>
    <t>Ri Cx</t>
  </si>
  <si>
    <t>F0 V D</t>
  </si>
  <si>
    <t>(D6D+1)</t>
  </si>
  <si>
    <t>[4A28]</t>
  </si>
  <si>
    <t>Shattur</t>
  </si>
  <si>
    <t>C877687-6</t>
  </si>
  <si>
    <t>Hi In Na Pz</t>
  </si>
  <si>
    <t>[CB8C]</t>
  </si>
  <si>
    <t>Shadrai</t>
  </si>
  <si>
    <t>B55799A-A</t>
  </si>
  <si>
    <t>K5 IV</t>
  </si>
  <si>
    <t>(B8D+5)</t>
  </si>
  <si>
    <t>Zhdebro</t>
  </si>
  <si>
    <t>B76A425-A</t>
  </si>
  <si>
    <t>(C34-1)</t>
  </si>
  <si>
    <t>Anschtets</t>
  </si>
  <si>
    <t>A579979-C</t>
  </si>
  <si>
    <t>Dezshe'zdanj</t>
  </si>
  <si>
    <t>C6567CE-7</t>
  </si>
  <si>
    <t>Ag Ga Pz</t>
  </si>
  <si>
    <t>(968+4)</t>
  </si>
  <si>
    <t>[B79B]</t>
  </si>
  <si>
    <t>Gesonegh</t>
  </si>
  <si>
    <t>C54659B-9</t>
  </si>
  <si>
    <t>K2 V M0 V</t>
  </si>
  <si>
    <t>(944+2)</t>
  </si>
  <si>
    <t>D'rehlz</t>
  </si>
  <si>
    <t>B5706AD-7</t>
  </si>
  <si>
    <t>De He Ni Da</t>
  </si>
  <si>
    <t>(853+3)</t>
  </si>
  <si>
    <t>[A59B]</t>
  </si>
  <si>
    <t>Thapek</t>
  </si>
  <si>
    <t>B577573-B</t>
  </si>
  <si>
    <t>(946-1)</t>
  </si>
  <si>
    <t>[2728]</t>
  </si>
  <si>
    <t>Pshtaijtlatl</t>
  </si>
  <si>
    <t>A795974-B</t>
  </si>
  <si>
    <t>(F8F+2)</t>
  </si>
  <si>
    <t>[7D39]</t>
  </si>
  <si>
    <t>Yakutz</t>
  </si>
  <si>
    <t>A885889-B</t>
  </si>
  <si>
    <t>(D7D+4)</t>
  </si>
  <si>
    <t>Bloemtol</t>
  </si>
  <si>
    <t>E7C3657-9</t>
  </si>
  <si>
    <t>M0 II</t>
  </si>
  <si>
    <t>(C52-2)</t>
  </si>
  <si>
    <t>[6459]</t>
  </si>
  <si>
    <t>Price</t>
  </si>
  <si>
    <t>C888513-8</t>
  </si>
  <si>
    <t>(A43-4)</t>
  </si>
  <si>
    <t>Winder</t>
  </si>
  <si>
    <t>C966697-8</t>
  </si>
  <si>
    <t>Lelaek</t>
  </si>
  <si>
    <t>A767652-B</t>
  </si>
  <si>
    <t>(A57-1)</t>
  </si>
  <si>
    <t>[2917]</t>
  </si>
  <si>
    <t>Yster</t>
  </si>
  <si>
    <t>A577511-C</t>
  </si>
  <si>
    <t>(D46-2)</t>
  </si>
  <si>
    <t>[1718]</t>
  </si>
  <si>
    <t>Eshfiadr</t>
  </si>
  <si>
    <t>D537766-7</t>
  </si>
  <si>
    <t>O:2302</t>
  </si>
  <si>
    <t>K3 V M9 V</t>
  </si>
  <si>
    <t>Ansiblens</t>
  </si>
  <si>
    <t>D7879AB-3</t>
  </si>
  <si>
    <t>F7 III</t>
  </si>
  <si>
    <t>[B875]</t>
  </si>
  <si>
    <t>Zhdabrej</t>
  </si>
  <si>
    <t>C6A3478-8</t>
  </si>
  <si>
    <t>K4 V M8 V</t>
  </si>
  <si>
    <t>(A31-2)</t>
  </si>
  <si>
    <t>[4258]</t>
  </si>
  <si>
    <t>Avrqlonshie</t>
  </si>
  <si>
    <t>E879000-0</t>
  </si>
  <si>
    <t>K6 V M5 V M8 V</t>
  </si>
  <si>
    <t>Zdal</t>
  </si>
  <si>
    <t>E958000-0</t>
  </si>
  <si>
    <t>(900-4)</t>
  </si>
  <si>
    <t>Shehrodis</t>
  </si>
  <si>
    <t>B759477-C</t>
  </si>
  <si>
    <t>(934+1)</t>
  </si>
  <si>
    <t>L'tindihr</t>
  </si>
  <si>
    <t>E769200-5</t>
  </si>
  <si>
    <t>M0 V K3 V</t>
  </si>
  <si>
    <t>R'lely</t>
  </si>
  <si>
    <t>C420243-B</t>
  </si>
  <si>
    <t>(811-3)</t>
  </si>
  <si>
    <t>Dehb Nemo</t>
  </si>
  <si>
    <t>B67A474-A</t>
  </si>
  <si>
    <t>(B34-1)</t>
  </si>
  <si>
    <t>Caractacalla</t>
  </si>
  <si>
    <t>A793AC9-C</t>
  </si>
  <si>
    <t>Hi In Cx Pz</t>
  </si>
  <si>
    <t>{5}</t>
  </si>
  <si>
    <t>(F9G+5)</t>
  </si>
  <si>
    <t>[BF6D]</t>
  </si>
  <si>
    <t>Calamain</t>
  </si>
  <si>
    <t>A000461-B</t>
  </si>
  <si>
    <t>As Ni Va Da Mr</t>
  </si>
  <si>
    <t>[1517]</t>
  </si>
  <si>
    <t>Kintara</t>
  </si>
  <si>
    <t>A554679-9</t>
  </si>
  <si>
    <t>(955+2)</t>
  </si>
  <si>
    <t>[776A]</t>
  </si>
  <si>
    <t>Numicta</t>
  </si>
  <si>
    <t>D9A7A69-8</t>
  </si>
  <si>
    <t>Fl Hi In O:2228</t>
  </si>
  <si>
    <t>(D99+1)</t>
  </si>
  <si>
    <t>[BA69]</t>
  </si>
  <si>
    <t>Welles</t>
  </si>
  <si>
    <t>E642642-5</t>
  </si>
  <si>
    <t>[2311]</t>
  </si>
  <si>
    <t>Assair</t>
  </si>
  <si>
    <t>C554333-6</t>
  </si>
  <si>
    <t>F4 V M4 V</t>
  </si>
  <si>
    <t>[BC7B]</t>
  </si>
  <si>
    <t>He Hi In Po</t>
  </si>
  <si>
    <t>(H8F+5)</t>
  </si>
  <si>
    <t>[BD7D]</t>
  </si>
  <si>
    <t>Vrezhdafi</t>
  </si>
  <si>
    <t>C541676-5</t>
  </si>
  <si>
    <t>Ientspifl</t>
  </si>
  <si>
    <t>A555773-C</t>
  </si>
  <si>
    <t>Ag</t>
  </si>
  <si>
    <t>[4A29]</t>
  </si>
  <si>
    <t>Tlezh A'</t>
  </si>
  <si>
    <t>E5486A5-5</t>
  </si>
  <si>
    <t>Afne</t>
  </si>
  <si>
    <t>E652468-6</t>
  </si>
  <si>
    <t>Ni Po O:2609</t>
  </si>
  <si>
    <t>Zdihl</t>
  </si>
  <si>
    <t>B311640-8</t>
  </si>
  <si>
    <t>(B53-5)</t>
  </si>
  <si>
    <t>Aimar</t>
  </si>
  <si>
    <t>E974678-5</t>
  </si>
  <si>
    <t>Pergatory</t>
  </si>
  <si>
    <t>A7A9301-B</t>
  </si>
  <si>
    <t>Naro-Trevor</t>
  </si>
  <si>
    <t>A655524-9</t>
  </si>
  <si>
    <t>(845-1)</t>
  </si>
  <si>
    <t>[3637]</t>
  </si>
  <si>
    <t>Faro-Trevor</t>
  </si>
  <si>
    <t>A767745-8</t>
  </si>
  <si>
    <t>(96A+1)</t>
  </si>
  <si>
    <t>[5936]</t>
  </si>
  <si>
    <t>Shadowsand</t>
  </si>
  <si>
    <t>C000416-B</t>
  </si>
  <si>
    <t>BH</t>
  </si>
  <si>
    <t>[344A]</t>
  </si>
  <si>
    <t>Kerchov</t>
  </si>
  <si>
    <t>C557577-9</t>
  </si>
  <si>
    <t>(B44+1)</t>
  </si>
  <si>
    <t>Njisse</t>
  </si>
  <si>
    <t>C755352-A</t>
  </si>
  <si>
    <t>Welton</t>
  </si>
  <si>
    <t>D642541-5</t>
  </si>
  <si>
    <t>M1 II D M4 V</t>
  </si>
  <si>
    <t>Thursus</t>
  </si>
  <si>
    <t>C955873-8</t>
  </si>
  <si>
    <t>G3 V M5 V</t>
  </si>
  <si>
    <t>(C77-4)</t>
  </si>
  <si>
    <t>Forst</t>
  </si>
  <si>
    <t>D694899-6</t>
  </si>
  <si>
    <t>[9667]</t>
  </si>
  <si>
    <t>Tats Evl</t>
  </si>
  <si>
    <t>A899899-B</t>
  </si>
  <si>
    <t>K1 V M3 V</t>
  </si>
  <si>
    <t>(D7C+3)</t>
  </si>
  <si>
    <t>Shianzqrie'</t>
  </si>
  <si>
    <t>A896421-8</t>
  </si>
  <si>
    <t>Iajnif</t>
  </si>
  <si>
    <t>B100695-B</t>
  </si>
  <si>
    <t>Potldrepiefr</t>
  </si>
  <si>
    <t>D436416-6</t>
  </si>
  <si>
    <t>(331-4)</t>
  </si>
  <si>
    <t>[1145]</t>
  </si>
  <si>
    <t>Dred</t>
  </si>
  <si>
    <t>C2006A8-7</t>
  </si>
  <si>
    <t>Nebhan</t>
  </si>
  <si>
    <t>C57A895-6</t>
  </si>
  <si>
    <t>Wa Ph Pi</t>
  </si>
  <si>
    <t>G9 V M9 V</t>
  </si>
  <si>
    <t>[6734]</t>
  </si>
  <si>
    <t>Degedhi</t>
  </si>
  <si>
    <t>E435645-7</t>
  </si>
  <si>
    <t>Ryidhen</t>
  </si>
  <si>
    <t>B683111-8</t>
  </si>
  <si>
    <t>G7 V M4 V</t>
  </si>
  <si>
    <t>(601-5)</t>
  </si>
  <si>
    <t>Nuleliman</t>
  </si>
  <si>
    <t>E62587A-7</t>
  </si>
  <si>
    <t>M2 V M0 V</t>
  </si>
  <si>
    <t>[A679]</t>
  </si>
  <si>
    <t>Llywellan</t>
  </si>
  <si>
    <t>BA6A788-B</t>
  </si>
  <si>
    <t>Oc Ri</t>
  </si>
  <si>
    <t>(F6D+3)</t>
  </si>
  <si>
    <t>Freedonia</t>
  </si>
  <si>
    <t>A7686B6-C</t>
  </si>
  <si>
    <t>(C57+2)</t>
  </si>
  <si>
    <t>[594B]</t>
  </si>
  <si>
    <t>Sequitor</t>
  </si>
  <si>
    <t>X566459-3</t>
  </si>
  <si>
    <t>[5164]</t>
  </si>
  <si>
    <t>Rjnevelte</t>
  </si>
  <si>
    <t>B626557-D</t>
  </si>
  <si>
    <t>[565D]</t>
  </si>
  <si>
    <t>Alcost</t>
  </si>
  <si>
    <t>B586976-A</t>
  </si>
  <si>
    <t>K3 IV</t>
  </si>
  <si>
    <t>Mutat</t>
  </si>
  <si>
    <t>B832422-9</t>
  </si>
  <si>
    <t>(A33-4)</t>
  </si>
  <si>
    <t>Toppa</t>
  </si>
  <si>
    <t>E560633-4</t>
  </si>
  <si>
    <t>De Ni Ri</t>
  </si>
  <si>
    <t>[3421]</t>
  </si>
  <si>
    <t>Jabrekdrefr</t>
  </si>
  <si>
    <t>B433435-8</t>
  </si>
  <si>
    <t>(A32-3)</t>
  </si>
  <si>
    <t>[2336]</t>
  </si>
  <si>
    <t>Fletebr</t>
  </si>
  <si>
    <t>E746000-0</t>
  </si>
  <si>
    <t>Tliente</t>
  </si>
  <si>
    <t>E674000-0</t>
  </si>
  <si>
    <t>(300-4)</t>
  </si>
  <si>
    <t>Prevrfri</t>
  </si>
  <si>
    <t>D7C6765-9</t>
  </si>
  <si>
    <t>Fl O:2609</t>
  </si>
  <si>
    <t>(C68-3)</t>
  </si>
  <si>
    <t>[5637]</t>
  </si>
  <si>
    <t>Zhebrtladr</t>
  </si>
  <si>
    <t>E100652-9</t>
  </si>
  <si>
    <t>(E52-5)</t>
  </si>
  <si>
    <t>[2415]</t>
  </si>
  <si>
    <t>Krrl</t>
  </si>
  <si>
    <t>E8B0527-8</t>
  </si>
  <si>
    <t>K0 V M5 V</t>
  </si>
  <si>
    <t>Tlodadltse</t>
  </si>
  <si>
    <t>E555588-3</t>
  </si>
  <si>
    <t>A8 V K9 V</t>
  </si>
  <si>
    <t>Meikadobask</t>
  </si>
  <si>
    <t>B54678C-9</t>
  </si>
  <si>
    <t>M6 II M3 V</t>
  </si>
  <si>
    <t>(C6B+5)</t>
  </si>
  <si>
    <t>[A98C]</t>
  </si>
  <si>
    <t>Malthus</t>
  </si>
  <si>
    <t>B423501-9</t>
  </si>
  <si>
    <t>(944-4)</t>
  </si>
  <si>
    <t>Trebberhorn</t>
  </si>
  <si>
    <t>C6587C9-8</t>
  </si>
  <si>
    <t>(C68+1)</t>
  </si>
  <si>
    <t>Bestus</t>
  </si>
  <si>
    <t>A685621-B</t>
  </si>
  <si>
    <t>(F57-1)</t>
  </si>
  <si>
    <t>Marsus</t>
  </si>
  <si>
    <t>A9989B9-A</t>
  </si>
  <si>
    <t>Linelit</t>
  </si>
  <si>
    <t>C000310-7</t>
  </si>
  <si>
    <t>Pindel</t>
  </si>
  <si>
    <t>B863440-9</t>
  </si>
  <si>
    <t>(933-4)</t>
  </si>
  <si>
    <t>Zylov</t>
  </si>
  <si>
    <t>A964798-B</t>
  </si>
  <si>
    <t>G4 V M6 V</t>
  </si>
  <si>
    <t>(D6E+4)</t>
  </si>
  <si>
    <t>[7B5B]</t>
  </si>
  <si>
    <t>Bozel</t>
  </si>
  <si>
    <t>B948695-A</t>
  </si>
  <si>
    <t>(956+1)</t>
  </si>
  <si>
    <t>Xava</t>
  </si>
  <si>
    <t>C624730-8</t>
  </si>
  <si>
    <t>(E67-5)</t>
  </si>
  <si>
    <t>Jdotsesh</t>
  </si>
  <si>
    <t>D421546-8</t>
  </si>
  <si>
    <t>He Ni Po Da</t>
  </si>
  <si>
    <t>(C41-4)</t>
  </si>
  <si>
    <t>[4247]</t>
  </si>
  <si>
    <t>Yodro</t>
  </si>
  <si>
    <t>A96A79B-A</t>
  </si>
  <si>
    <t>Ri Wa Pz Droy1</t>
  </si>
  <si>
    <t>(D6C+5)</t>
  </si>
  <si>
    <t>[9A7C]</t>
  </si>
  <si>
    <t>Iadlkresh</t>
  </si>
  <si>
    <t>X000533-7</t>
  </si>
  <si>
    <t>Pienzhplanshe</t>
  </si>
  <si>
    <t>C837667-6</t>
  </si>
  <si>
    <t>Ni Da O:2805</t>
  </si>
  <si>
    <t>G2 II M0 V</t>
  </si>
  <si>
    <t>[6456]</t>
  </si>
  <si>
    <t>Entsezzi</t>
  </si>
  <si>
    <t>E569000-0</t>
  </si>
  <si>
    <t>K0 V M9 V</t>
  </si>
  <si>
    <t>(900-3)</t>
  </si>
  <si>
    <t>Fiezhtezhde</t>
  </si>
  <si>
    <t>A634438-D</t>
  </si>
  <si>
    <t>(634+1)</t>
  </si>
  <si>
    <t>[455D]</t>
  </si>
  <si>
    <t>Leneh</t>
  </si>
  <si>
    <t>D545786-6</t>
  </si>
  <si>
    <t>[6645]</t>
  </si>
  <si>
    <t>Bosslwck</t>
  </si>
  <si>
    <t>A7958A9-B</t>
  </si>
  <si>
    <t>Dobbyn</t>
  </si>
  <si>
    <t>B976775-8</t>
  </si>
  <si>
    <t>F5 V D</t>
  </si>
  <si>
    <t>[5836]</t>
  </si>
  <si>
    <t>Mwari</t>
  </si>
  <si>
    <t>B544411-A</t>
  </si>
  <si>
    <t>Sherwood</t>
  </si>
  <si>
    <t>C584574-5</t>
  </si>
  <si>
    <t>[3433]</t>
  </si>
  <si>
    <t>Enima</t>
  </si>
  <si>
    <t>B58A557-A</t>
  </si>
  <si>
    <t>(945+1)</t>
  </si>
  <si>
    <t>Pixtome</t>
  </si>
  <si>
    <t>C381589-A</t>
  </si>
  <si>
    <t>(C44+1)</t>
  </si>
  <si>
    <t>[656B]</t>
  </si>
  <si>
    <t>Omniat</t>
  </si>
  <si>
    <t>B886441-9</t>
  </si>
  <si>
    <t>G6 II M2 V</t>
  </si>
  <si>
    <t>Briad</t>
  </si>
  <si>
    <t>B84A464-A</t>
  </si>
  <si>
    <t>Ni Wa O:2903</t>
  </si>
  <si>
    <t>K9 V M1 V</t>
  </si>
  <si>
    <t>Dledl I'</t>
  </si>
  <si>
    <t>A300879-D</t>
  </si>
  <si>
    <t>(A7D+3)</t>
  </si>
  <si>
    <t>Zdiietltsia</t>
  </si>
  <si>
    <t>(700-5)</t>
  </si>
  <si>
    <t>Flatlkrrsh</t>
  </si>
  <si>
    <t>B000410-9</t>
  </si>
  <si>
    <t>(731-4)</t>
  </si>
  <si>
    <t>Blenzhrakiavr</t>
  </si>
  <si>
    <t>C553487-4</t>
  </si>
  <si>
    <t>M3 V M0 V M5 V</t>
  </si>
  <si>
    <t>[4254]</t>
  </si>
  <si>
    <t>Tsenchoz Ia</t>
  </si>
  <si>
    <t>B535446-8</t>
  </si>
  <si>
    <t>(732-2)</t>
  </si>
  <si>
    <t>[3347]</t>
  </si>
  <si>
    <t>Vezdinz</t>
  </si>
  <si>
    <t>EAC6455-9</t>
  </si>
  <si>
    <t>(831-4)</t>
  </si>
  <si>
    <t>[2237]</t>
  </si>
  <si>
    <t>Kendus</t>
  </si>
  <si>
    <t>D500889-7</t>
  </si>
  <si>
    <t>[9668]</t>
  </si>
  <si>
    <t>Tallamatrix</t>
  </si>
  <si>
    <t>A593853-A</t>
  </si>
  <si>
    <t>(C7B-1)</t>
  </si>
  <si>
    <t>[5A27]</t>
  </si>
  <si>
    <t>Garden Prime</t>
  </si>
  <si>
    <t>B431499-B</t>
  </si>
  <si>
    <t>Staci</t>
  </si>
  <si>
    <t>E300579-7</t>
  </si>
  <si>
    <t>Cartelin</t>
  </si>
  <si>
    <t>B985589-8</t>
  </si>
  <si>
    <t>MnPr</t>
  </si>
  <si>
    <t>[6569]</t>
  </si>
  <si>
    <t>Eureka</t>
  </si>
  <si>
    <t>B000610-B</t>
  </si>
  <si>
    <t>(D55-3)</t>
  </si>
  <si>
    <t>Eorvin</t>
  </si>
  <si>
    <t>D656878-6</t>
  </si>
  <si>
    <t>F5 V M1 V</t>
  </si>
  <si>
    <t>Emulan</t>
  </si>
  <si>
    <t>C669389-6</t>
  </si>
  <si>
    <t>K1 II M6 V</t>
  </si>
  <si>
    <t>[4167]</t>
  </si>
  <si>
    <t>Shadmara</t>
  </si>
  <si>
    <t>E8C1200-9</t>
  </si>
  <si>
    <t>Fl He Lo</t>
  </si>
  <si>
    <t>Kulikov</t>
  </si>
  <si>
    <t>C722587-A</t>
  </si>
  <si>
    <t>Zhar Yens</t>
  </si>
  <si>
    <t>B687469-7</t>
  </si>
  <si>
    <t>Ni Ga Pa O:2903</t>
  </si>
  <si>
    <t>Zhar</t>
  </si>
  <si>
    <t>E433632-8</t>
  </si>
  <si>
    <t>(951-5)</t>
  </si>
  <si>
    <t>Dlentsiviepl</t>
  </si>
  <si>
    <t>A74A402-E</t>
  </si>
  <si>
    <t>Ni Wa Cp</t>
  </si>
  <si>
    <t>(537-3)</t>
  </si>
  <si>
    <t>[1519]</t>
  </si>
  <si>
    <t>Shinch Anz</t>
  </si>
  <si>
    <t>C546688-7</t>
  </si>
  <si>
    <t>K3 IV M0 V</t>
  </si>
  <si>
    <t>[6557]</t>
  </si>
  <si>
    <t>Flam</t>
  </si>
  <si>
    <t>C635758-8</t>
  </si>
  <si>
    <t>(D67-1)</t>
  </si>
  <si>
    <t>[7658]</t>
  </si>
  <si>
    <t>She' I'</t>
  </si>
  <si>
    <t>C427744-A</t>
  </si>
  <si>
    <t>(D6A-1)</t>
  </si>
  <si>
    <t>[5838]</t>
  </si>
  <si>
    <t>Ongihlil</t>
  </si>
  <si>
    <t>B7935A8-A</t>
  </si>
  <si>
    <t>F1 V M7 V</t>
  </si>
  <si>
    <t>Therop</t>
  </si>
  <si>
    <t>A5119BD-B</t>
  </si>
  <si>
    <t>Hi Ic In Na Pz</t>
  </si>
  <si>
    <t>F9 V M4 V M4 V</t>
  </si>
  <si>
    <t>[DD9F]</t>
  </si>
  <si>
    <t>Goggic</t>
  </si>
  <si>
    <t>A694610-B</t>
  </si>
  <si>
    <t>(956-2)</t>
  </si>
  <si>
    <t>[1816]</t>
  </si>
  <si>
    <t>Padderborn</t>
  </si>
  <si>
    <t>D544466-7</t>
  </si>
  <si>
    <t>Ni Pa O:2726</t>
  </si>
  <si>
    <t>Raskeller</t>
  </si>
  <si>
    <t>X948440-5</t>
  </si>
  <si>
    <t>Saulente</t>
  </si>
  <si>
    <t>C868755-9</t>
  </si>
  <si>
    <t>(C6B+1)</t>
  </si>
  <si>
    <t>[5937]</t>
  </si>
  <si>
    <t>Dovida</t>
  </si>
  <si>
    <t>B984657-A</t>
  </si>
  <si>
    <t>(D57+3)</t>
  </si>
  <si>
    <t>Eterra</t>
  </si>
  <si>
    <t>A8679C9-C</t>
  </si>
  <si>
    <t>K9 II</t>
  </si>
  <si>
    <t>(H8E+4)</t>
  </si>
  <si>
    <t>Dictic</t>
  </si>
  <si>
    <t>E994500-6</t>
  </si>
  <si>
    <t>Tintanabulos</t>
  </si>
  <si>
    <t>X311200-7</t>
  </si>
  <si>
    <t>Sieal Prans</t>
  </si>
  <si>
    <t>E422000-0</t>
  </si>
  <si>
    <t>Ba He Po O:3013</t>
  </si>
  <si>
    <t>(400-1)</t>
  </si>
  <si>
    <t>Jant</t>
  </si>
  <si>
    <t>E859000-0</t>
  </si>
  <si>
    <t>(800-3)</t>
  </si>
  <si>
    <t>Afrisha Bins</t>
  </si>
  <si>
    <t>C4308AA-A</t>
  </si>
  <si>
    <t>De Na Po Ph Pz</t>
  </si>
  <si>
    <t>(C7A+3)</t>
  </si>
  <si>
    <t>[A97C]</t>
  </si>
  <si>
    <t>G'kilpheny</t>
  </si>
  <si>
    <t>B544432-9</t>
  </si>
  <si>
    <t>Phais Eisert</t>
  </si>
  <si>
    <t>X310000-0</t>
  </si>
  <si>
    <t>M0 V D</t>
  </si>
  <si>
    <t>Xylon</t>
  </si>
  <si>
    <t>E6A2426-8</t>
  </si>
  <si>
    <t>(931-4)</t>
  </si>
  <si>
    <t>[3147]</t>
  </si>
  <si>
    <t>Lalandra</t>
  </si>
  <si>
    <t>B742726-A</t>
  </si>
  <si>
    <t>He Po Pi</t>
  </si>
  <si>
    <t>Pentalus</t>
  </si>
  <si>
    <t>C957694-8</t>
  </si>
  <si>
    <t>G8 IV</t>
  </si>
  <si>
    <t>(C53-3)</t>
  </si>
  <si>
    <t>Piat</t>
  </si>
  <si>
    <t>D431531-6</t>
  </si>
  <si>
    <t>Josh Sotl</t>
  </si>
  <si>
    <t>E000000-0</t>
  </si>
  <si>
    <t>As Ba Va O:2903</t>
  </si>
  <si>
    <t>G2 V M1 V M8 V</t>
  </si>
  <si>
    <t>(600+2)</t>
  </si>
  <si>
    <t>Chivlja</t>
  </si>
  <si>
    <t>Dliareq</t>
  </si>
  <si>
    <t>C435652-8</t>
  </si>
  <si>
    <t>(A52-5)</t>
  </si>
  <si>
    <t>[2414]</t>
  </si>
  <si>
    <t>Iesheqr</t>
  </si>
  <si>
    <t>B544400-A</t>
  </si>
  <si>
    <t>Kiat</t>
  </si>
  <si>
    <t>CAA65A8-9</t>
  </si>
  <si>
    <t>G0 V M7 V</t>
  </si>
  <si>
    <t>(A43-1)</t>
  </si>
  <si>
    <t>Deyil</t>
  </si>
  <si>
    <t>C744654-5</t>
  </si>
  <si>
    <t>G6 V M3 V</t>
  </si>
  <si>
    <t>Regalia</t>
  </si>
  <si>
    <t>D521200-7</t>
  </si>
  <si>
    <t>F0 IV G3 V</t>
  </si>
  <si>
    <t>Galatea</t>
  </si>
  <si>
    <t>E685610-5</t>
  </si>
  <si>
    <t>Ag Ni Ga Ri (Jessa)7 (Satha)3</t>
  </si>
  <si>
    <t>[1511]</t>
  </si>
  <si>
    <t>Calthustra</t>
  </si>
  <si>
    <t>D749459-8</t>
  </si>
  <si>
    <t>Anathos</t>
  </si>
  <si>
    <t>E830416-8</t>
  </si>
  <si>
    <t>De Ni Po RsB</t>
  </si>
  <si>
    <t>Spin</t>
  </si>
  <si>
    <t>Zeycude</t>
  </si>
  <si>
    <t>C430698-9</t>
  </si>
  <si>
    <t>(C53-1)</t>
  </si>
  <si>
    <t>Reno</t>
  </si>
  <si>
    <t>C4207B9-A</t>
  </si>
  <si>
    <t>De He Na Po Pi Pz</t>
  </si>
  <si>
    <t>[886B]</t>
  </si>
  <si>
    <t>Errere</t>
  </si>
  <si>
    <t>B563664-B</t>
  </si>
  <si>
    <t>KM</t>
  </si>
  <si>
    <t>Ni Ri O:0304</t>
  </si>
  <si>
    <t>(957+1)</t>
  </si>
  <si>
    <t>[4939]</t>
  </si>
  <si>
    <t>Cantrel</t>
  </si>
  <si>
    <t>C566243-9</t>
  </si>
  <si>
    <t>Gyomar</t>
  </si>
  <si>
    <t>C8B2889-8</t>
  </si>
  <si>
    <t>Fl He Ph (Tethmari)</t>
  </si>
  <si>
    <t>(G77+1)</t>
  </si>
  <si>
    <t>[9769]</t>
  </si>
  <si>
    <t>Atson</t>
  </si>
  <si>
    <t>B310598-8</t>
  </si>
  <si>
    <t>(D43-1)</t>
  </si>
  <si>
    <t>[5458]</t>
  </si>
  <si>
    <t>Yiktor</t>
  </si>
  <si>
    <t>C6B6431-A</t>
  </si>
  <si>
    <t>G4 V M4 V</t>
  </si>
  <si>
    <t>(B33-4)</t>
  </si>
  <si>
    <t>Xhosa</t>
  </si>
  <si>
    <t>EA95124-5</t>
  </si>
  <si>
    <t>Junction</t>
  </si>
  <si>
    <t>D550441-4</t>
  </si>
  <si>
    <t>Uniqua</t>
  </si>
  <si>
    <t>E62556B-7</t>
  </si>
  <si>
    <t>Ni O:0130</t>
  </si>
  <si>
    <t>K9 V M9 V</t>
  </si>
  <si>
    <t>Garoo</t>
  </si>
  <si>
    <t>A2008CB-A</t>
  </si>
  <si>
    <t>Na Va Ph Pi Pz (Garoo)</t>
  </si>
  <si>
    <t>M1 V M5 V</t>
  </si>
  <si>
    <t>(B7B+4)</t>
  </si>
  <si>
    <t>[AA7C]</t>
  </si>
  <si>
    <t>Emape</t>
  </si>
  <si>
    <t>B564500-B</t>
  </si>
  <si>
    <t>ImDd</t>
  </si>
  <si>
    <t>(A46-2)</t>
  </si>
  <si>
    <t>BcC</t>
  </si>
  <si>
    <t>Raweh</t>
  </si>
  <si>
    <t>B430300-B</t>
  </si>
  <si>
    <t>De Lo Po Da</t>
  </si>
  <si>
    <t>876-574</t>
  </si>
  <si>
    <t>E687200-3</t>
  </si>
  <si>
    <t>Thengo</t>
  </si>
  <si>
    <t>C868586-5</t>
  </si>
  <si>
    <t>(743-2)</t>
  </si>
  <si>
    <t>[4444]</t>
  </si>
  <si>
    <t>Prinx</t>
  </si>
  <si>
    <t>C436635-6</t>
  </si>
  <si>
    <t>A9 V K8 V</t>
  </si>
  <si>
    <t>[4434]</t>
  </si>
  <si>
    <t>Rushu</t>
  </si>
  <si>
    <t>E766674-4</t>
  </si>
  <si>
    <t>Ag Ni Ga Ri VargW</t>
  </si>
  <si>
    <t>G0 V M3 V</t>
  </si>
  <si>
    <t>[4532]</t>
  </si>
  <si>
    <t>Bael</t>
  </si>
  <si>
    <t>E200100-8</t>
  </si>
  <si>
    <t>Stern-Stern</t>
  </si>
  <si>
    <t>B421558-B</t>
  </si>
  <si>
    <t>He Ni Po DaryW</t>
  </si>
  <si>
    <t>DaCf</t>
  </si>
  <si>
    <t>M0 V M3 V</t>
  </si>
  <si>
    <t>886-945</t>
  </si>
  <si>
    <t>E833000-0</t>
  </si>
  <si>
    <t>Saxe</t>
  </si>
  <si>
    <t>EAA5543-8</t>
  </si>
  <si>
    <t>A2 V</t>
  </si>
  <si>
    <t>Andor</t>
  </si>
  <si>
    <t>C695735-9</t>
  </si>
  <si>
    <t>Ag An Pi Fo DroyW</t>
  </si>
  <si>
    <t>(C6A-1)</t>
  </si>
  <si>
    <t>[5837]</t>
  </si>
  <si>
    <t>769-422</t>
  </si>
  <si>
    <t>E754401-8</t>
  </si>
  <si>
    <t>Ni Pa (minor)</t>
  </si>
  <si>
    <t>(C31-5)</t>
  </si>
  <si>
    <t>Rio</t>
  </si>
  <si>
    <t>C686648-8</t>
  </si>
  <si>
    <t>Gesentown</t>
  </si>
  <si>
    <t>B31169B-C</t>
  </si>
  <si>
    <t>Ic Na Ni Da</t>
  </si>
  <si>
    <t>(956+4)</t>
  </si>
  <si>
    <t>[887E]</t>
  </si>
  <si>
    <t>Chronor</t>
  </si>
  <si>
    <t>A6369A5-D</t>
  </si>
  <si>
    <t>Hi Cp</t>
  </si>
  <si>
    <t>(C8G+2)</t>
  </si>
  <si>
    <t>[7D3B]</t>
  </si>
  <si>
    <t>Atsa</t>
  </si>
  <si>
    <t>B4337CA-A</t>
  </si>
  <si>
    <t>Na Po An Pz</t>
  </si>
  <si>
    <t>(A6C+5)</t>
  </si>
  <si>
    <t>Mizan-fel</t>
  </si>
  <si>
    <t>B56258A-8</t>
  </si>
  <si>
    <t>(C43+1)</t>
  </si>
  <si>
    <t>[747A]</t>
  </si>
  <si>
    <t>Nonym</t>
  </si>
  <si>
    <t>C433898-A</t>
  </si>
  <si>
    <t>(F7A+1)</t>
  </si>
  <si>
    <t>[895A]</t>
  </si>
  <si>
    <t>Laberv</t>
  </si>
  <si>
    <t>B554443-7</t>
  </si>
  <si>
    <t>Ni Pa DaryW</t>
  </si>
  <si>
    <t>(632-4)</t>
  </si>
  <si>
    <t>[1324]</t>
  </si>
  <si>
    <t>Ektron</t>
  </si>
  <si>
    <t>C432652-9</t>
  </si>
  <si>
    <t>Na Ni Po Asla1 Dary8</t>
  </si>
  <si>
    <t>(D53-5)</t>
  </si>
  <si>
    <t>Gothe</t>
  </si>
  <si>
    <t>E42159B-7</t>
  </si>
  <si>
    <t>B9998A6-A</t>
  </si>
  <si>
    <t>(F7C+2)</t>
  </si>
  <si>
    <t>[7B49]</t>
  </si>
  <si>
    <t>BDe</t>
  </si>
  <si>
    <t>Candory</t>
  </si>
  <si>
    <t>C593634-8</t>
  </si>
  <si>
    <t>Ni An Fo DroyW</t>
  </si>
  <si>
    <t>(A52-4)</t>
  </si>
  <si>
    <t>Wonderay</t>
  </si>
  <si>
    <t>E88A47A-4</t>
  </si>
  <si>
    <t>(631-1)</t>
  </si>
  <si>
    <t>[6176]</t>
  </si>
  <si>
    <t>Sansibar</t>
  </si>
  <si>
    <t>B200310-A</t>
  </si>
  <si>
    <t>Lo Va Droy4</t>
  </si>
  <si>
    <t>Attica</t>
  </si>
  <si>
    <t>C400546-8</t>
  </si>
  <si>
    <t>K1 V M6 V</t>
  </si>
  <si>
    <t>(842-3)</t>
  </si>
  <si>
    <t>[4347]</t>
  </si>
  <si>
    <t>Retinae</t>
  </si>
  <si>
    <t>E8C69AA-9</t>
  </si>
  <si>
    <t>Fl Hi In Pz (Tashaki) RsD</t>
  </si>
  <si>
    <t>(C8B+3)</t>
  </si>
  <si>
    <t>[BA7B]</t>
  </si>
  <si>
    <t>Zamine</t>
  </si>
  <si>
    <t>C897977-A</t>
  </si>
  <si>
    <t>Hi In Dary9</t>
  </si>
  <si>
    <t>(G8D+3)</t>
  </si>
  <si>
    <t>Engrange</t>
  </si>
  <si>
    <t>C554769-8</t>
  </si>
  <si>
    <t>Ag Asla1 Dary8 O:0426</t>
  </si>
  <si>
    <t>Ilium</t>
  </si>
  <si>
    <t>B544831-9</t>
  </si>
  <si>
    <t>Pa Ph Pi DaryW</t>
  </si>
  <si>
    <t>G3 V M8 V</t>
  </si>
  <si>
    <t>(B7B-2)</t>
  </si>
  <si>
    <t>[4A15]</t>
  </si>
  <si>
    <t>Roget</t>
  </si>
  <si>
    <t>B566777-9</t>
  </si>
  <si>
    <t>Ag Ri Asla6 Dary3</t>
  </si>
  <si>
    <t>F8 V M3 V</t>
  </si>
  <si>
    <t>(B6C+3)</t>
  </si>
  <si>
    <t>[7A59]</t>
  </si>
  <si>
    <t>Kardin</t>
  </si>
  <si>
    <t>E553123-6</t>
  </si>
  <si>
    <t>Lo Po An</t>
  </si>
  <si>
    <t>Bularia</t>
  </si>
  <si>
    <t>C774622-5</t>
  </si>
  <si>
    <t>K5 V M3 V</t>
  </si>
  <si>
    <t>Jone</t>
  </si>
  <si>
    <t>B792785-9</t>
  </si>
  <si>
    <t>He Pi Pz</t>
  </si>
  <si>
    <t>G8 V M5 V</t>
  </si>
  <si>
    <t>(A6A-1)</t>
  </si>
  <si>
    <t>BD</t>
  </si>
  <si>
    <t>Jinx</t>
  </si>
  <si>
    <t>D100133-7</t>
  </si>
  <si>
    <t>Lo Va Da</t>
  </si>
  <si>
    <t>G3 IV D</t>
  </si>
  <si>
    <t>Whenge</t>
  </si>
  <si>
    <t>D648500-8</t>
  </si>
  <si>
    <t>Terra Nova</t>
  </si>
  <si>
    <t>C786342-9</t>
  </si>
  <si>
    <t>Asmodeus</t>
  </si>
  <si>
    <t>E596400-5</t>
  </si>
  <si>
    <t>Faisal</t>
  </si>
  <si>
    <t>D545436-5</t>
  </si>
  <si>
    <t>K9 V M7 V</t>
  </si>
  <si>
    <t>Rorre</t>
  </si>
  <si>
    <t>D765657-3</t>
  </si>
  <si>
    <t>Ag Ni Ga Ri DaryW</t>
  </si>
  <si>
    <t>Mire</t>
  </si>
  <si>
    <t>A665A95-C</t>
  </si>
  <si>
    <t>Hi Ga Cx Dary8 Asla1</t>
  </si>
  <si>
    <t>(D9F+2)</t>
  </si>
  <si>
    <t>[8E3A]</t>
  </si>
  <si>
    <t>Condaria</t>
  </si>
  <si>
    <t>E54779B-5</t>
  </si>
  <si>
    <t>K3 V M0 V</t>
  </si>
  <si>
    <t>[9677]</t>
  </si>
  <si>
    <t>Dorannia</t>
  </si>
  <si>
    <t>E42158A-8</t>
  </si>
  <si>
    <t>(841-1)</t>
  </si>
  <si>
    <t>Ucella</t>
  </si>
  <si>
    <t>D574654-7</t>
  </si>
  <si>
    <t>Penelope</t>
  </si>
  <si>
    <t>C560642-4</t>
  </si>
  <si>
    <t>BC</t>
  </si>
  <si>
    <t>Karin</t>
  </si>
  <si>
    <t>A767768-C</t>
  </si>
  <si>
    <t>NS</t>
  </si>
  <si>
    <t>Ag Ga Ri Pz Mr</t>
  </si>
  <si>
    <t>(A6F+5)</t>
  </si>
  <si>
    <t>[7C5C]</t>
  </si>
  <si>
    <t>BCf</t>
  </si>
  <si>
    <t>Wonstar</t>
  </si>
  <si>
    <t>B555741-7</t>
  </si>
  <si>
    <t>Froin</t>
  </si>
  <si>
    <t>C535225-9</t>
  </si>
  <si>
    <t>Lo RsZ</t>
  </si>
  <si>
    <t>[1137]</t>
  </si>
  <si>
    <t>Enlas-du</t>
  </si>
  <si>
    <t>E975776-6</t>
  </si>
  <si>
    <t>Algebaster</t>
  </si>
  <si>
    <t>C665658-9</t>
  </si>
  <si>
    <t>[6759]</t>
  </si>
  <si>
    <t>Rasatt</t>
  </si>
  <si>
    <t>E883401-7</t>
  </si>
  <si>
    <t>Ninjar</t>
  </si>
  <si>
    <t>A311666-C</t>
  </si>
  <si>
    <t>Ic Na Ni Mr</t>
  </si>
  <si>
    <t>[584B]</t>
  </si>
  <si>
    <t>Sheyou</t>
  </si>
  <si>
    <t>B756779-A</t>
  </si>
  <si>
    <t>(B6D+5)</t>
  </si>
  <si>
    <t>[8B6B]</t>
  </si>
  <si>
    <t>Lebeau</t>
  </si>
  <si>
    <t>B869554-C</t>
  </si>
  <si>
    <t>Querion</t>
  </si>
  <si>
    <t>B554788-9</t>
  </si>
  <si>
    <t>Ag Cp (Sheol)</t>
  </si>
  <si>
    <t>(D6C+3)</t>
  </si>
  <si>
    <t>Dekalb</t>
  </si>
  <si>
    <t>EA8A799-6</t>
  </si>
  <si>
    <t>Winston</t>
  </si>
  <si>
    <t>E887573-6</t>
  </si>
  <si>
    <t>SwCf</t>
  </si>
  <si>
    <t>K5 V M9 V</t>
  </si>
  <si>
    <t>[2323]</t>
  </si>
  <si>
    <t>Terant 340</t>
  </si>
  <si>
    <t>D5405A7-9</t>
  </si>
  <si>
    <t>De He Ni Po DaryW</t>
  </si>
  <si>
    <t>(C42-2)</t>
  </si>
  <si>
    <t>[5359]</t>
  </si>
  <si>
    <t>Jacent</t>
  </si>
  <si>
    <t>A433744-D</t>
  </si>
  <si>
    <t>Na Po DaryW</t>
  </si>
  <si>
    <t>(A6D+1)</t>
  </si>
  <si>
    <t>[593B]</t>
  </si>
  <si>
    <t>494-908</t>
  </si>
  <si>
    <t>X893000-0</t>
  </si>
  <si>
    <t>Ba Fo Re</t>
  </si>
  <si>
    <t>Darrian</t>
  </si>
  <si>
    <t>A463955-G</t>
  </si>
  <si>
    <t>Hi An Pr (Daryen)8 Asla0</t>
  </si>
  <si>
    <t>G1 V D</t>
  </si>
  <si>
    <t>(J8F+1)</t>
  </si>
  <si>
    <t>[7D3E]</t>
  </si>
  <si>
    <t>Gohature</t>
  </si>
  <si>
    <t>C754766-7</t>
  </si>
  <si>
    <t>Ag O:0732</t>
  </si>
  <si>
    <t>(968-1)</t>
  </si>
  <si>
    <t>[6746]</t>
  </si>
  <si>
    <t>Quhaiathat</t>
  </si>
  <si>
    <t>C31479B-9</t>
  </si>
  <si>
    <t>Ic Pi Pz</t>
  </si>
  <si>
    <t>(A69+2)</t>
  </si>
  <si>
    <t>[977B]</t>
  </si>
  <si>
    <t>Lakou</t>
  </si>
  <si>
    <t>E779454-7</t>
  </si>
  <si>
    <t>[2135]</t>
  </si>
  <si>
    <t>Indo</t>
  </si>
  <si>
    <t>E434662-6</t>
  </si>
  <si>
    <t>Ni O:0605</t>
  </si>
  <si>
    <t>[2312]</t>
  </si>
  <si>
    <t>Nerewhon</t>
  </si>
  <si>
    <t>E738475-7</t>
  </si>
  <si>
    <t>Cipango</t>
  </si>
  <si>
    <t>A886865-C</t>
  </si>
  <si>
    <t>Ga Ri Pa Ph O:0304</t>
  </si>
  <si>
    <t>(D7E+2)</t>
  </si>
  <si>
    <t>[6C3A]</t>
  </si>
  <si>
    <t>Stave</t>
  </si>
  <si>
    <t>E7667A8-2</t>
  </si>
  <si>
    <t>Ag Ga Ri (Obeyery)</t>
  </si>
  <si>
    <t>K9 V M2 V</t>
  </si>
  <si>
    <t>[7752]</t>
  </si>
  <si>
    <t>Rapp's World</t>
  </si>
  <si>
    <t>C592320-8</t>
  </si>
  <si>
    <t>K5 V M8 V</t>
  </si>
  <si>
    <t>Thanber</t>
  </si>
  <si>
    <t>B543653-C</t>
  </si>
  <si>
    <t>(955-2)</t>
  </si>
  <si>
    <t>[3729]</t>
  </si>
  <si>
    <t>Entrope</t>
  </si>
  <si>
    <t>E436AAA-B</t>
  </si>
  <si>
    <t>G6 V M1 V</t>
  </si>
  <si>
    <t>(D9C+3)</t>
  </si>
  <si>
    <t>[CB7D]</t>
  </si>
  <si>
    <t>Torment</t>
  </si>
  <si>
    <t>X433268-6</t>
  </si>
  <si>
    <t>Lo Po Fo DaryW Px</t>
  </si>
  <si>
    <t>(411-3)</t>
  </si>
  <si>
    <t>[2156]</t>
  </si>
  <si>
    <t>Trifuge</t>
  </si>
  <si>
    <t>C546556-9</t>
  </si>
  <si>
    <t>Ag Ni (Dphone)1 Dary9</t>
  </si>
  <si>
    <t>(844-1)</t>
  </si>
  <si>
    <t>[4548]</t>
  </si>
  <si>
    <t>Nosea</t>
  </si>
  <si>
    <t>B4326BB-C</t>
  </si>
  <si>
    <t>Na Ni Po Da DaryW</t>
  </si>
  <si>
    <t>(A55+3)</t>
  </si>
  <si>
    <t>[877E]</t>
  </si>
  <si>
    <t>Spume</t>
  </si>
  <si>
    <t>C540200-A</t>
  </si>
  <si>
    <t>De He Lo Po DaryW</t>
  </si>
  <si>
    <t>(B11-4)</t>
  </si>
  <si>
    <t>Ator</t>
  </si>
  <si>
    <t>D426258-7</t>
  </si>
  <si>
    <t>Lo An</t>
  </si>
  <si>
    <t>[2157]</t>
  </si>
  <si>
    <t>Ralhe</t>
  </si>
  <si>
    <t>E424574-8</t>
  </si>
  <si>
    <t>Iderati</t>
  </si>
  <si>
    <t>A887798-C</t>
  </si>
  <si>
    <t>Ag Ga Ri Cp</t>
  </si>
  <si>
    <t>(A6E+4)</t>
  </si>
  <si>
    <t>BCF</t>
  </si>
  <si>
    <t>Tondoul</t>
  </si>
  <si>
    <t>E5136A7-7</t>
  </si>
  <si>
    <t>K8 V M1 V</t>
  </si>
  <si>
    <t>[6357]</t>
  </si>
  <si>
    <t>Narval</t>
  </si>
  <si>
    <t>D525688-7</t>
  </si>
  <si>
    <t>Plaven</t>
  </si>
  <si>
    <t>E845300-5</t>
  </si>
  <si>
    <t>G8 V M7 V</t>
  </si>
  <si>
    <t>Quar</t>
  </si>
  <si>
    <t>B532720-B</t>
  </si>
  <si>
    <t>Na Po Pz</t>
  </si>
  <si>
    <t>[2916]</t>
  </si>
  <si>
    <t>Frond</t>
  </si>
  <si>
    <t>E9C3300-9</t>
  </si>
  <si>
    <t>Anselhome</t>
  </si>
  <si>
    <t>C310588-8</t>
  </si>
  <si>
    <t>(842-2)</t>
  </si>
  <si>
    <t>Cunnonic</t>
  </si>
  <si>
    <t>E65767A-3</t>
  </si>
  <si>
    <t>Ag Ni Ga Asla0 Dary9</t>
  </si>
  <si>
    <t>[8475]</t>
  </si>
  <si>
    <t>Debarre</t>
  </si>
  <si>
    <t>B854123-9</t>
  </si>
  <si>
    <t>(701-3)</t>
  </si>
  <si>
    <t>875-496</t>
  </si>
  <si>
    <t>E888421-7</t>
  </si>
  <si>
    <t>Ochecate</t>
  </si>
  <si>
    <t>E747569-7</t>
  </si>
  <si>
    <t>Ag Ni O:1040</t>
  </si>
  <si>
    <t>G8 V M8 V</t>
  </si>
  <si>
    <t>Mewey</t>
  </si>
  <si>
    <t>D786799-5</t>
  </si>
  <si>
    <t>Ag Ga Ri (Mewey)</t>
  </si>
  <si>
    <t>[8766]</t>
  </si>
  <si>
    <t>975-452</t>
  </si>
  <si>
    <t>E100316-9</t>
  </si>
  <si>
    <t>[2148]</t>
  </si>
  <si>
    <t>Condyole</t>
  </si>
  <si>
    <t>E7A1522-8</t>
  </si>
  <si>
    <t>Fl He Ni (Vexx)</t>
  </si>
  <si>
    <t>(C41-5)</t>
  </si>
  <si>
    <t>Puparkin</t>
  </si>
  <si>
    <t>C7B3386-9</t>
  </si>
  <si>
    <t>Fl Lo Varg8</t>
  </si>
  <si>
    <t>K8 V M4 V</t>
  </si>
  <si>
    <t>[2248]</t>
  </si>
  <si>
    <t>Chwistyoch</t>
  </si>
  <si>
    <t>B766766-A</t>
  </si>
  <si>
    <t>Ag Ga Ri Mr</t>
  </si>
  <si>
    <t>(F6E+4)</t>
  </si>
  <si>
    <t>[6C49]</t>
  </si>
  <si>
    <t>Gougeste</t>
  </si>
  <si>
    <t>C572510-A</t>
  </si>
  <si>
    <t>He Ni Da</t>
  </si>
  <si>
    <t>Caloran</t>
  </si>
  <si>
    <t>C796746-5</t>
  </si>
  <si>
    <t>[6744]</t>
  </si>
  <si>
    <t>899-076</t>
  </si>
  <si>
    <t>E201300-8</t>
  </si>
  <si>
    <t>Quare</t>
  </si>
  <si>
    <t>B200545-9</t>
  </si>
  <si>
    <t>(B44-2)</t>
  </si>
  <si>
    <t>Zeta 2</t>
  </si>
  <si>
    <t>X6B0000-0</t>
  </si>
  <si>
    <t>Ba He Fo (Viji) Re</t>
  </si>
  <si>
    <t>Hrunting</t>
  </si>
  <si>
    <t>B563747-9</t>
  </si>
  <si>
    <t>Tizon</t>
  </si>
  <si>
    <t>B586887-A</t>
  </si>
  <si>
    <t>K2 IV M3 V</t>
  </si>
  <si>
    <t>Narsil</t>
  </si>
  <si>
    <t>B574A55-A</t>
  </si>
  <si>
    <t>G6 IV M0 V</t>
  </si>
  <si>
    <t>(J9F+3)</t>
  </si>
  <si>
    <t>[8F38]</t>
  </si>
  <si>
    <t>Flammarion</t>
  </si>
  <si>
    <t>A623514-B</t>
  </si>
  <si>
    <t>(846+1)</t>
  </si>
  <si>
    <t>[3739]</t>
  </si>
  <si>
    <t>Asteltine</t>
  </si>
  <si>
    <t>B7A7402-A</t>
  </si>
  <si>
    <t>K7 V M3 V</t>
  </si>
  <si>
    <t>Inchin</t>
  </si>
  <si>
    <t>D42035A-A</t>
  </si>
  <si>
    <t>[527C]</t>
  </si>
  <si>
    <t>Singer</t>
  </si>
  <si>
    <t>D553774-6</t>
  </si>
  <si>
    <t>Esalin</t>
  </si>
  <si>
    <t>C565673-8</t>
  </si>
  <si>
    <t>F3 V M2 V</t>
  </si>
  <si>
    <t>(D54-3)</t>
  </si>
  <si>
    <t>[3625]</t>
  </si>
  <si>
    <t>Ruby</t>
  </si>
  <si>
    <t>B400445-B</t>
  </si>
  <si>
    <t>Emerald</t>
  </si>
  <si>
    <t>B766555-B</t>
  </si>
  <si>
    <t>(E46+1)</t>
  </si>
  <si>
    <t>Zenopit</t>
  </si>
  <si>
    <t>D430546-7</t>
  </si>
  <si>
    <t>Arden</t>
  </si>
  <si>
    <t>B5549CB-9</t>
  </si>
  <si>
    <t>G4 V M5 V</t>
  </si>
  <si>
    <t>(C8C+4)</t>
  </si>
  <si>
    <t>[BB7B]</t>
  </si>
  <si>
    <t>Choleosti</t>
  </si>
  <si>
    <t>C200100-9</t>
  </si>
  <si>
    <t>K9 V M4 V</t>
  </si>
  <si>
    <t>(401-5)</t>
  </si>
  <si>
    <t>Margesi</t>
  </si>
  <si>
    <t>C575677-6</t>
  </si>
  <si>
    <t>K4 V M7 V</t>
  </si>
  <si>
    <t>Colada</t>
  </si>
  <si>
    <t>B564685-B</t>
  </si>
  <si>
    <t>K2 V M8 V</t>
  </si>
  <si>
    <t>(A58+2)</t>
  </si>
  <si>
    <t>[4A39]</t>
  </si>
  <si>
    <t>Anduril</t>
  </si>
  <si>
    <t>B985855-B</t>
  </si>
  <si>
    <t>(E7E+2)</t>
  </si>
  <si>
    <t>[6C39]</t>
  </si>
  <si>
    <t>567-908</t>
  </si>
  <si>
    <t>E532000-0</t>
  </si>
  <si>
    <t>Ba Po (Shriekers)</t>
  </si>
  <si>
    <t>G5 V M9 V</t>
  </si>
  <si>
    <t>Avastan</t>
  </si>
  <si>
    <t>C433520-A</t>
  </si>
  <si>
    <t>(D44-4)</t>
  </si>
  <si>
    <t>Kuai Qing</t>
  </si>
  <si>
    <t>C503758-A</t>
  </si>
  <si>
    <t>(B6A+1)</t>
  </si>
  <si>
    <t>[785A]</t>
  </si>
  <si>
    <t>Riverland</t>
  </si>
  <si>
    <t>C566A99-9</t>
  </si>
  <si>
    <t>(H9B+2)</t>
  </si>
  <si>
    <t>Clan</t>
  </si>
  <si>
    <t>B672899-A</t>
  </si>
  <si>
    <t>He Ph Pi Pz</t>
  </si>
  <si>
    <t>(B7C+4)</t>
  </si>
  <si>
    <t>Jewell</t>
  </si>
  <si>
    <t>A777999-C</t>
  </si>
  <si>
    <t>(G8G+5)</t>
  </si>
  <si>
    <t>[AE6D]</t>
  </si>
  <si>
    <t>BEf</t>
  </si>
  <si>
    <t>Zircon</t>
  </si>
  <si>
    <t>C792668-8</t>
  </si>
  <si>
    <t>He Ni O:1011</t>
  </si>
  <si>
    <t>(E52-2)</t>
  </si>
  <si>
    <t>Frenzie</t>
  </si>
  <si>
    <t>A200436-A</t>
  </si>
  <si>
    <t>Ni Va Cp</t>
  </si>
  <si>
    <t>(734+1)</t>
  </si>
  <si>
    <t>[3549]</t>
  </si>
  <si>
    <t>BF</t>
  </si>
  <si>
    <t>Garda-Vilis</t>
  </si>
  <si>
    <t>B978868-A</t>
  </si>
  <si>
    <t>Pa Ph Pi O:1119</t>
  </si>
  <si>
    <t>(D7B+2)</t>
  </si>
  <si>
    <t>BcDe</t>
  </si>
  <si>
    <t>Vilis</t>
  </si>
  <si>
    <t>A593943-A</t>
  </si>
  <si>
    <t>G5 V M8 V</t>
  </si>
  <si>
    <t>[6D27]</t>
  </si>
  <si>
    <t>Mjolnir</t>
  </si>
  <si>
    <t>B530544-A</t>
  </si>
  <si>
    <t>A5 V G0 V</t>
  </si>
  <si>
    <t>(B46+1)</t>
  </si>
  <si>
    <t>[3738]</t>
  </si>
  <si>
    <t>Joyeuse</t>
  </si>
  <si>
    <t>B564778-A</t>
  </si>
  <si>
    <t>[7C5A]</t>
  </si>
  <si>
    <t>Orcrist</t>
  </si>
  <si>
    <t>B8A6733-A</t>
  </si>
  <si>
    <t>Fl Lk</t>
  </si>
  <si>
    <t>K7 V M7 V</t>
  </si>
  <si>
    <t>(A6C+1)</t>
  </si>
  <si>
    <t>Enos</t>
  </si>
  <si>
    <t>E35059B-4</t>
  </si>
  <si>
    <t>De Ni Po Da</t>
  </si>
  <si>
    <t>[7276]</t>
  </si>
  <si>
    <t>Faldor</t>
  </si>
  <si>
    <t>E5936A7-5</t>
  </si>
  <si>
    <t>Ni (Otarri)</t>
  </si>
  <si>
    <t>[6355]</t>
  </si>
  <si>
    <t>Bowman</t>
  </si>
  <si>
    <t>D000300-9</t>
  </si>
  <si>
    <t>Squallia</t>
  </si>
  <si>
    <t>C438679-9</t>
  </si>
  <si>
    <t>(A53+1)</t>
  </si>
  <si>
    <t>[756A]</t>
  </si>
  <si>
    <t>Tarsus</t>
  </si>
  <si>
    <t>B584620-A</t>
  </si>
  <si>
    <t>[1915]</t>
  </si>
  <si>
    <t>Ao-dai</t>
  </si>
  <si>
    <t>E410644-7</t>
  </si>
  <si>
    <t>K2 V M3 V</t>
  </si>
  <si>
    <t>Mongo</t>
  </si>
  <si>
    <t>A568685-A</t>
  </si>
  <si>
    <t>M6 III M0 V</t>
  </si>
  <si>
    <t>(B58+2)</t>
  </si>
  <si>
    <t>[4A38]</t>
  </si>
  <si>
    <t>Utoland</t>
  </si>
  <si>
    <t>C573464-7</t>
  </si>
  <si>
    <t>Ni O:1011</t>
  </si>
  <si>
    <t>[2235]</t>
  </si>
  <si>
    <t>Pequan</t>
  </si>
  <si>
    <t>E5656B9-4</t>
  </si>
  <si>
    <t>[7565]</t>
  </si>
  <si>
    <t>Digitis</t>
  </si>
  <si>
    <t>E53668A-6</t>
  </si>
  <si>
    <t>[8378]</t>
  </si>
  <si>
    <t>Edinina</t>
  </si>
  <si>
    <t>E400220-7</t>
  </si>
  <si>
    <t>728-907</t>
  </si>
  <si>
    <t>E955000-0</t>
  </si>
  <si>
    <t>Stellatio</t>
  </si>
  <si>
    <t>D5A4420-8</t>
  </si>
  <si>
    <t>Arkadia</t>
  </si>
  <si>
    <t>E546845-6</t>
  </si>
  <si>
    <t>Gungnir</t>
  </si>
  <si>
    <t>B544779-8</t>
  </si>
  <si>
    <t>G3 IV M4 V</t>
  </si>
  <si>
    <t>(E69+2)</t>
  </si>
  <si>
    <t>[8869]</t>
  </si>
  <si>
    <t>Gram</t>
  </si>
  <si>
    <t>A895957-C</t>
  </si>
  <si>
    <t>Hi In Cx</t>
  </si>
  <si>
    <t>[9E5C]</t>
  </si>
  <si>
    <t>Excalibur</t>
  </si>
  <si>
    <t>B424755-A</t>
  </si>
  <si>
    <t>(B6C+1)</t>
  </si>
  <si>
    <t>[5A38]</t>
  </si>
  <si>
    <t>Walston</t>
  </si>
  <si>
    <t>C544338-8</t>
  </si>
  <si>
    <t>Lo Varg7</t>
  </si>
  <si>
    <t>Flexos</t>
  </si>
  <si>
    <t>E5A1422-8</t>
  </si>
  <si>
    <t>Collace</t>
  </si>
  <si>
    <t>B628943-D</t>
  </si>
  <si>
    <t>F1 V M3 V</t>
  </si>
  <si>
    <t>(C8G+1)</t>
  </si>
  <si>
    <t>[6D2A]</t>
  </si>
  <si>
    <t>Pavabid</t>
  </si>
  <si>
    <t>C6678D8-6</t>
  </si>
  <si>
    <t>Ga Ri Pa Ph Pz</t>
  </si>
  <si>
    <t>Nakege</t>
  </si>
  <si>
    <t>D591314-5</t>
  </si>
  <si>
    <t>He Lo Da (minor)</t>
  </si>
  <si>
    <t>Lysen</t>
  </si>
  <si>
    <t>B592655-A</t>
  </si>
  <si>
    <t>(D55-1)</t>
  </si>
  <si>
    <t>Tremous Dex</t>
  </si>
  <si>
    <t>B511411-C</t>
  </si>
  <si>
    <t>K8 V M5 V</t>
  </si>
  <si>
    <t>(621-5)</t>
  </si>
  <si>
    <t>Saurus</t>
  </si>
  <si>
    <t>D888588-7</t>
  </si>
  <si>
    <t>Ag Ni Pr (Saurians)</t>
  </si>
  <si>
    <t>[5357]</t>
  </si>
  <si>
    <t>Tyrfing</t>
  </si>
  <si>
    <t>B637735-A</t>
  </si>
  <si>
    <t>Sacnoth</t>
  </si>
  <si>
    <t>A775956-C</t>
  </si>
  <si>
    <t>F9 V M3 V</t>
  </si>
  <si>
    <t>(C8G+4)</t>
  </si>
  <si>
    <t>[8E4B]</t>
  </si>
  <si>
    <t>Caladbolg</t>
  </si>
  <si>
    <t>B565776-A</t>
  </si>
  <si>
    <t>F7 V M0 V M4 V</t>
  </si>
  <si>
    <t>(A6D+3)</t>
  </si>
  <si>
    <t>[6B49]</t>
  </si>
  <si>
    <t>Datrillian</t>
  </si>
  <si>
    <t>E427633-8</t>
  </si>
  <si>
    <t>[3325]</t>
  </si>
  <si>
    <t>Nirton</t>
  </si>
  <si>
    <t>X500000-0</t>
  </si>
  <si>
    <t>Ba Fl He RsT</t>
  </si>
  <si>
    <t>Trexalon</t>
  </si>
  <si>
    <t>B561851-C</t>
  </si>
  <si>
    <t>(F7D-1)</t>
  </si>
  <si>
    <t>[4B18]</t>
  </si>
  <si>
    <t>[8777]</t>
  </si>
  <si>
    <t>Foelen</t>
  </si>
  <si>
    <t>B638665-8</t>
  </si>
  <si>
    <t>Ni Da (Chokari)4 Dolp2 O:1103</t>
  </si>
  <si>
    <t>Farreach</t>
  </si>
  <si>
    <t>A200400-B</t>
  </si>
  <si>
    <t>Ni Va Da</t>
  </si>
  <si>
    <t>M3 III M0 V</t>
  </si>
  <si>
    <t>(C35-2)</t>
  </si>
  <si>
    <t>Rangent</t>
  </si>
  <si>
    <t>E67A612-7</t>
  </si>
  <si>
    <t>[2313]</t>
  </si>
  <si>
    <t>(D45-2)</t>
  </si>
  <si>
    <t>[2627]</t>
  </si>
  <si>
    <t>[1122]</t>
  </si>
  <si>
    <t>Beater</t>
  </si>
  <si>
    <t>B685686-A</t>
  </si>
  <si>
    <t>(958+3)</t>
  </si>
  <si>
    <t>[5A49]</t>
  </si>
  <si>
    <t>Gunn</t>
  </si>
  <si>
    <t>E544110-8</t>
  </si>
  <si>
    <t>Caliburn</t>
  </si>
  <si>
    <t>E000514-A</t>
  </si>
  <si>
    <t>(C43-3)</t>
  </si>
  <si>
    <t>[3438]</t>
  </si>
  <si>
    <t>Noctocol</t>
  </si>
  <si>
    <t>E7A5747-8</t>
  </si>
  <si>
    <t>(B66-2)</t>
  </si>
  <si>
    <t>Ag Ni Ri Da O:1435</t>
  </si>
  <si>
    <t>Dallia</t>
  </si>
  <si>
    <t>B885883-9</t>
  </si>
  <si>
    <t>Talos</t>
  </si>
  <si>
    <t>E433532-9</t>
  </si>
  <si>
    <t>F9 V M1 V</t>
  </si>
  <si>
    <t>(942-5)</t>
  </si>
  <si>
    <t>871-438</t>
  </si>
  <si>
    <t>E722000-0</t>
  </si>
  <si>
    <t>Tionale</t>
  </si>
  <si>
    <t>C674321-8</t>
  </si>
  <si>
    <t>Lo Da (minor)</t>
  </si>
  <si>
    <t>Calit</t>
  </si>
  <si>
    <t>C434887-7</t>
  </si>
  <si>
    <t>Ph</t>
  </si>
  <si>
    <t>[8757]</t>
  </si>
  <si>
    <t>Be</t>
  </si>
  <si>
    <t>Asgard</t>
  </si>
  <si>
    <t>X5437C7-5</t>
  </si>
  <si>
    <t>Po Pi Fo</t>
  </si>
  <si>
    <t>Dyrnwyn</t>
  </si>
  <si>
    <t>B958812-A</t>
  </si>
  <si>
    <t>(B7C-1)</t>
  </si>
  <si>
    <t>[4B16]</t>
  </si>
  <si>
    <t>(E6F+3)</t>
  </si>
  <si>
    <t>[5C39]</t>
  </si>
  <si>
    <t>Hofud</t>
  </si>
  <si>
    <t>B666853-A</t>
  </si>
  <si>
    <t>[5C27]</t>
  </si>
  <si>
    <t>Sting</t>
  </si>
  <si>
    <t>B645796-A</t>
  </si>
  <si>
    <t>(B6D+3)</t>
  </si>
  <si>
    <t>[3927]</t>
  </si>
  <si>
    <t>Ba Ga Re</t>
  </si>
  <si>
    <t>Dawnworld</t>
  </si>
  <si>
    <t>E885000-0</t>
  </si>
  <si>
    <t>F8 V M2 V</t>
  </si>
  <si>
    <t>Ni O:1435</t>
  </si>
  <si>
    <t>(732-1)</t>
  </si>
  <si>
    <t>Forine</t>
  </si>
  <si>
    <t>D3129B8-A</t>
  </si>
  <si>
    <t>Mertactor</t>
  </si>
  <si>
    <t>B562732-B</t>
  </si>
  <si>
    <t>(A6D-1)</t>
  </si>
  <si>
    <t>[3A17]</t>
  </si>
  <si>
    <t>Louzy</t>
  </si>
  <si>
    <t>D422A88-8</t>
  </si>
  <si>
    <t>He Hi In Na Po</t>
  </si>
  <si>
    <t>[AA58]</t>
  </si>
  <si>
    <t>BE</t>
  </si>
  <si>
    <t>Grant</t>
  </si>
  <si>
    <t>X664100-3</t>
  </si>
  <si>
    <t>Lo Fo Re</t>
  </si>
  <si>
    <t>(954-2)</t>
  </si>
  <si>
    <t>[4636]</t>
  </si>
  <si>
    <t>Iron</t>
  </si>
  <si>
    <t>E529000-0</t>
  </si>
  <si>
    <t>Ba Re</t>
  </si>
  <si>
    <t>Bronze</t>
  </si>
  <si>
    <t>E201000-0</t>
  </si>
  <si>
    <t>Ba Ic Va Re</t>
  </si>
  <si>
    <t>Mithril</t>
  </si>
  <si>
    <t>E568000-0</t>
  </si>
  <si>
    <t>Talchek</t>
  </si>
  <si>
    <t>C7B1442-8</t>
  </si>
  <si>
    <t>Fl He Ni Da</t>
  </si>
  <si>
    <t>Milagro</t>
  </si>
  <si>
    <t>E31178A-7</t>
  </si>
  <si>
    <t>Pagaton</t>
  </si>
  <si>
    <t>C769873-4</t>
  </si>
  <si>
    <t>[5821]</t>
  </si>
  <si>
    <t>Binges</t>
  </si>
  <si>
    <t>A500231-A</t>
  </si>
  <si>
    <t>Mille Falcs</t>
  </si>
  <si>
    <t>B9A2469-C</t>
  </si>
  <si>
    <t>Fl He Ni Mr</t>
  </si>
  <si>
    <t>(735+3)</t>
  </si>
  <si>
    <t>[566D]</t>
  </si>
  <si>
    <t>Efate</t>
  </si>
  <si>
    <t>A646930-D</t>
  </si>
  <si>
    <t>Hi In An</t>
  </si>
  <si>
    <t>(B8H+1)</t>
  </si>
  <si>
    <t>[4E18]</t>
  </si>
  <si>
    <t>Alell</t>
  </si>
  <si>
    <t>B56789C-A</t>
  </si>
  <si>
    <t>(B7C+5)</t>
  </si>
  <si>
    <t>[BB8D]</t>
  </si>
  <si>
    <t>BcCe</t>
  </si>
  <si>
    <t>Extolay</t>
  </si>
  <si>
    <t>B55589A-A</t>
  </si>
  <si>
    <t>Pa Ph Varg2</t>
  </si>
  <si>
    <t>Bce</t>
  </si>
  <si>
    <t>Lanth</t>
  </si>
  <si>
    <t>A879533-B</t>
  </si>
  <si>
    <t>Ni Cp</t>
  </si>
  <si>
    <t>F5 IV M1 V</t>
  </si>
  <si>
    <t>(846-1)</t>
  </si>
  <si>
    <t>Arba</t>
  </si>
  <si>
    <t>C200200-C</t>
  </si>
  <si>
    <t>Wardn</t>
  </si>
  <si>
    <t>B756486-B</t>
  </si>
  <si>
    <t>(834+1)</t>
  </si>
  <si>
    <t>[354A]</t>
  </si>
  <si>
    <t>Bc</t>
  </si>
  <si>
    <t>Olympia</t>
  </si>
  <si>
    <t>C428342-7</t>
  </si>
  <si>
    <t>Smoug</t>
  </si>
  <si>
    <t>C54078A-9</t>
  </si>
  <si>
    <t>De He Po Pi</t>
  </si>
  <si>
    <t>(B69+2)</t>
  </si>
  <si>
    <t>Grote</t>
  </si>
  <si>
    <t>A400404-B</t>
  </si>
  <si>
    <t>Lydia</t>
  </si>
  <si>
    <t>E310430-7</t>
  </si>
  <si>
    <t>M4 III M0 V</t>
  </si>
  <si>
    <t>Melior</t>
  </si>
  <si>
    <t>D540466-7</t>
  </si>
  <si>
    <t>De He Ni Po Da Jonk5 O:2036</t>
  </si>
  <si>
    <t>Egypt</t>
  </si>
  <si>
    <t>BAC6567-9</t>
  </si>
  <si>
    <t>(A44+1)</t>
  </si>
  <si>
    <t>Aster</t>
  </si>
  <si>
    <t>C86A410-9</t>
  </si>
  <si>
    <t>(732-5)</t>
  </si>
  <si>
    <t>Yres</t>
  </si>
  <si>
    <t>BAC6773-9</t>
  </si>
  <si>
    <t>(H6A-2)</t>
  </si>
  <si>
    <t>[4826]</t>
  </si>
  <si>
    <t>Menorb</t>
  </si>
  <si>
    <t>C652998-7</t>
  </si>
  <si>
    <t>[9957]</t>
  </si>
  <si>
    <t>Uakye</t>
  </si>
  <si>
    <t>B439598-D</t>
  </si>
  <si>
    <t>Whanga</t>
  </si>
  <si>
    <t>E676126-7</t>
  </si>
  <si>
    <t>[1146]</t>
  </si>
  <si>
    <t>Knorbes</t>
  </si>
  <si>
    <t>E888765-2</t>
  </si>
  <si>
    <t>Ag Ri An Re</t>
  </si>
  <si>
    <t>[5731]</t>
  </si>
  <si>
    <t>Forboldn</t>
  </si>
  <si>
    <t>D893614-5</t>
  </si>
  <si>
    <t>[4333]</t>
  </si>
  <si>
    <t>Ruie</t>
  </si>
  <si>
    <t>C776977-7</t>
  </si>
  <si>
    <t>Hi In Pz Di(Daccamites)</t>
  </si>
  <si>
    <t>[9A57]</t>
  </si>
  <si>
    <t>Jenghe</t>
  </si>
  <si>
    <t>C799663-9</t>
  </si>
  <si>
    <t>Ni O:1910</t>
  </si>
  <si>
    <t>(D53-4)</t>
  </si>
  <si>
    <t>Dinom</t>
  </si>
  <si>
    <t>D300535-A</t>
  </si>
  <si>
    <t>Ni Va Sa</t>
  </si>
  <si>
    <t>(843-3)</t>
  </si>
  <si>
    <t>Ghandi</t>
  </si>
  <si>
    <t>B311455-A</t>
  </si>
  <si>
    <t>Victoria</t>
  </si>
  <si>
    <t>D6D7772-2</t>
  </si>
  <si>
    <t>An Fo</t>
  </si>
  <si>
    <t>(963-5)</t>
  </si>
  <si>
    <t>[3511]</t>
  </si>
  <si>
    <t>Rabwhar</t>
  </si>
  <si>
    <t>D5448BA-6</t>
  </si>
  <si>
    <t>[A678]</t>
  </si>
  <si>
    <t>Adabicci</t>
  </si>
  <si>
    <t>A57189B-B</t>
  </si>
  <si>
    <t>K8 V M8 V</t>
  </si>
  <si>
    <t>[AA7D]</t>
  </si>
  <si>
    <t>Zaibon</t>
  </si>
  <si>
    <t>B000544-B</t>
  </si>
  <si>
    <t>M6 III M3 V</t>
  </si>
  <si>
    <t>(945-1)</t>
  </si>
  <si>
    <t>Tenalphi</t>
  </si>
  <si>
    <t>A774722-E</t>
  </si>
  <si>
    <t>Ag An Pi</t>
  </si>
  <si>
    <t>(A6E-1)</t>
  </si>
  <si>
    <t>[3A1A]</t>
  </si>
  <si>
    <t>BCD</t>
  </si>
  <si>
    <t>Callia</t>
  </si>
  <si>
    <t>E550852-6</t>
  </si>
  <si>
    <t>(A75-5)</t>
  </si>
  <si>
    <t>[4612]</t>
  </si>
  <si>
    <t>Pixie</t>
  </si>
  <si>
    <t>A100103-D</t>
  </si>
  <si>
    <t>Lo Va An Px</t>
  </si>
  <si>
    <t>K1 V M0 V</t>
  </si>
  <si>
    <t>[122A]</t>
  </si>
  <si>
    <t>Boughene</t>
  </si>
  <si>
    <t>A8B3531-D</t>
  </si>
  <si>
    <t>Fl Ni An</t>
  </si>
  <si>
    <t>(845-3)</t>
  </si>
  <si>
    <t>[1619]</t>
  </si>
  <si>
    <t>Hefry</t>
  </si>
  <si>
    <t>C200423-7</t>
  </si>
  <si>
    <t>K6 II M2 V</t>
  </si>
  <si>
    <t>[1224]</t>
  </si>
  <si>
    <t>Ri Pa Ph An Cp (Amindii)2 Varg0 Asla0 Sa</t>
  </si>
  <si>
    <t>F7 V BD M3 V</t>
  </si>
  <si>
    <t>(D7E+5)</t>
  </si>
  <si>
    <t>[9C6D]</t>
  </si>
  <si>
    <t>BcCeF</t>
  </si>
  <si>
    <t>Dinomn</t>
  </si>
  <si>
    <t>B674632-9</t>
  </si>
  <si>
    <t>(C55-3)</t>
  </si>
  <si>
    <t>[2715]</t>
  </si>
  <si>
    <t>Ylaven</t>
  </si>
  <si>
    <t>X587552-4</t>
  </si>
  <si>
    <t>Ag Ni Pr Fo</t>
  </si>
  <si>
    <t>Sonthert</t>
  </si>
  <si>
    <t>D6266AB-7</t>
  </si>
  <si>
    <t>[8379]</t>
  </si>
  <si>
    <t>D'Ganzio</t>
  </si>
  <si>
    <t>B420410-D</t>
  </si>
  <si>
    <t>Ianic</t>
  </si>
  <si>
    <t>E560697-5</t>
  </si>
  <si>
    <t>Spirelle</t>
  </si>
  <si>
    <t>C766846-8</t>
  </si>
  <si>
    <t>(G78-1)</t>
  </si>
  <si>
    <t>Mithras</t>
  </si>
  <si>
    <t>C8B5568-8</t>
  </si>
  <si>
    <t>Fl Ni Px</t>
  </si>
  <si>
    <t>M2 III M0 V</t>
  </si>
  <si>
    <t>(942-2)</t>
  </si>
  <si>
    <t>Weiss</t>
  </si>
  <si>
    <t>A626464-B</t>
  </si>
  <si>
    <t>Ni Da O:2036</t>
  </si>
  <si>
    <t>Windsor</t>
  </si>
  <si>
    <t>C783511-9</t>
  </si>
  <si>
    <t>K9 V M0 V</t>
  </si>
  <si>
    <t>Overnale</t>
  </si>
  <si>
    <t>B55467A-9</t>
  </si>
  <si>
    <t>(D55+3)</t>
  </si>
  <si>
    <t>[877B]</t>
  </si>
  <si>
    <t>New Rome</t>
  </si>
  <si>
    <t>B837866-B</t>
  </si>
  <si>
    <t>Ph Asla3 O:2036</t>
  </si>
  <si>
    <t>(E7C+1)</t>
  </si>
  <si>
    <t>Craw</t>
  </si>
  <si>
    <t>C573645-5</t>
  </si>
  <si>
    <t>Ni (Crawni)2 Asla8</t>
  </si>
  <si>
    <t>Feri</t>
  </si>
  <si>
    <t>B584879-B</t>
  </si>
  <si>
    <t>(C7D+4)</t>
  </si>
  <si>
    <t>Roup</t>
  </si>
  <si>
    <t>C77A9A9-7</t>
  </si>
  <si>
    <t>Hi In Wa Pz</t>
  </si>
  <si>
    <t>Wypoc</t>
  </si>
  <si>
    <t>E9C4547-9</t>
  </si>
  <si>
    <t>(B42-2)</t>
  </si>
  <si>
    <t>Derchon</t>
  </si>
  <si>
    <t>C512799-8</t>
  </si>
  <si>
    <t>(A67+1)</t>
  </si>
  <si>
    <t>[8669]</t>
  </si>
  <si>
    <t>Aki</t>
  </si>
  <si>
    <t>B543987-9</t>
  </si>
  <si>
    <t>Hi In Po Pz</t>
  </si>
  <si>
    <t>G6 V M2 V</t>
  </si>
  <si>
    <t>Glisten</t>
  </si>
  <si>
    <t>A000986-F</t>
  </si>
  <si>
    <t>As Hi In Na Va Cp</t>
  </si>
  <si>
    <t>(D8H+4)</t>
  </si>
  <si>
    <t>[8E4E]</t>
  </si>
  <si>
    <t>BEF</t>
  </si>
  <si>
    <t>Trane</t>
  </si>
  <si>
    <t>C639422-B</t>
  </si>
  <si>
    <t>Ni An</t>
  </si>
  <si>
    <t>F4 V M3 V</t>
  </si>
  <si>
    <t>Pscias</t>
  </si>
  <si>
    <t>X555423-2</t>
  </si>
  <si>
    <t>Ni Pa Fo</t>
  </si>
  <si>
    <t>[1121]</t>
  </si>
  <si>
    <t>Yori</t>
  </si>
  <si>
    <t>C560757-A</t>
  </si>
  <si>
    <t>De Ri An (Zhurphani)6 RsB</t>
  </si>
  <si>
    <t>(D6B+2)</t>
  </si>
  <si>
    <t>[795A]</t>
  </si>
  <si>
    <t>Djinni</t>
  </si>
  <si>
    <t>X559000-0</t>
  </si>
  <si>
    <t>Rech</t>
  </si>
  <si>
    <t>D9957AA-6</t>
  </si>
  <si>
    <t>[9678]</t>
  </si>
  <si>
    <t>Lunion</t>
  </si>
  <si>
    <t>A995984-D</t>
  </si>
  <si>
    <t>Hi In Cp</t>
  </si>
  <si>
    <t>(C8H+3)</t>
  </si>
  <si>
    <t>[7E3B]</t>
  </si>
  <si>
    <t>Shirene</t>
  </si>
  <si>
    <t>B984510-B</t>
  </si>
  <si>
    <t>G4 V M1 V M1 V</t>
  </si>
  <si>
    <t>(C46-2)</t>
  </si>
  <si>
    <t>Penkwhar</t>
  </si>
  <si>
    <t>D978310-5</t>
  </si>
  <si>
    <t>Harvosette</t>
  </si>
  <si>
    <t>C430737-9</t>
  </si>
  <si>
    <t>De Na Po</t>
  </si>
  <si>
    <t>(A69+1)</t>
  </si>
  <si>
    <t>[7759]</t>
  </si>
  <si>
    <t>Centry</t>
  </si>
  <si>
    <t>E422447-7</t>
  </si>
  <si>
    <t>[4157]</t>
  </si>
  <si>
    <t>C541636-5</t>
  </si>
  <si>
    <t>Sorel</t>
  </si>
  <si>
    <t>E58569A-2</t>
  </si>
  <si>
    <t>[8574]</t>
  </si>
  <si>
    <t>Horosho</t>
  </si>
  <si>
    <t>C4378A6-A</t>
  </si>
  <si>
    <t>[7949]</t>
  </si>
  <si>
    <t>Romar</t>
  </si>
  <si>
    <t>B550456-8</t>
  </si>
  <si>
    <t>(933-1)</t>
  </si>
  <si>
    <t>[3447]</t>
  </si>
  <si>
    <t>Dentus</t>
  </si>
  <si>
    <t>C979500-A</t>
  </si>
  <si>
    <t>Kinorb</t>
  </si>
  <si>
    <t>A663659-8</t>
  </si>
  <si>
    <t>(C54+1)</t>
  </si>
  <si>
    <t>[7669]</t>
  </si>
  <si>
    <t>Beck's World</t>
  </si>
  <si>
    <t>D88349D-4</t>
  </si>
  <si>
    <t>Ni An Da</t>
  </si>
  <si>
    <t>K0 V M2 V</t>
  </si>
  <si>
    <t>(631+1)</t>
  </si>
  <si>
    <t>[8198]</t>
  </si>
  <si>
    <t>Enope</t>
  </si>
  <si>
    <t>C411988-7</t>
  </si>
  <si>
    <t>Wochiers</t>
  </si>
  <si>
    <t>EAC28CC-9</t>
  </si>
  <si>
    <t>Fl He Ph Pz</t>
  </si>
  <si>
    <t>(D78+2)</t>
  </si>
  <si>
    <t>[B78C]</t>
  </si>
  <si>
    <t>K'Kirka</t>
  </si>
  <si>
    <t>CAA5345-8</t>
  </si>
  <si>
    <t>[1136]</t>
  </si>
  <si>
    <t>Quopist</t>
  </si>
  <si>
    <t>B551679-A</t>
  </si>
  <si>
    <t>Carse</t>
  </si>
  <si>
    <t>C563325-9</t>
  </si>
  <si>
    <t>Persephone</t>
  </si>
  <si>
    <t>B775833-A</t>
  </si>
  <si>
    <t>[5B27]</t>
  </si>
  <si>
    <t>Marastan</t>
  </si>
  <si>
    <t>D868764-5</t>
  </si>
  <si>
    <t>Ag Ri Pz Re</t>
  </si>
  <si>
    <t>[5733]</t>
  </si>
  <si>
    <t>Crout</t>
  </si>
  <si>
    <t>E4359CA-7</t>
  </si>
  <si>
    <t>M7 III M2 V</t>
  </si>
  <si>
    <t>[B879]</t>
  </si>
  <si>
    <t>Tirem</t>
  </si>
  <si>
    <t>C7B5975-B</t>
  </si>
  <si>
    <t>(E8E+1)</t>
  </si>
  <si>
    <t>Inthe</t>
  </si>
  <si>
    <t>C100598-B</t>
  </si>
  <si>
    <t>(D44+1)</t>
  </si>
  <si>
    <t>[555B]</t>
  </si>
  <si>
    <t>Tsarina</t>
  </si>
  <si>
    <t>D420636-7</t>
  </si>
  <si>
    <t>(851-4)</t>
  </si>
  <si>
    <t>[5346]</t>
  </si>
  <si>
    <t>Wurzburg</t>
  </si>
  <si>
    <t>C795300-A</t>
  </si>
  <si>
    <t>Yorbund</t>
  </si>
  <si>
    <t>C7C6503-9</t>
  </si>
  <si>
    <t>(943-4)</t>
  </si>
  <si>
    <t>Shionthy</t>
  </si>
  <si>
    <t>C000742-8</t>
  </si>
  <si>
    <t>As Na Va An Pi Fo</t>
  </si>
  <si>
    <t>[3614]</t>
  </si>
  <si>
    <t>Algine</t>
  </si>
  <si>
    <t>X766977-4</t>
  </si>
  <si>
    <t>(B86-1)</t>
  </si>
  <si>
    <t>[9854]</t>
  </si>
  <si>
    <t>Yurst</t>
  </si>
  <si>
    <t>E7B4643-8</t>
  </si>
  <si>
    <t>Fl Ni (Ursty)</t>
  </si>
  <si>
    <t>(E51-5)</t>
  </si>
  <si>
    <t>Treece</t>
  </si>
  <si>
    <t>D432866-8</t>
  </si>
  <si>
    <t>Na Po Ph O:2410</t>
  </si>
  <si>
    <t>(B76-3)</t>
  </si>
  <si>
    <t>[7647]</t>
  </si>
  <si>
    <t>Echiste</t>
  </si>
  <si>
    <t>C53A313-A</t>
  </si>
  <si>
    <t>[1327]</t>
  </si>
  <si>
    <t>Pirema</t>
  </si>
  <si>
    <t>D691142-5</t>
  </si>
  <si>
    <t>Rhise</t>
  </si>
  <si>
    <t>C100576-A</t>
  </si>
  <si>
    <t>Ivendo</t>
  </si>
  <si>
    <t>B424659-A</t>
  </si>
  <si>
    <t>A9 V</t>
  </si>
  <si>
    <t>(B56+3)</t>
  </si>
  <si>
    <t>[786B]</t>
  </si>
  <si>
    <t>Quiru</t>
  </si>
  <si>
    <t>B565300-8</t>
  </si>
  <si>
    <t>(A21-5)</t>
  </si>
  <si>
    <t>Gorram</t>
  </si>
  <si>
    <t>X554220-2</t>
  </si>
  <si>
    <t>Lo Fo</t>
  </si>
  <si>
    <t>Resten</t>
  </si>
  <si>
    <t>B310100-B</t>
  </si>
  <si>
    <t>Capon</t>
  </si>
  <si>
    <t>B747748-A</t>
  </si>
  <si>
    <t>Sharrip</t>
  </si>
  <si>
    <t>C575101-A</t>
  </si>
  <si>
    <t>(601-4)</t>
  </si>
  <si>
    <t>[1116]</t>
  </si>
  <si>
    <t>Strouden</t>
  </si>
  <si>
    <t>A745988-D</t>
  </si>
  <si>
    <t>(D8G+4)</t>
  </si>
  <si>
    <t>[9D5D]</t>
  </si>
  <si>
    <t>Bicornn</t>
  </si>
  <si>
    <t>E563576-2</t>
  </si>
  <si>
    <t>[4241]</t>
  </si>
  <si>
    <t>Ffudn</t>
  </si>
  <si>
    <t>A41489D-C</t>
  </si>
  <si>
    <t>Ic Ph Pi Pz</t>
  </si>
  <si>
    <t>Bendor</t>
  </si>
  <si>
    <t>A756656-C</t>
  </si>
  <si>
    <t>(A57+2)</t>
  </si>
  <si>
    <t>Heya</t>
  </si>
  <si>
    <t>B687745-5</t>
  </si>
  <si>
    <t>K6 III M3 V</t>
  </si>
  <si>
    <t>(969+1)</t>
  </si>
  <si>
    <t>[5933]</t>
  </si>
  <si>
    <t>Keng</t>
  </si>
  <si>
    <t>E5718CA-5</t>
  </si>
  <si>
    <t>[A677]</t>
  </si>
  <si>
    <t>Moughas</t>
  </si>
  <si>
    <t>CA5A588-B</t>
  </si>
  <si>
    <t>Rethe</t>
  </si>
  <si>
    <t>E430AA8-8</t>
  </si>
  <si>
    <t>De Hi Na Po</t>
  </si>
  <si>
    <t>(H98-1)</t>
  </si>
  <si>
    <t>[A958]</t>
  </si>
  <si>
    <t>B575776-9</t>
  </si>
  <si>
    <t>(E6C+2)</t>
  </si>
  <si>
    <t>[6A48]</t>
  </si>
  <si>
    <t>Keanou</t>
  </si>
  <si>
    <t>C792348-7</t>
  </si>
  <si>
    <t>Tureded</t>
  </si>
  <si>
    <t>C565540-9</t>
  </si>
  <si>
    <t>(C44-4)</t>
  </si>
  <si>
    <t>Vreibefger</t>
  </si>
  <si>
    <t>E581542-3</t>
  </si>
  <si>
    <t>Ni Pr RsE</t>
  </si>
  <si>
    <t>La'Belle</t>
  </si>
  <si>
    <t>C564112-4</t>
  </si>
  <si>
    <t>Equus</t>
  </si>
  <si>
    <t>B55A858-B</t>
  </si>
  <si>
    <t>Wa Ph Dolp1</t>
  </si>
  <si>
    <t>(C7C+2)</t>
  </si>
  <si>
    <t>[8A5B]</t>
  </si>
  <si>
    <t>Icetina</t>
  </si>
  <si>
    <t>B5245A9-7</t>
  </si>
  <si>
    <t>K9 V M8 V</t>
  </si>
  <si>
    <t>[6468]</t>
  </si>
  <si>
    <t>Cogri</t>
  </si>
  <si>
    <t>CA6A643-9</t>
  </si>
  <si>
    <t>Ni Oc Ri</t>
  </si>
  <si>
    <t>[3626]</t>
  </si>
  <si>
    <t>Skull</t>
  </si>
  <si>
    <t>C4237C7-9</t>
  </si>
  <si>
    <t>Na Po Pi</t>
  </si>
  <si>
    <t>Gandr</t>
  </si>
  <si>
    <t>E000347-8</t>
  </si>
  <si>
    <t>Drolraw</t>
  </si>
  <si>
    <t>EAB6311-8</t>
  </si>
  <si>
    <t>Paya</t>
  </si>
  <si>
    <t>A655241-9</t>
  </si>
  <si>
    <t>Dhian</t>
  </si>
  <si>
    <t>C9A769D-8</t>
  </si>
  <si>
    <t>(A52+2)</t>
  </si>
  <si>
    <t>[A49C]</t>
  </si>
  <si>
    <t>C549433-9</t>
  </si>
  <si>
    <t>F0 V K9 V</t>
  </si>
  <si>
    <t>Gileden</t>
  </si>
  <si>
    <t>C583103-6</t>
  </si>
  <si>
    <t>Pannet</t>
  </si>
  <si>
    <t>E9C5677-9</t>
  </si>
  <si>
    <t>Garrincski</t>
  </si>
  <si>
    <t>B632520-7</t>
  </si>
  <si>
    <t>[1412]</t>
  </si>
  <si>
    <t>Heroni</t>
  </si>
  <si>
    <t>B6449B9-8</t>
  </si>
  <si>
    <t>(E8B+3)</t>
  </si>
  <si>
    <t>[AB69]</t>
  </si>
  <si>
    <t>Byret</t>
  </si>
  <si>
    <t>B585697-6</t>
  </si>
  <si>
    <t>Ag Ni Ri (Larianz)</t>
  </si>
  <si>
    <t>Pimane</t>
  </si>
  <si>
    <t>E500343-7</t>
  </si>
  <si>
    <t>Burtson</t>
  </si>
  <si>
    <t>C562667-8</t>
  </si>
  <si>
    <t>Ni Ri O:2733</t>
  </si>
  <si>
    <t>[6558]</t>
  </si>
  <si>
    <t>Squanine</t>
  </si>
  <si>
    <t>A300550-B</t>
  </si>
  <si>
    <t>Dobham</t>
  </si>
  <si>
    <t>A550457-A</t>
  </si>
  <si>
    <t>(B34+1)</t>
  </si>
  <si>
    <t>[455A]</t>
  </si>
  <si>
    <t>Pyramus</t>
  </si>
  <si>
    <t>E566335-2</t>
  </si>
  <si>
    <t>Thisbe</t>
  </si>
  <si>
    <t>E4305AD-6</t>
  </si>
  <si>
    <t>(741+1)</t>
  </si>
  <si>
    <t>[929A]</t>
  </si>
  <si>
    <t>Aramis</t>
  </si>
  <si>
    <t>B659772-6</t>
  </si>
  <si>
    <t>(967-4)</t>
  </si>
  <si>
    <t>[3712]</t>
  </si>
  <si>
    <t>Corfu</t>
  </si>
  <si>
    <t>C895674-8</t>
  </si>
  <si>
    <t>Ag Ni An Da</t>
  </si>
  <si>
    <t>Focaline</t>
  </si>
  <si>
    <t>EA88544-7</t>
  </si>
  <si>
    <t>[3335]</t>
  </si>
  <si>
    <t>Macene</t>
  </si>
  <si>
    <t>B000453-E</t>
  </si>
  <si>
    <t>(734-2)</t>
  </si>
  <si>
    <t>Fulacin</t>
  </si>
  <si>
    <t>A674210-D</t>
  </si>
  <si>
    <t>Natoko</t>
  </si>
  <si>
    <t>C8879AB-9</t>
  </si>
  <si>
    <t>Hi Ga An Pr Pz</t>
  </si>
  <si>
    <t>(F8B+3)</t>
  </si>
  <si>
    <t>BcE</t>
  </si>
  <si>
    <t>Fosey</t>
  </si>
  <si>
    <t>A633656-A</t>
  </si>
  <si>
    <t>(A55+1)</t>
  </si>
  <si>
    <t>Mercury</t>
  </si>
  <si>
    <t>B658663-8</t>
  </si>
  <si>
    <t>Ag Ni Mr</t>
  </si>
  <si>
    <t>(C55-2)</t>
  </si>
  <si>
    <t>[3725]</t>
  </si>
  <si>
    <t>Tivid</t>
  </si>
  <si>
    <t>C534477-8</t>
  </si>
  <si>
    <t>Robin</t>
  </si>
  <si>
    <t>C00059C-C</t>
  </si>
  <si>
    <t>(944+3)</t>
  </si>
  <si>
    <t>[858F]</t>
  </si>
  <si>
    <t>D'Mara</t>
  </si>
  <si>
    <t>E75A798-5</t>
  </si>
  <si>
    <t>Wa</t>
  </si>
  <si>
    <t>Keltchner</t>
  </si>
  <si>
    <t>C525567-9</t>
  </si>
  <si>
    <t>Ni O:Troj-2402</t>
  </si>
  <si>
    <t>Lablon</t>
  </si>
  <si>
    <t>B646589-A</t>
  </si>
  <si>
    <t>M2 III M4 V</t>
  </si>
  <si>
    <t>(A46+3)</t>
  </si>
  <si>
    <t>[676B]</t>
  </si>
  <si>
    <t>Heguz</t>
  </si>
  <si>
    <t>E66A224-9</t>
  </si>
  <si>
    <t>K2 V M7 V</t>
  </si>
  <si>
    <t>Violante</t>
  </si>
  <si>
    <t>C669452-A</t>
  </si>
  <si>
    <t>(833-4)</t>
  </si>
  <si>
    <t>Risek</t>
  </si>
  <si>
    <t>A425579-A</t>
  </si>
  <si>
    <t>(845+2)</t>
  </si>
  <si>
    <t>Porozlo</t>
  </si>
  <si>
    <t>A867A74-B</t>
  </si>
  <si>
    <t>Hi Ga</t>
  </si>
  <si>
    <t>(D9E+1)</t>
  </si>
  <si>
    <t>[8D39]</t>
  </si>
  <si>
    <t>Rhylanor</t>
  </si>
  <si>
    <t>A434934-F</t>
  </si>
  <si>
    <t>Hi Cp Llel4</t>
  </si>
  <si>
    <t>[7D3D]</t>
  </si>
  <si>
    <t>Loneseda</t>
  </si>
  <si>
    <t>C86A215-7</t>
  </si>
  <si>
    <t>Carey</t>
  </si>
  <si>
    <t>C579221-9</t>
  </si>
  <si>
    <t>Duale</t>
  </si>
  <si>
    <t>A5437BF-B</t>
  </si>
  <si>
    <t>Po Pi Pz RsA</t>
  </si>
  <si>
    <t>[C9AG]</t>
  </si>
  <si>
    <t>Tussinian</t>
  </si>
  <si>
    <t>B678324-7</t>
  </si>
  <si>
    <t>Edenelt</t>
  </si>
  <si>
    <t>A5638BD-B</t>
  </si>
  <si>
    <t>(H7D+5)</t>
  </si>
  <si>
    <t>[CB9F]</t>
  </si>
  <si>
    <t>BCe</t>
  </si>
  <si>
    <t>Conway</t>
  </si>
  <si>
    <t>D894586-7</t>
  </si>
  <si>
    <t>[4346]</t>
  </si>
  <si>
    <t>Dodds</t>
  </si>
  <si>
    <t>C5439DF-7</t>
  </si>
  <si>
    <t>(B8A+5)</t>
  </si>
  <si>
    <t>[EAAC]</t>
  </si>
  <si>
    <t>E565432-5</t>
  </si>
  <si>
    <t>Zivije</t>
  </si>
  <si>
    <t>C6B199C-B</t>
  </si>
  <si>
    <t>Fl He Hi In Pz</t>
  </si>
  <si>
    <t>Jae Tellona</t>
  </si>
  <si>
    <t>A560565-8</t>
  </si>
  <si>
    <t>De Ni Pr Mr</t>
  </si>
  <si>
    <t>(B43-3)</t>
  </si>
  <si>
    <t>[3436]</t>
  </si>
  <si>
    <t>Gerome</t>
  </si>
  <si>
    <t>X573000-0</t>
  </si>
  <si>
    <t>Catuz</t>
  </si>
  <si>
    <t>C42048C-9</t>
  </si>
  <si>
    <t>De He Ni Po Da</t>
  </si>
  <si>
    <t>(732+2)</t>
  </si>
  <si>
    <t>[738C]</t>
  </si>
  <si>
    <t>Meleto</t>
  </si>
  <si>
    <t>C675100-5</t>
  </si>
  <si>
    <t>Hexos</t>
  </si>
  <si>
    <t>B534420-8</t>
  </si>
  <si>
    <t>(B32-5)</t>
  </si>
  <si>
    <t>Pedase</t>
  </si>
  <si>
    <t>C415346-7</t>
  </si>
  <si>
    <t>Leander</t>
  </si>
  <si>
    <t>E695244-5</t>
  </si>
  <si>
    <t>K5 V M1 V</t>
  </si>
  <si>
    <t>Pepernium</t>
  </si>
  <si>
    <t>D567530-3</t>
  </si>
  <si>
    <t>Traltha</t>
  </si>
  <si>
    <t>B590630-6</t>
  </si>
  <si>
    <t>De He Ni An</t>
  </si>
  <si>
    <t>Farquahar</t>
  </si>
  <si>
    <t>C625543-7</t>
  </si>
  <si>
    <t>Pavanne</t>
  </si>
  <si>
    <t>Carsten</t>
  </si>
  <si>
    <t>C427402-B</t>
  </si>
  <si>
    <t>Zila</t>
  </si>
  <si>
    <t>E556727-7</t>
  </si>
  <si>
    <t>Henoz</t>
  </si>
  <si>
    <t>A545543-B</t>
  </si>
  <si>
    <t>(D46-1)</t>
  </si>
  <si>
    <t>Celepina</t>
  </si>
  <si>
    <t>B434456-9</t>
  </si>
  <si>
    <t>[3548]</t>
  </si>
  <si>
    <t>Gitosy</t>
  </si>
  <si>
    <t>B000676-9</t>
  </si>
  <si>
    <t>(954-1)</t>
  </si>
  <si>
    <t>[5648]</t>
  </si>
  <si>
    <t>Moran</t>
  </si>
  <si>
    <t>C567300-8</t>
  </si>
  <si>
    <t>Maitz</t>
  </si>
  <si>
    <t>A201511-B</t>
  </si>
  <si>
    <t>(B45-3)</t>
  </si>
  <si>
    <t>Mainz</t>
  </si>
  <si>
    <t>C553352-A</t>
  </si>
  <si>
    <t>Raydrad</t>
  </si>
  <si>
    <t>E99467A-6</t>
  </si>
  <si>
    <t>[8478]</t>
  </si>
  <si>
    <t>B555448-7</t>
  </si>
  <si>
    <t>(632-1)</t>
  </si>
  <si>
    <t>[4357]</t>
  </si>
  <si>
    <t>Murchison</t>
  </si>
  <si>
    <t>B544433-6</t>
  </si>
  <si>
    <t>M5 III M3 V</t>
  </si>
  <si>
    <t>[1323]</t>
  </si>
  <si>
    <t>Hammermium</t>
  </si>
  <si>
    <t>A5525AB-B</t>
  </si>
  <si>
    <t>(F45+3)</t>
  </si>
  <si>
    <t>[767D]</t>
  </si>
  <si>
    <t>Thornnastor</t>
  </si>
  <si>
    <t>D534443-8</t>
  </si>
  <si>
    <t>(A31-5)</t>
  </si>
  <si>
    <t>Jesedipere</t>
  </si>
  <si>
    <t>C775300-7</t>
  </si>
  <si>
    <t>Lo Varg3</t>
  </si>
  <si>
    <t>Yebab</t>
  </si>
  <si>
    <t>C9A489A-8</t>
  </si>
  <si>
    <t>Fl Ph (Ebokin)</t>
  </si>
  <si>
    <t>Nasemin</t>
  </si>
  <si>
    <t>B98A422-B</t>
  </si>
  <si>
    <t>Zykoca</t>
  </si>
  <si>
    <t>D994542-6</t>
  </si>
  <si>
    <t>Aramanx</t>
  </si>
  <si>
    <t>B657974-7</t>
  </si>
  <si>
    <t>[7A35]</t>
  </si>
  <si>
    <t>Pysadi</t>
  </si>
  <si>
    <t>C5766D8-5</t>
  </si>
  <si>
    <t>[6555]</t>
  </si>
  <si>
    <t>L'oeul d'Dieu</t>
  </si>
  <si>
    <t>B98A510-B</t>
  </si>
  <si>
    <t>Belizo</t>
  </si>
  <si>
    <t>B895646-5</t>
  </si>
  <si>
    <t>Ag Ni Asla3</t>
  </si>
  <si>
    <t>[5644]</t>
  </si>
  <si>
    <t>Kegena</t>
  </si>
  <si>
    <t>E869569-3</t>
  </si>
  <si>
    <t>Ni Pr Da O:2716</t>
  </si>
  <si>
    <t>[6264]</t>
  </si>
  <si>
    <t>E7A0614-8</t>
  </si>
  <si>
    <t>[4336]</t>
  </si>
  <si>
    <t>457-973</t>
  </si>
  <si>
    <t>X572776-5</t>
  </si>
  <si>
    <t>He Pi Fo (minor)</t>
  </si>
  <si>
    <t>[6544]</t>
  </si>
  <si>
    <t>Somem</t>
  </si>
  <si>
    <t>C301340-B</t>
  </si>
  <si>
    <t>Brodie</t>
  </si>
  <si>
    <t>C410468-7</t>
  </si>
  <si>
    <t>Ni O:3124</t>
  </si>
  <si>
    <t>M1 III M7 V</t>
  </si>
  <si>
    <t>Rorise</t>
  </si>
  <si>
    <t>C994100-A</t>
  </si>
  <si>
    <t>Jokotre</t>
  </si>
  <si>
    <t>B6548D9-7</t>
  </si>
  <si>
    <t>Pa Ph Pz</t>
  </si>
  <si>
    <t>[9868]</t>
  </si>
  <si>
    <t>Fornice</t>
  </si>
  <si>
    <t>A554A87-C</t>
  </si>
  <si>
    <t>[AD5C]</t>
  </si>
  <si>
    <t>Grille</t>
  </si>
  <si>
    <t>E410335-7</t>
  </si>
  <si>
    <t>Palique</t>
  </si>
  <si>
    <t>A511965-E</t>
  </si>
  <si>
    <t>Hi Ic In Na Pz O:3025</t>
  </si>
  <si>
    <t>(D8G+2)</t>
  </si>
  <si>
    <t>[7D3C]</t>
  </si>
  <si>
    <t>Nexine</t>
  </si>
  <si>
    <t>C97A443-8</t>
  </si>
  <si>
    <t>Ni Wa (Nexxies)</t>
  </si>
  <si>
    <t>G9 V M2 V</t>
  </si>
  <si>
    <t>Katarulu</t>
  </si>
  <si>
    <t>B552665-B</t>
  </si>
  <si>
    <t>Ni Po Mr</t>
  </si>
  <si>
    <t>Prilissa</t>
  </si>
  <si>
    <t>B985588-6</t>
  </si>
  <si>
    <t>[5556]</t>
  </si>
  <si>
    <t>Tee-Tee-Tee</t>
  </si>
  <si>
    <t>C310530-9</t>
  </si>
  <si>
    <t>(943-5)</t>
  </si>
  <si>
    <t>Youghal</t>
  </si>
  <si>
    <t>AA95345-B</t>
  </si>
  <si>
    <t>(621-1)</t>
  </si>
  <si>
    <t>[1439]</t>
  </si>
  <si>
    <t>Tenelphi</t>
  </si>
  <si>
    <t>D76A579-9</t>
  </si>
  <si>
    <t>(842-1)</t>
  </si>
  <si>
    <t>[636A]</t>
  </si>
  <si>
    <t>Rugbird</t>
  </si>
  <si>
    <t>BAC5634-A</t>
  </si>
  <si>
    <t>(A55-1)</t>
  </si>
  <si>
    <t>Towers</t>
  </si>
  <si>
    <t>B544448-A</t>
  </si>
  <si>
    <t>G8 V K6 V</t>
  </si>
  <si>
    <t>(E34+1)</t>
  </si>
  <si>
    <t>Feneteman</t>
  </si>
  <si>
    <t>C422200-C</t>
  </si>
  <si>
    <t>Lewis</t>
  </si>
  <si>
    <t>D427402-7</t>
  </si>
  <si>
    <t>A5A0556-B</t>
  </si>
  <si>
    <t>He Ni Cp</t>
  </si>
  <si>
    <t>[474A]</t>
  </si>
  <si>
    <t>Vinorian</t>
  </si>
  <si>
    <t>B879610-9</t>
  </si>
  <si>
    <t>(954-4)</t>
  </si>
  <si>
    <t>[1614]</t>
  </si>
  <si>
    <t>Nutema</t>
  </si>
  <si>
    <t>B864310-8</t>
  </si>
  <si>
    <t>Huderu</t>
  </si>
  <si>
    <t>X575000-0</t>
  </si>
  <si>
    <t>Cipatwe</t>
  </si>
  <si>
    <t>B55879A-6</t>
  </si>
  <si>
    <t>(968+3)</t>
  </si>
  <si>
    <t>[9878]</t>
  </si>
  <si>
    <t>Vanejen</t>
  </si>
  <si>
    <t>C686854-5</t>
  </si>
  <si>
    <t>Ga Ri Pa Ph Chir1 RsG</t>
  </si>
  <si>
    <t>G1 V M0 V</t>
  </si>
  <si>
    <t>(A77-2)</t>
  </si>
  <si>
    <t>[6833]</t>
  </si>
  <si>
    <t>Nadrin</t>
  </si>
  <si>
    <t>D420203-7</t>
  </si>
  <si>
    <t>Mora</t>
  </si>
  <si>
    <t>AA99AC7-F</t>
  </si>
  <si>
    <t>Hi In Cs</t>
  </si>
  <si>
    <t>(F9H+5)</t>
  </si>
  <si>
    <t>[AF5F]</t>
  </si>
  <si>
    <t>Zephyr</t>
  </si>
  <si>
    <t>C89556A-5</t>
  </si>
  <si>
    <t>Ag Ni Da O:3235</t>
  </si>
  <si>
    <t>[7477]</t>
  </si>
  <si>
    <t>Chamois</t>
  </si>
  <si>
    <t>B544642-5</t>
  </si>
  <si>
    <t>[2611]</t>
  </si>
  <si>
    <t>Junidy</t>
  </si>
  <si>
    <t>B434ABD-B</t>
  </si>
  <si>
    <t>Hi Pz (Llellewyloly)5</t>
  </si>
  <si>
    <t>[EE9F]</t>
  </si>
  <si>
    <t>Patinir</t>
  </si>
  <si>
    <t>C000632-9</t>
  </si>
  <si>
    <t>As Na Ni Va An</t>
  </si>
  <si>
    <t>(C53-5)</t>
  </si>
  <si>
    <t>B582211-8</t>
  </si>
  <si>
    <t>Reacher</t>
  </si>
  <si>
    <t>C9A8542-8</t>
  </si>
  <si>
    <t>A576257-C</t>
  </si>
  <si>
    <t>[245C]</t>
  </si>
  <si>
    <t>Bevey</t>
  </si>
  <si>
    <t>D4209CC-A</t>
  </si>
  <si>
    <t>De He Hi In Na Po Pz</t>
  </si>
  <si>
    <t>(H8C+5)</t>
  </si>
  <si>
    <t>[CB8D]</t>
  </si>
  <si>
    <t>Tacaxeb</t>
  </si>
  <si>
    <t>C430411-B</t>
  </si>
  <si>
    <t>A5 V M2 V</t>
  </si>
  <si>
    <t>Powaza</t>
  </si>
  <si>
    <t>C787566-5</t>
  </si>
  <si>
    <t>Ag Ni Ga Pr O:3124</t>
  </si>
  <si>
    <t>K4 V M2 V</t>
  </si>
  <si>
    <t>Dojodo</t>
  </si>
  <si>
    <t>C512311-7</t>
  </si>
  <si>
    <t>Fenl's Gren</t>
  </si>
  <si>
    <t>C647346-9</t>
  </si>
  <si>
    <t>Ramiva</t>
  </si>
  <si>
    <t>B3107A7-8</t>
  </si>
  <si>
    <t>(D68+1)</t>
  </si>
  <si>
    <t>Trin</t>
  </si>
  <si>
    <t>A894A96-F</t>
  </si>
  <si>
    <t>(D9H+4)</t>
  </si>
  <si>
    <t>[9F4E]</t>
  </si>
  <si>
    <t>Hazel</t>
  </si>
  <si>
    <t>C645747-5</t>
  </si>
  <si>
    <t>Troj</t>
  </si>
  <si>
    <t>Taltern</t>
  </si>
  <si>
    <t>E530240-6</t>
  </si>
  <si>
    <t>Bilke</t>
  </si>
  <si>
    <t>D987341-7</t>
  </si>
  <si>
    <t>Lo FlorW</t>
  </si>
  <si>
    <t>De He Lo Po FlorW Px</t>
  </si>
  <si>
    <t>[3155]</t>
  </si>
  <si>
    <t>Bolsush</t>
  </si>
  <si>
    <t>D585741-6</t>
  </si>
  <si>
    <t>Ag Ri FlorW</t>
  </si>
  <si>
    <t>Aftye</t>
  </si>
  <si>
    <t>A560343-D</t>
  </si>
  <si>
    <t>De Lo</t>
  </si>
  <si>
    <t>AsVc</t>
  </si>
  <si>
    <t>(921-2)</t>
  </si>
  <si>
    <t>[142A]</t>
  </si>
  <si>
    <t>Ahaikhea</t>
  </si>
  <si>
    <t>B422423-9</t>
  </si>
  <si>
    <t>AsMw</t>
  </si>
  <si>
    <t>F7 III M7 V</t>
  </si>
  <si>
    <t>(733-3)</t>
  </si>
  <si>
    <t>Eawatrye</t>
  </si>
  <si>
    <t>B8B5756-C</t>
  </si>
  <si>
    <t>(C6C+1)</t>
  </si>
  <si>
    <t>[694B]</t>
  </si>
  <si>
    <t>Tyea'ih</t>
  </si>
  <si>
    <t>B548889-A</t>
  </si>
  <si>
    <t>K3 V M5 V</t>
  </si>
  <si>
    <t>(F7B+3)</t>
  </si>
  <si>
    <t>Oiauh</t>
  </si>
  <si>
    <t>B1018B8-D</t>
  </si>
  <si>
    <t>Ic Na Va Ph Pi</t>
  </si>
  <si>
    <t>AsT2</t>
  </si>
  <si>
    <t>(C7D+2)</t>
  </si>
  <si>
    <t>Ftyewirl</t>
  </si>
  <si>
    <t>B55648A-B</t>
  </si>
  <si>
    <t>AsT5</t>
  </si>
  <si>
    <t>(834+3)</t>
  </si>
  <si>
    <t>[657D]</t>
  </si>
  <si>
    <t>Elahkoi</t>
  </si>
  <si>
    <t>C568587-9</t>
  </si>
  <si>
    <t>Uiwuar</t>
  </si>
  <si>
    <t>B101115-E</t>
  </si>
  <si>
    <t>(801-1)</t>
  </si>
  <si>
    <t>[123C]</t>
  </si>
  <si>
    <t>Ealea</t>
  </si>
  <si>
    <t>B576587-9</t>
  </si>
  <si>
    <t>G5 V D</t>
  </si>
  <si>
    <t>[5659]</t>
  </si>
  <si>
    <t>Szirp</t>
  </si>
  <si>
    <t>A436538-D</t>
  </si>
  <si>
    <t>M8 V</t>
  </si>
  <si>
    <t>Sam's World</t>
  </si>
  <si>
    <t>E100856-7</t>
  </si>
  <si>
    <t>[7646]</t>
  </si>
  <si>
    <t>Dustpan</t>
  </si>
  <si>
    <t>A550779-9</t>
  </si>
  <si>
    <t>De Po</t>
  </si>
  <si>
    <t>(96A+2)</t>
  </si>
  <si>
    <t>Heath</t>
  </si>
  <si>
    <t>B587532-B</t>
  </si>
  <si>
    <t>K2 V M6 V</t>
  </si>
  <si>
    <t>(B46-2)</t>
  </si>
  <si>
    <t>Vip</t>
  </si>
  <si>
    <t>A421644-D</t>
  </si>
  <si>
    <t>He Na Ni Po FlorW</t>
  </si>
  <si>
    <t>[483B]</t>
  </si>
  <si>
    <t>Floria</t>
  </si>
  <si>
    <t>A567942-E</t>
  </si>
  <si>
    <t>Hi An Cx Pr (Floriani)</t>
  </si>
  <si>
    <t>(F8G+1)</t>
  </si>
  <si>
    <t>[5D1A]</t>
  </si>
  <si>
    <t>Ic Na Ni FlorW</t>
  </si>
  <si>
    <t>[1714]</t>
  </si>
  <si>
    <t>Thrush</t>
  </si>
  <si>
    <t>A436246-C</t>
  </si>
  <si>
    <t>(711+1)</t>
  </si>
  <si>
    <t>[134B]</t>
  </si>
  <si>
    <t>Dalfi</t>
  </si>
  <si>
    <t>C550345-9</t>
  </si>
  <si>
    <t>De Lo Po FlorW</t>
  </si>
  <si>
    <t>Khteiatloilr</t>
  </si>
  <si>
    <t>B423456-C</t>
  </si>
  <si>
    <t>AsWc</t>
  </si>
  <si>
    <t>[354B]</t>
  </si>
  <si>
    <t>Ewoiftoil</t>
  </si>
  <si>
    <t>B546646-A</t>
  </si>
  <si>
    <t>[5849]</t>
  </si>
  <si>
    <t>H'a</t>
  </si>
  <si>
    <t>D657449-6</t>
  </si>
  <si>
    <t>[5167]</t>
  </si>
  <si>
    <t>Hreahrya</t>
  </si>
  <si>
    <t>B433A79-D</t>
  </si>
  <si>
    <t>(J9F+4)</t>
  </si>
  <si>
    <t>[BD6E]</t>
  </si>
  <si>
    <t>Yekhtia</t>
  </si>
  <si>
    <t>B423376-B</t>
  </si>
  <si>
    <t>G0 V M8 V</t>
  </si>
  <si>
    <t>Aehahr</t>
  </si>
  <si>
    <t>B100449-C</t>
  </si>
  <si>
    <t>Ni Va Rs</t>
  </si>
  <si>
    <t>M7 V M9 V</t>
  </si>
  <si>
    <t>(A34+2)</t>
  </si>
  <si>
    <t>[556D]</t>
  </si>
  <si>
    <t>Ftoakh</t>
  </si>
  <si>
    <t>E673A8C-A</t>
  </si>
  <si>
    <t>F4 V M9 V M7 V</t>
  </si>
  <si>
    <t>(C9C+5)</t>
  </si>
  <si>
    <t>[DC8D]</t>
  </si>
  <si>
    <t>Aohfeau</t>
  </si>
  <si>
    <t>B998784-A</t>
  </si>
  <si>
    <t>F3 V M8 V</t>
  </si>
  <si>
    <t>Crescent</t>
  </si>
  <si>
    <t>B420778-7</t>
  </si>
  <si>
    <t>De He Na Po Pi</t>
  </si>
  <si>
    <t>[7757]</t>
  </si>
  <si>
    <t>Trossachs</t>
  </si>
  <si>
    <t>B897A54-C</t>
  </si>
  <si>
    <t>(E9F+2)</t>
  </si>
  <si>
    <t>Insec</t>
  </si>
  <si>
    <t>A421542-E</t>
  </si>
  <si>
    <t>M8 V M9 V</t>
  </si>
  <si>
    <t>[171A]</t>
  </si>
  <si>
    <t>Fissolon</t>
  </si>
  <si>
    <t>E69A742-8</t>
  </si>
  <si>
    <t>Wa Pi FlorW</t>
  </si>
  <si>
    <t>(E66-5)</t>
  </si>
  <si>
    <t>[3514]</t>
  </si>
  <si>
    <t>Kabal</t>
  </si>
  <si>
    <t>B587147-B</t>
  </si>
  <si>
    <t>(801+2)</t>
  </si>
  <si>
    <t>[135B]</t>
  </si>
  <si>
    <t>Cimmen</t>
  </si>
  <si>
    <t>E7C0140-9</t>
  </si>
  <si>
    <t>He Lo FlorW</t>
  </si>
  <si>
    <t>Nora'a</t>
  </si>
  <si>
    <t>A585645-9</t>
  </si>
  <si>
    <t>Ag Ni Ri FlorW</t>
  </si>
  <si>
    <t>(857+1)</t>
  </si>
  <si>
    <t>[4937]</t>
  </si>
  <si>
    <t>Iryao</t>
  </si>
  <si>
    <t>A5588B8-C</t>
  </si>
  <si>
    <t>[8A5C]</t>
  </si>
  <si>
    <t>Suiaoir</t>
  </si>
  <si>
    <t>B651367-B</t>
  </si>
  <si>
    <t>Lo Po O:0229</t>
  </si>
  <si>
    <t>(921+1)</t>
  </si>
  <si>
    <t>[345B]</t>
  </si>
  <si>
    <t>Hkaha</t>
  </si>
  <si>
    <t>B897696-A</t>
  </si>
  <si>
    <t>M4 V M6 V</t>
  </si>
  <si>
    <t>Hkesuh</t>
  </si>
  <si>
    <t>B9A4758-B</t>
  </si>
  <si>
    <t>M4 V</t>
  </si>
  <si>
    <t>(D6C+2)</t>
  </si>
  <si>
    <t>Eaweiya</t>
  </si>
  <si>
    <t>A5406B7-A</t>
  </si>
  <si>
    <t>AsT7</t>
  </si>
  <si>
    <t>Awo</t>
  </si>
  <si>
    <t>C530366-A</t>
  </si>
  <si>
    <t>De Lo Po O:0633</t>
  </si>
  <si>
    <t>(B21-1)</t>
  </si>
  <si>
    <t>[2349]</t>
  </si>
  <si>
    <t>Aiyostea</t>
  </si>
  <si>
    <t>B20068B-9</t>
  </si>
  <si>
    <t>M5 V D</t>
  </si>
  <si>
    <t>(D54+2)</t>
  </si>
  <si>
    <t>Marseilles</t>
  </si>
  <si>
    <t>D540312-7</t>
  </si>
  <si>
    <t>StCl</t>
  </si>
  <si>
    <t>Paques</t>
  </si>
  <si>
    <t>D9E6400-4</t>
  </si>
  <si>
    <t>Viceroy</t>
  </si>
  <si>
    <t>B8D3515-C</t>
  </si>
  <si>
    <t>Tibolt</t>
  </si>
  <si>
    <t>C575744-8</t>
  </si>
  <si>
    <t>Ag Pi FlorW</t>
  </si>
  <si>
    <t>(968-2)</t>
  </si>
  <si>
    <t>[5736]</t>
  </si>
  <si>
    <t>Lucind</t>
  </si>
  <si>
    <t>B560642-9</t>
  </si>
  <si>
    <t>De Ni Ri FlorW</t>
  </si>
  <si>
    <t>(A55-3)</t>
  </si>
  <si>
    <t>Ni FlorW</t>
  </si>
  <si>
    <t>Tefsi</t>
  </si>
  <si>
    <t>B994449-B</t>
  </si>
  <si>
    <t>Ni Pa FlorW</t>
  </si>
  <si>
    <t>(C35+3)</t>
  </si>
  <si>
    <t>Khtyekt</t>
  </si>
  <si>
    <t>B200655-9</t>
  </si>
  <si>
    <t>M9 V</t>
  </si>
  <si>
    <t>Osototail</t>
  </si>
  <si>
    <t>E550857-7</t>
  </si>
  <si>
    <t>AsTv</t>
  </si>
  <si>
    <t>(A76-2)</t>
  </si>
  <si>
    <t>[8657]</t>
  </si>
  <si>
    <t>Aowaih</t>
  </si>
  <si>
    <t>B5866A7-A</t>
  </si>
  <si>
    <t>Khi</t>
  </si>
  <si>
    <t>B987588-B</t>
  </si>
  <si>
    <t>RT</t>
  </si>
  <si>
    <t>(947+3)</t>
  </si>
  <si>
    <t>[585B]</t>
  </si>
  <si>
    <t>Hfa'yuweas</t>
  </si>
  <si>
    <t>B555388-B</t>
  </si>
  <si>
    <t>Allemagne</t>
  </si>
  <si>
    <t>X688000-0</t>
  </si>
  <si>
    <t>Sable des Etoiles</t>
  </si>
  <si>
    <t>B000899-D</t>
  </si>
  <si>
    <t>Strend</t>
  </si>
  <si>
    <t>B436AFB-E</t>
  </si>
  <si>
    <t>(E9F+5)</t>
  </si>
  <si>
    <t>[CD7G]</t>
  </si>
  <si>
    <t>Halka</t>
  </si>
  <si>
    <t>B865544-A</t>
  </si>
  <si>
    <t>Ag Ni Ga Pr (Halkans)</t>
  </si>
  <si>
    <t>(B47+1)</t>
  </si>
  <si>
    <t>[3838]</t>
  </si>
  <si>
    <t>Garnl</t>
  </si>
  <si>
    <t>E884940-8</t>
  </si>
  <si>
    <t>Hi Pr FlorW</t>
  </si>
  <si>
    <t>K0 V M8 V</t>
  </si>
  <si>
    <t>(F88-5)</t>
  </si>
  <si>
    <t>[4813]</t>
  </si>
  <si>
    <t>Vadada</t>
  </si>
  <si>
    <t>A410944-E</t>
  </si>
  <si>
    <t>Hi In Na FlorW</t>
  </si>
  <si>
    <t>(D8H+3)</t>
  </si>
  <si>
    <t>[7E3C]</t>
  </si>
  <si>
    <t>Elihfoirl</t>
  </si>
  <si>
    <t>A553236-D</t>
  </si>
  <si>
    <t>[134C]</t>
  </si>
  <si>
    <t>Ftaleirl</t>
  </si>
  <si>
    <t>B53038A-8</t>
  </si>
  <si>
    <t>[527A]</t>
  </si>
  <si>
    <t>Oihyeti'he</t>
  </si>
  <si>
    <t>B779775-B</t>
  </si>
  <si>
    <t>[5939]</t>
  </si>
  <si>
    <t>Souftea</t>
  </si>
  <si>
    <t>A551754-D</t>
  </si>
  <si>
    <t>Oseweheal</t>
  </si>
  <si>
    <t>B79A647-C</t>
  </si>
  <si>
    <t>F7 V M9 V M0 V</t>
  </si>
  <si>
    <t>[675C]</t>
  </si>
  <si>
    <t>Uaeakhea</t>
  </si>
  <si>
    <t>B530389-8</t>
  </si>
  <si>
    <t>De Lo Po An</t>
  </si>
  <si>
    <t>[4269]</t>
  </si>
  <si>
    <t>Teharl</t>
  </si>
  <si>
    <t>C654453-A</t>
  </si>
  <si>
    <t>(833-3)</t>
  </si>
  <si>
    <t>Armada</t>
  </si>
  <si>
    <t>A540244-A</t>
  </si>
  <si>
    <t>Adhara</t>
  </si>
  <si>
    <t>B57A687-8</t>
  </si>
  <si>
    <t>F2 V M9 V</t>
  </si>
  <si>
    <t>Boronu</t>
  </si>
  <si>
    <t>B966741-A</t>
  </si>
  <si>
    <t>Ilnest</t>
  </si>
  <si>
    <t>B686347-9</t>
  </si>
  <si>
    <t>Lo Ga FlorW</t>
  </si>
  <si>
    <t>[3459]</t>
  </si>
  <si>
    <t>Sei'eal</t>
  </si>
  <si>
    <t>B510886-B</t>
  </si>
  <si>
    <t>Na Ph Pi</t>
  </si>
  <si>
    <t>(A7C+1)</t>
  </si>
  <si>
    <t>Ehearye</t>
  </si>
  <si>
    <t>A588779-C</t>
  </si>
  <si>
    <t>(C6F+5)</t>
  </si>
  <si>
    <t>[8C6D]</t>
  </si>
  <si>
    <t>Iysewekh</t>
  </si>
  <si>
    <t>A52058A-E</t>
  </si>
  <si>
    <t>AsT6</t>
  </si>
  <si>
    <t>(A45+3)</t>
  </si>
  <si>
    <t>[767G]</t>
  </si>
  <si>
    <t>B999545-7</t>
  </si>
  <si>
    <t>[3435]</t>
  </si>
  <si>
    <t>Ni Ri FlorW</t>
  </si>
  <si>
    <t>M5 V</t>
  </si>
  <si>
    <t>Tanar</t>
  </si>
  <si>
    <t>C787640-8</t>
  </si>
  <si>
    <t>Ag Ni Ga Ri An FlorW</t>
  </si>
  <si>
    <t>[1613]</t>
  </si>
  <si>
    <t>Lafkin</t>
  </si>
  <si>
    <t>C77A846-9</t>
  </si>
  <si>
    <t>Wa Ph Pi FlorW</t>
  </si>
  <si>
    <t>(C79-1)</t>
  </si>
  <si>
    <t>[7848]</t>
  </si>
  <si>
    <t>Woilreawau</t>
  </si>
  <si>
    <t>B100855-E</t>
  </si>
  <si>
    <t>(D7D+1)</t>
  </si>
  <si>
    <t>[6A3C]</t>
  </si>
  <si>
    <t>Uao</t>
  </si>
  <si>
    <t>C6A2456-8</t>
  </si>
  <si>
    <t>AsT3</t>
  </si>
  <si>
    <t>(831-3)</t>
  </si>
  <si>
    <t>[3247]</t>
  </si>
  <si>
    <t>Eiwakh</t>
  </si>
  <si>
    <t>D200777-8</t>
  </si>
  <si>
    <t>Hkeleiakh</t>
  </si>
  <si>
    <t>AsXX</t>
  </si>
  <si>
    <t>Fomalhaut</t>
  </si>
  <si>
    <t>B510200-D</t>
  </si>
  <si>
    <t>M7 V</t>
  </si>
  <si>
    <t>Hadara</t>
  </si>
  <si>
    <t>E311796-7</t>
  </si>
  <si>
    <t>Ic Ni Va Da</t>
  </si>
  <si>
    <t>(A32+1)</t>
  </si>
  <si>
    <t>[637A]</t>
  </si>
  <si>
    <t>Thor</t>
  </si>
  <si>
    <t>D669577-5</t>
  </si>
  <si>
    <t>F6 V M0 V</t>
  </si>
  <si>
    <t>[5255]</t>
  </si>
  <si>
    <t>Yggdrasil</t>
  </si>
  <si>
    <t>B5507CD-8</t>
  </si>
  <si>
    <t>(A68+4)</t>
  </si>
  <si>
    <t>[B79C]</t>
  </si>
  <si>
    <t>Sif</t>
  </si>
  <si>
    <t>A765867-7</t>
  </si>
  <si>
    <t>Ga Ri Pa Ph O:1220</t>
  </si>
  <si>
    <t>(A79+1)</t>
  </si>
  <si>
    <t>[8957]</t>
  </si>
  <si>
    <t>Eahaw</t>
  </si>
  <si>
    <t>Yaeawaokh</t>
  </si>
  <si>
    <t>B43078B-C</t>
  </si>
  <si>
    <t>F6 V M8 V</t>
  </si>
  <si>
    <t>(96C+4)</t>
  </si>
  <si>
    <t>Alirar</t>
  </si>
  <si>
    <t>A55557A-C</t>
  </si>
  <si>
    <t>GlEm</t>
  </si>
  <si>
    <t>(B46+4)</t>
  </si>
  <si>
    <t>[777E]</t>
  </si>
  <si>
    <t>Ehaealir</t>
  </si>
  <si>
    <t>B63657B-9</t>
  </si>
  <si>
    <t>M4 V M8 V</t>
  </si>
  <si>
    <t>(844+2)</t>
  </si>
  <si>
    <t>Stohyus</t>
  </si>
  <si>
    <t>A567886-C</t>
  </si>
  <si>
    <t>[7B4B]</t>
  </si>
  <si>
    <t>Hkakh</t>
  </si>
  <si>
    <t>A424546-E</t>
  </si>
  <si>
    <t>[464D]</t>
  </si>
  <si>
    <t>Ohtae</t>
  </si>
  <si>
    <t>B665168-9</t>
  </si>
  <si>
    <t>Lo Ga O:0835</t>
  </si>
  <si>
    <t>F8 V M6 V</t>
  </si>
  <si>
    <t>(601+1)</t>
  </si>
  <si>
    <t>[1159]</t>
  </si>
  <si>
    <t>Uitasoayaw</t>
  </si>
  <si>
    <t>B579687-9</t>
  </si>
  <si>
    <t>(B54+1)</t>
  </si>
  <si>
    <t>Walei</t>
  </si>
  <si>
    <t>E7B4776-8</t>
  </si>
  <si>
    <t>(B66-3)</t>
  </si>
  <si>
    <t>[6547]</t>
  </si>
  <si>
    <t>Pa'an</t>
  </si>
  <si>
    <t>E649333-5</t>
  </si>
  <si>
    <t>Solaria</t>
  </si>
  <si>
    <t>B665734-8</t>
  </si>
  <si>
    <t>(E6A+1)</t>
  </si>
  <si>
    <t>Dpres</t>
  </si>
  <si>
    <t>B631689-A</t>
  </si>
  <si>
    <t>(C55+2)</t>
  </si>
  <si>
    <t>Alr</t>
  </si>
  <si>
    <t>A779548-B</t>
  </si>
  <si>
    <t>Ehrafou</t>
  </si>
  <si>
    <t>B00075A-E</t>
  </si>
  <si>
    <t>As Na Va Pi</t>
  </si>
  <si>
    <t>M4 V M4 V</t>
  </si>
  <si>
    <t>(D6D+4)</t>
  </si>
  <si>
    <t>[997G]</t>
  </si>
  <si>
    <t>Eoiw</t>
  </si>
  <si>
    <t>B430684-C</t>
  </si>
  <si>
    <t>De Na Ni Po An</t>
  </si>
  <si>
    <t>Earlyu</t>
  </si>
  <si>
    <t>B989859-C</t>
  </si>
  <si>
    <t>AsT1</t>
  </si>
  <si>
    <t>F3 V M6 V M9 V</t>
  </si>
  <si>
    <t>(B7D+4)</t>
  </si>
  <si>
    <t>[9B6D]</t>
  </si>
  <si>
    <t>Hkuikhekh</t>
  </si>
  <si>
    <t>B532316-C</t>
  </si>
  <si>
    <t>G0 II</t>
  </si>
  <si>
    <t>[244B]</t>
  </si>
  <si>
    <t>Ewyeyal</t>
  </si>
  <si>
    <t>B58457A-B</t>
  </si>
  <si>
    <t>(747+5)</t>
  </si>
  <si>
    <t>[787D]</t>
  </si>
  <si>
    <t>Aisaoawi</t>
  </si>
  <si>
    <t>EAC5000-0</t>
  </si>
  <si>
    <t>Gorgon</t>
  </si>
  <si>
    <t>E590224-6</t>
  </si>
  <si>
    <t>De He Lo Px</t>
  </si>
  <si>
    <t>BlSo</t>
  </si>
  <si>
    <t>Connaught</t>
  </si>
  <si>
    <t>D431153-9</t>
  </si>
  <si>
    <t>M8 V M8 V</t>
  </si>
  <si>
    <t>291-540</t>
  </si>
  <si>
    <t>EABA000-0</t>
  </si>
  <si>
    <t>K2 II M2 V</t>
  </si>
  <si>
    <t>Ftulrois</t>
  </si>
  <si>
    <t>B56866A-9</t>
  </si>
  <si>
    <t>Ag Ni Ri O:1027</t>
  </si>
  <si>
    <t>(856+4)</t>
  </si>
  <si>
    <t>[887B]</t>
  </si>
  <si>
    <t>Oatre</t>
  </si>
  <si>
    <t>B532336-C</t>
  </si>
  <si>
    <t>K8 II M2 V</t>
  </si>
  <si>
    <t>Hea'a</t>
  </si>
  <si>
    <t>E54026A-5</t>
  </si>
  <si>
    <t>De He Lo Po O:1027</t>
  </si>
  <si>
    <t>Eiaihiy</t>
  </si>
  <si>
    <t>B500132-B</t>
  </si>
  <si>
    <t>Syoakh</t>
  </si>
  <si>
    <t>A6968BC-C</t>
  </si>
  <si>
    <t>Pa Ph Cx Pi Pz</t>
  </si>
  <si>
    <t>[BA8F]</t>
  </si>
  <si>
    <t>Htourlao</t>
  </si>
  <si>
    <t>B311978-E</t>
  </si>
  <si>
    <t>(E8G+4)</t>
  </si>
  <si>
    <t>[9D5E]</t>
  </si>
  <si>
    <t>Keawoaw</t>
  </si>
  <si>
    <t>B430433-9</t>
  </si>
  <si>
    <t>Eiyehwehakhea</t>
  </si>
  <si>
    <t>B79A57B-B</t>
  </si>
  <si>
    <t>Haealroiea</t>
  </si>
  <si>
    <t>B554487-9</t>
  </si>
  <si>
    <t>Wuaki</t>
  </si>
  <si>
    <t>A310545-C</t>
  </si>
  <si>
    <t>Belgard</t>
  </si>
  <si>
    <t>C571321-9</t>
  </si>
  <si>
    <t>He Lo Cx</t>
  </si>
  <si>
    <t>K8 V D</t>
  </si>
  <si>
    <t>[5166]</t>
  </si>
  <si>
    <t>Gabriel</t>
  </si>
  <si>
    <t>C310100-B</t>
  </si>
  <si>
    <t>Dostoevsky</t>
  </si>
  <si>
    <t>B678673-A</t>
  </si>
  <si>
    <t>Ag Ni An RsD</t>
  </si>
  <si>
    <t>(A56-1)</t>
  </si>
  <si>
    <t>[3827]</t>
  </si>
  <si>
    <t>Asyuh</t>
  </si>
  <si>
    <t>B8C3225-9</t>
  </si>
  <si>
    <t>M4 V M9 V</t>
  </si>
  <si>
    <t>Yero'ilra</t>
  </si>
  <si>
    <t>D500897-7</t>
  </si>
  <si>
    <t>F8 V M1 V M7 V</t>
  </si>
  <si>
    <t>Oihu</t>
  </si>
  <si>
    <t>B300454-9</t>
  </si>
  <si>
    <t>(833-2)</t>
  </si>
  <si>
    <t>Eikhaaw</t>
  </si>
  <si>
    <t>C88978C-9</t>
  </si>
  <si>
    <t>(C6A+4)</t>
  </si>
  <si>
    <t>[A88C]</t>
  </si>
  <si>
    <t>Kaldamar</t>
  </si>
  <si>
    <t>E745326-7</t>
  </si>
  <si>
    <t>(C41-2)</t>
  </si>
  <si>
    <t>[6269]</t>
  </si>
  <si>
    <t>985-373</t>
  </si>
  <si>
    <t>X775000-0</t>
  </si>
  <si>
    <t>Janus</t>
  </si>
  <si>
    <t>C575321-7</t>
  </si>
  <si>
    <t>Torrance</t>
  </si>
  <si>
    <t>E560256-4</t>
  </si>
  <si>
    <t>[1143]</t>
  </si>
  <si>
    <t>Delta Theta</t>
  </si>
  <si>
    <t>B501610-9</t>
  </si>
  <si>
    <t>(D54-4)</t>
  </si>
  <si>
    <t>Colony Six</t>
  </si>
  <si>
    <t>A68A541-D</t>
  </si>
  <si>
    <t>Goertel</t>
  </si>
  <si>
    <t>B6688DC-6</t>
  </si>
  <si>
    <t>(A78+4)</t>
  </si>
  <si>
    <t>[B989]</t>
  </si>
  <si>
    <t>Hteakya</t>
  </si>
  <si>
    <t>B423426-D</t>
  </si>
  <si>
    <t>[354C]</t>
  </si>
  <si>
    <t>Khau</t>
  </si>
  <si>
    <t>C687598-9</t>
  </si>
  <si>
    <t>Erasaso</t>
  </si>
  <si>
    <t>B68A136-C</t>
  </si>
  <si>
    <t>AsT4</t>
  </si>
  <si>
    <t>(701+1)</t>
  </si>
  <si>
    <t>[124B]</t>
  </si>
  <si>
    <t>Aoiyras</t>
  </si>
  <si>
    <t>B54068C-9</t>
  </si>
  <si>
    <t>(C54+3)</t>
  </si>
  <si>
    <t>[968C]</t>
  </si>
  <si>
    <t>Irlaiw</t>
  </si>
  <si>
    <t>C436A75-D</t>
  </si>
  <si>
    <t>(G9E+1)</t>
  </si>
  <si>
    <t>[8C3B]</t>
  </si>
  <si>
    <t>[6646]</t>
  </si>
  <si>
    <t>Ganulph</t>
  </si>
  <si>
    <t>(801-5)</t>
  </si>
  <si>
    <t>Caldos</t>
  </si>
  <si>
    <t>B530879-6</t>
  </si>
  <si>
    <t>De Na Po Ph</t>
  </si>
  <si>
    <t>Lacidaeus</t>
  </si>
  <si>
    <t>D100786-7</t>
  </si>
  <si>
    <t>Hrahraiu</t>
  </si>
  <si>
    <t>B42068C-C</t>
  </si>
  <si>
    <t>De He Na Ni Po Da</t>
  </si>
  <si>
    <t>AsT8</t>
  </si>
  <si>
    <t>M6 V</t>
  </si>
  <si>
    <t>(855+4)</t>
  </si>
  <si>
    <t>[978F]</t>
  </si>
  <si>
    <t>Hliyh</t>
  </si>
  <si>
    <t>B200AB7-E</t>
  </si>
  <si>
    <t>Hi In Na Va</t>
  </si>
  <si>
    <t>(E9G+4)</t>
  </si>
  <si>
    <t>[AE5E]</t>
  </si>
  <si>
    <t>Eilaeah</t>
  </si>
  <si>
    <t>B863267-B</t>
  </si>
  <si>
    <t>Lo O:1323</t>
  </si>
  <si>
    <t>(911+1)</t>
  </si>
  <si>
    <t>Rileakh</t>
  </si>
  <si>
    <t>C437855-A</t>
  </si>
  <si>
    <t>F7 V M6 V M6 V</t>
  </si>
  <si>
    <t>(C7A-1)</t>
  </si>
  <si>
    <t>[6938]</t>
  </si>
  <si>
    <t>Eateaw</t>
  </si>
  <si>
    <t>E423000-0</t>
  </si>
  <si>
    <t>M6 V M7 V</t>
  </si>
  <si>
    <t>Yu'eal</t>
  </si>
  <si>
    <t>B432686-C</t>
  </si>
  <si>
    <t>AsT0</t>
  </si>
  <si>
    <t>Aiuiktiyr</t>
  </si>
  <si>
    <t>E797449-7</t>
  </si>
  <si>
    <t>[5168]</t>
  </si>
  <si>
    <t>Htoihfui</t>
  </si>
  <si>
    <t>A568873-C</t>
  </si>
  <si>
    <t>G0 V M4 V M1 V</t>
  </si>
  <si>
    <t>(F7D+1)</t>
  </si>
  <si>
    <t>[5B29]</t>
  </si>
  <si>
    <t>Selshor</t>
  </si>
  <si>
    <t>X430576-6</t>
  </si>
  <si>
    <t>De Ni Po Fo</t>
  </si>
  <si>
    <t>[4245]</t>
  </si>
  <si>
    <t>Goria</t>
  </si>
  <si>
    <t>E422475-7</t>
  </si>
  <si>
    <t>Sagan</t>
  </si>
  <si>
    <t>C796453-8</t>
  </si>
  <si>
    <t>Yestahwye</t>
  </si>
  <si>
    <t>B9A4656-C</t>
  </si>
  <si>
    <t>Fiyleakh</t>
  </si>
  <si>
    <t>B41389A-C</t>
  </si>
  <si>
    <t>Ic Na Ph Pi</t>
  </si>
  <si>
    <t>(E7C+4)</t>
  </si>
  <si>
    <t>[AA7E]</t>
  </si>
  <si>
    <t>Huaholr</t>
  </si>
  <si>
    <t>B42049C-9</t>
  </si>
  <si>
    <t>(B33+3)</t>
  </si>
  <si>
    <t>[748C]</t>
  </si>
  <si>
    <t>Teiseirle</t>
  </si>
  <si>
    <t>BA9A377-8</t>
  </si>
  <si>
    <t>Lo Oc</t>
  </si>
  <si>
    <t>(821-1)</t>
  </si>
  <si>
    <t>Carben</t>
  </si>
  <si>
    <t>X5555A9-2</t>
  </si>
  <si>
    <t>K6 V M9 V</t>
  </si>
  <si>
    <t>[6363]</t>
  </si>
  <si>
    <t>Tlazolteotl</t>
  </si>
  <si>
    <t>D5409CD-7</t>
  </si>
  <si>
    <t>De He Hi In Po Pz</t>
  </si>
  <si>
    <t>M6 V D</t>
  </si>
  <si>
    <t>(B89+4)</t>
  </si>
  <si>
    <t>[D99B]</t>
  </si>
  <si>
    <t>Tyr</t>
  </si>
  <si>
    <t>A551557-B</t>
  </si>
  <si>
    <t>Hecarda</t>
  </si>
  <si>
    <t>B560332-9</t>
  </si>
  <si>
    <t>Tryaoke</t>
  </si>
  <si>
    <t>D556978-8</t>
  </si>
  <si>
    <t>(C88-1)</t>
  </si>
  <si>
    <t>[9858]</t>
  </si>
  <si>
    <t>A'eouya</t>
  </si>
  <si>
    <t>E550000-0</t>
  </si>
  <si>
    <t>Ba De Po</t>
  </si>
  <si>
    <t>Ouiyloi</t>
  </si>
  <si>
    <t>C574789-8</t>
  </si>
  <si>
    <t>AsT9</t>
  </si>
  <si>
    <t>Stehasu</t>
  </si>
  <si>
    <t>A520677-C</t>
  </si>
  <si>
    <t>Sosuasaoh</t>
  </si>
  <si>
    <t>B100858-B</t>
  </si>
  <si>
    <t>(D7C+2)</t>
  </si>
  <si>
    <t>Kheiyyo</t>
  </si>
  <si>
    <t>C5257B7-9</t>
  </si>
  <si>
    <t>(C69+1)</t>
  </si>
  <si>
    <t>Ashley's Rock</t>
  </si>
  <si>
    <t>D100120-7</t>
  </si>
  <si>
    <t>K0 IV</t>
  </si>
  <si>
    <t>T'yana</t>
  </si>
  <si>
    <t>E568752-7</t>
  </si>
  <si>
    <t>Vior</t>
  </si>
  <si>
    <t>D500401-7</t>
  </si>
  <si>
    <t>Braudel</t>
  </si>
  <si>
    <t>X543200-5</t>
  </si>
  <si>
    <t>Lo Po Fo</t>
  </si>
  <si>
    <t>Thalassa</t>
  </si>
  <si>
    <t>B88A889-8</t>
  </si>
  <si>
    <t>Ri Wa Ph</t>
  </si>
  <si>
    <t>F8 V M9 V</t>
  </si>
  <si>
    <t>(F79+2)</t>
  </si>
  <si>
    <t>[9969]</t>
  </si>
  <si>
    <t>Tktk</t>
  </si>
  <si>
    <t>D542640-6</t>
  </si>
  <si>
    <t>He Ni Po Chir4</t>
  </si>
  <si>
    <t>F5 V M3 V</t>
  </si>
  <si>
    <t>Acis</t>
  </si>
  <si>
    <t>B885796-A</t>
  </si>
  <si>
    <t>Akhwohkyal</t>
  </si>
  <si>
    <t>BA95688-9</t>
  </si>
  <si>
    <t>Ag Ni An</t>
  </si>
  <si>
    <t>(C55+1)</t>
  </si>
  <si>
    <t>Ftiys</t>
  </si>
  <si>
    <t>C76A325-7</t>
  </si>
  <si>
    <t>Eauhti</t>
  </si>
  <si>
    <t>B540489-B</t>
  </si>
  <si>
    <t>(B34+2)</t>
  </si>
  <si>
    <t>Yai'ilrao</t>
  </si>
  <si>
    <t>B85836B-B</t>
  </si>
  <si>
    <t>Lo O:1634</t>
  </si>
  <si>
    <t>(921+3)</t>
  </si>
  <si>
    <t>[547D]</t>
  </si>
  <si>
    <t>Aiuite</t>
  </si>
  <si>
    <t>B645747-A</t>
  </si>
  <si>
    <t>(E6C+3)</t>
  </si>
  <si>
    <t>Awaweaw</t>
  </si>
  <si>
    <t>E855859-7</t>
  </si>
  <si>
    <t>Ga Pa Ph (Yont)</t>
  </si>
  <si>
    <t>Homestead</t>
  </si>
  <si>
    <t>D561250-6</t>
  </si>
  <si>
    <t>Ace</t>
  </si>
  <si>
    <t>E7A08B9-8</t>
  </si>
  <si>
    <t>He Ph Pz</t>
  </si>
  <si>
    <t>Oiwoiieaw</t>
  </si>
  <si>
    <t>B787897-A</t>
  </si>
  <si>
    <t>Asoieteal</t>
  </si>
  <si>
    <t>B697688-A</t>
  </si>
  <si>
    <t>(C56+2)</t>
  </si>
  <si>
    <t>Wesiyeah</t>
  </si>
  <si>
    <t>D641259-8</t>
  </si>
  <si>
    <t>(911-2)</t>
  </si>
  <si>
    <t>[3169]</t>
  </si>
  <si>
    <t>Aiwewakh</t>
  </si>
  <si>
    <t>BA96113-B</t>
  </si>
  <si>
    <t>(701-2)</t>
  </si>
  <si>
    <t>Ohraihah</t>
  </si>
  <si>
    <t>E8B6787-8</t>
  </si>
  <si>
    <t>(F66-2)</t>
  </si>
  <si>
    <t>Ayayo</t>
  </si>
  <si>
    <t>B000674-D</t>
  </si>
  <si>
    <t>As Na Ni Va An Rs</t>
  </si>
  <si>
    <t>[473B]</t>
  </si>
  <si>
    <t>Feaheaha</t>
  </si>
  <si>
    <t>E301268-9</t>
  </si>
  <si>
    <t>Ic Lo Va O:1634</t>
  </si>
  <si>
    <t>(411-2)</t>
  </si>
  <si>
    <t>[2159]</t>
  </si>
  <si>
    <t>Candia</t>
  </si>
  <si>
    <t>D4006A9-7</t>
  </si>
  <si>
    <t>Kydde</t>
  </si>
  <si>
    <t>B644779-5</t>
  </si>
  <si>
    <t>(968+2)</t>
  </si>
  <si>
    <t>[8866]</t>
  </si>
  <si>
    <t>Salif</t>
  </si>
  <si>
    <t>A6236A6-A</t>
  </si>
  <si>
    <t>F9 III M0 V</t>
  </si>
  <si>
    <t>Number One</t>
  </si>
  <si>
    <t>C9D6778-9</t>
  </si>
  <si>
    <t>Camoran</t>
  </si>
  <si>
    <t>A55167A-B</t>
  </si>
  <si>
    <t>[877D]</t>
  </si>
  <si>
    <t>Keaih</t>
  </si>
  <si>
    <t>CAA5887-9</t>
  </si>
  <si>
    <t>(C79+1)</t>
  </si>
  <si>
    <t>[8859]</t>
  </si>
  <si>
    <t>Afeakter</t>
  </si>
  <si>
    <t>A69A68A-B</t>
  </si>
  <si>
    <t>[887D]</t>
  </si>
  <si>
    <t>Bantral</t>
  </si>
  <si>
    <t>C886589-9</t>
  </si>
  <si>
    <t>Thebus</t>
  </si>
  <si>
    <t>B534320-7</t>
  </si>
  <si>
    <t>Ohaualr</t>
  </si>
  <si>
    <t>B422388-B</t>
  </si>
  <si>
    <t>Tlaiowaha</t>
  </si>
  <si>
    <t>B420954-E</t>
  </si>
  <si>
    <t>Ralaiw</t>
  </si>
  <si>
    <t>B420534-D</t>
  </si>
  <si>
    <t>[363B]</t>
  </si>
  <si>
    <t>Ereah</t>
  </si>
  <si>
    <t>B67A369-D</t>
  </si>
  <si>
    <t>Lo Wa O:1634</t>
  </si>
  <si>
    <t>(921+2)</t>
  </si>
  <si>
    <t>[446E]</t>
  </si>
  <si>
    <t>Kryslion</t>
  </si>
  <si>
    <t>D583AA9-9</t>
  </si>
  <si>
    <t>(E9A+1)</t>
  </si>
  <si>
    <t>[BA6A]</t>
  </si>
  <si>
    <t>Orsasch</t>
  </si>
  <si>
    <t>E541364-7</t>
  </si>
  <si>
    <t>He Lo Po Mr</t>
  </si>
  <si>
    <t>SeFo</t>
  </si>
  <si>
    <t>Noricum</t>
  </si>
  <si>
    <t>D8867BB-1</t>
  </si>
  <si>
    <t>G2 V M9 V M6 V</t>
  </si>
  <si>
    <t>[9773]</t>
  </si>
  <si>
    <t>Oghma</t>
  </si>
  <si>
    <t>B534754-9</t>
  </si>
  <si>
    <t>K5 V M5 V M4 V</t>
  </si>
  <si>
    <t>Khusai</t>
  </si>
  <si>
    <t>A576655-C</t>
  </si>
  <si>
    <t>(E56+1)</t>
  </si>
  <si>
    <t>[483A]</t>
  </si>
  <si>
    <t>Staha</t>
  </si>
  <si>
    <t>B755486-B</t>
  </si>
  <si>
    <t>Cyan</t>
  </si>
  <si>
    <t>C5689B9-A</t>
  </si>
  <si>
    <t>(C8D+4)</t>
  </si>
  <si>
    <t>Berengaria</t>
  </si>
  <si>
    <t>B566644-7</t>
  </si>
  <si>
    <t>[4835]</t>
  </si>
  <si>
    <t>Senlis</t>
  </si>
  <si>
    <t>B671633-A</t>
  </si>
  <si>
    <t>He Ni Cx</t>
  </si>
  <si>
    <t>(956-1)</t>
  </si>
  <si>
    <t>Dolberg</t>
  </si>
  <si>
    <t>BAF889D-B</t>
  </si>
  <si>
    <t>Ph Pz</t>
  </si>
  <si>
    <t>[CA9F]</t>
  </si>
  <si>
    <t>Vume</t>
  </si>
  <si>
    <t>B100477-C</t>
  </si>
  <si>
    <t>Ni Va An</t>
  </si>
  <si>
    <t>K7 II</t>
  </si>
  <si>
    <t>Theev</t>
  </si>
  <si>
    <t>A434500-F</t>
  </si>
  <si>
    <t>(E45-3)</t>
  </si>
  <si>
    <t>Marduk</t>
  </si>
  <si>
    <t>C577436-5</t>
  </si>
  <si>
    <t>[3244]</t>
  </si>
  <si>
    <t>Asim</t>
  </si>
  <si>
    <t>B867564-6</t>
  </si>
  <si>
    <t>Ag Ni Ga Pr O:2324</t>
  </si>
  <si>
    <t>Kteiroa</t>
  </si>
  <si>
    <t>C560164-8</t>
  </si>
  <si>
    <t>De Lo O:</t>
  </si>
  <si>
    <t>(401-4)</t>
  </si>
  <si>
    <t>Hewekho</t>
  </si>
  <si>
    <t>E10079A-7</t>
  </si>
  <si>
    <t>G6 II M9 V</t>
  </si>
  <si>
    <t>Airliweiw</t>
  </si>
  <si>
    <t>D56767B-6</t>
  </si>
  <si>
    <t>[8578]</t>
  </si>
  <si>
    <t>Tisilli</t>
  </si>
  <si>
    <t>B78A945-A</t>
  </si>
  <si>
    <t>(F8D+1)</t>
  </si>
  <si>
    <t>Doradon</t>
  </si>
  <si>
    <t>A400369-B</t>
  </si>
  <si>
    <t>Lo Va O:2102</t>
  </si>
  <si>
    <t>(521+2)</t>
  </si>
  <si>
    <t>Perrior</t>
  </si>
  <si>
    <t>A633966-B</t>
  </si>
  <si>
    <t>Hi Na Po An O:2102</t>
  </si>
  <si>
    <t>(E8E+2)</t>
  </si>
  <si>
    <t>[8C4A]</t>
  </si>
  <si>
    <t>Pax Rulin</t>
  </si>
  <si>
    <t>A402231-E</t>
  </si>
  <si>
    <t>Ic Lo Va Cp</t>
  </si>
  <si>
    <t>Albe</t>
  </si>
  <si>
    <t>A540A98-E</t>
  </si>
  <si>
    <t>De He Hi In Po</t>
  </si>
  <si>
    <t>(G9G+4)</t>
  </si>
  <si>
    <t>Realgar</t>
  </si>
  <si>
    <t>B550444-A</t>
  </si>
  <si>
    <t>Palindrome</t>
  </si>
  <si>
    <t>B433334-B</t>
  </si>
  <si>
    <t>(721-1)</t>
  </si>
  <si>
    <t>Borite</t>
  </si>
  <si>
    <t>E655796-4</t>
  </si>
  <si>
    <t>[6643]</t>
  </si>
  <si>
    <t>Torpol</t>
  </si>
  <si>
    <t>B55A77A-8</t>
  </si>
  <si>
    <t>(F68+2)</t>
  </si>
  <si>
    <t>Drinax</t>
  </si>
  <si>
    <t>A43645A-E</t>
  </si>
  <si>
    <t>(B34+3)</t>
  </si>
  <si>
    <t>[657G]</t>
  </si>
  <si>
    <t>Tyokh</t>
  </si>
  <si>
    <t>B566A77-E</t>
  </si>
  <si>
    <t>(G9F+3)</t>
  </si>
  <si>
    <t>[AD5E]</t>
  </si>
  <si>
    <t>Iroioah</t>
  </si>
  <si>
    <t>B530113-C</t>
  </si>
  <si>
    <t>M4 V M3 V</t>
  </si>
  <si>
    <t>[1229]</t>
  </si>
  <si>
    <t>Hleakhayes</t>
  </si>
  <si>
    <t>E54348B-7</t>
  </si>
  <si>
    <t>[6179]</t>
  </si>
  <si>
    <t>Akoaft</t>
  </si>
  <si>
    <t>E898000-0</t>
  </si>
  <si>
    <t>Khtiyrlo</t>
  </si>
  <si>
    <t>DA887CA-6</t>
  </si>
  <si>
    <t>[9778]</t>
  </si>
  <si>
    <t>Eaohfose</t>
  </si>
  <si>
    <t>B6736A7-A</t>
  </si>
  <si>
    <t>K6 V D</t>
  </si>
  <si>
    <t>Gikarlum</t>
  </si>
  <si>
    <t>B310587-9</t>
  </si>
  <si>
    <t>F0 IV</t>
  </si>
  <si>
    <t>Rhysk</t>
  </si>
  <si>
    <t>X413730-7</t>
  </si>
  <si>
    <t>Ic Na Pi Fo</t>
  </si>
  <si>
    <t>(966-5)</t>
  </si>
  <si>
    <t>[2512]</t>
  </si>
  <si>
    <t>Caraz</t>
  </si>
  <si>
    <t>E311959-A</t>
  </si>
  <si>
    <t>F7 V M5 V</t>
  </si>
  <si>
    <t>(F8C+3)</t>
  </si>
  <si>
    <t>[AB6B]</t>
  </si>
  <si>
    <t>Magen</t>
  </si>
  <si>
    <t>C543550-9</t>
  </si>
  <si>
    <t>Chalchiutlicue</t>
  </si>
  <si>
    <t>B76A787-7</t>
  </si>
  <si>
    <t>G9 V M3 V</t>
  </si>
  <si>
    <t>[7857]</t>
  </si>
  <si>
    <t>Clarke</t>
  </si>
  <si>
    <t>B899753-8</t>
  </si>
  <si>
    <t>(B68-3)</t>
  </si>
  <si>
    <t>[4725]</t>
  </si>
  <si>
    <t>Pourne</t>
  </si>
  <si>
    <t>A9B2887-A</t>
  </si>
  <si>
    <t>Fl He Ph</t>
  </si>
  <si>
    <t>(C7B+2)</t>
  </si>
  <si>
    <t>The World</t>
  </si>
  <si>
    <t>E100551-7</t>
  </si>
  <si>
    <t>Vorito</t>
  </si>
  <si>
    <t>E595ABB-A</t>
  </si>
  <si>
    <t>(H9C+4)</t>
  </si>
  <si>
    <t>[CC7C]</t>
  </si>
  <si>
    <t>Burgess</t>
  </si>
  <si>
    <t>B796633-6</t>
  </si>
  <si>
    <t>[3623]</t>
  </si>
  <si>
    <t>Islent</t>
  </si>
  <si>
    <t>BAC0789-9</t>
  </si>
  <si>
    <t>He Pz</t>
  </si>
  <si>
    <t>Alexin</t>
  </si>
  <si>
    <t>B000420-C</t>
  </si>
  <si>
    <t>Cordillon</t>
  </si>
  <si>
    <t>C431210-B</t>
  </si>
  <si>
    <t>(811-4)</t>
  </si>
  <si>
    <t>Blue</t>
  </si>
  <si>
    <t>B543487-B</t>
  </si>
  <si>
    <t>[455B]</t>
  </si>
  <si>
    <t>Hilfer</t>
  </si>
  <si>
    <t>B55077A-6</t>
  </si>
  <si>
    <t>Paal</t>
  </si>
  <si>
    <t>B564679-6</t>
  </si>
  <si>
    <t>[7767]</t>
  </si>
  <si>
    <t>Sink</t>
  </si>
  <si>
    <t>D665220-5</t>
  </si>
  <si>
    <t>Fantasy</t>
  </si>
  <si>
    <t>E788400-3</t>
  </si>
  <si>
    <t>Labora</t>
  </si>
  <si>
    <t>B533544-7</t>
  </si>
  <si>
    <t>Pryme</t>
  </si>
  <si>
    <t>B58668B-9</t>
  </si>
  <si>
    <t>Nekrino</t>
  </si>
  <si>
    <t>A788400-C</t>
  </si>
  <si>
    <t>(B34-3)</t>
  </si>
  <si>
    <t>Boulder</t>
  </si>
  <si>
    <t>D100758-9</t>
  </si>
  <si>
    <t>K2 V D</t>
  </si>
  <si>
    <t>(C68-1)</t>
  </si>
  <si>
    <t>[7659]</t>
  </si>
  <si>
    <t>Exocet</t>
  </si>
  <si>
    <t>A574126-8</t>
  </si>
  <si>
    <t>(601-2)</t>
  </si>
  <si>
    <t>[1147]</t>
  </si>
  <si>
    <t>Byrni</t>
  </si>
  <si>
    <t>B955699-6</t>
  </si>
  <si>
    <t>[7667]</t>
  </si>
  <si>
    <t>Belt-9</t>
  </si>
  <si>
    <t>B000213-E</t>
  </si>
  <si>
    <t>(811-2)</t>
  </si>
  <si>
    <t>[132B]</t>
  </si>
  <si>
    <t>Intelia</t>
  </si>
  <si>
    <t>C574653-6</t>
  </si>
  <si>
    <t>[3523]</t>
  </si>
  <si>
    <t>C868677-3</t>
  </si>
  <si>
    <t>[6653]</t>
  </si>
  <si>
    <t>Scaladon</t>
  </si>
  <si>
    <t>AAD98DH-A</t>
  </si>
  <si>
    <t>(A7B+5)</t>
  </si>
  <si>
    <t>[DAAF]</t>
  </si>
  <si>
    <t>Arunisiir</t>
  </si>
  <si>
    <t>B776530-6</t>
  </si>
  <si>
    <t>Tech-World</t>
  </si>
  <si>
    <t>A555154-E</t>
  </si>
  <si>
    <t>(401-1)</t>
  </si>
  <si>
    <t>Ergo</t>
  </si>
  <si>
    <t>X767500-3</t>
  </si>
  <si>
    <t>Ag Ni Ga Pr Fo (Ergosians)</t>
  </si>
  <si>
    <t>Corben</t>
  </si>
  <si>
    <t>E545455-8</t>
  </si>
  <si>
    <t>F5 V M9 V M7 V</t>
  </si>
  <si>
    <t>[2136]</t>
  </si>
  <si>
    <t>Gazulin</t>
  </si>
  <si>
    <t>AA86887-B</t>
  </si>
  <si>
    <t>Ri Pa Ph An Cp</t>
  </si>
  <si>
    <t>(E7E+4)</t>
  </si>
  <si>
    <t>[8C5B]</t>
  </si>
  <si>
    <t>O'Keefe</t>
  </si>
  <si>
    <t>D879625-7</t>
  </si>
  <si>
    <t>Empire</t>
  </si>
  <si>
    <t>B679334-C</t>
  </si>
  <si>
    <t>Hradus</t>
  </si>
  <si>
    <t>B54699B-7</t>
  </si>
  <si>
    <t>Hi In Pz Asla8</t>
  </si>
  <si>
    <t>F1 V M6 V</t>
  </si>
  <si>
    <t>(B8B+4)</t>
  </si>
  <si>
    <t>[BB79]</t>
  </si>
  <si>
    <t>Hexx</t>
  </si>
  <si>
    <t>B78A577-D</t>
  </si>
  <si>
    <t>Iilgan</t>
  </si>
  <si>
    <t>C567787-8</t>
  </si>
  <si>
    <t>Tanith</t>
  </si>
  <si>
    <t>A589342-B</t>
  </si>
  <si>
    <t>(A21-3)</t>
  </si>
  <si>
    <t>Acrid</t>
  </si>
  <si>
    <t>AAC1388-D</t>
  </si>
  <si>
    <t>Fl He Lo (Blotches)</t>
  </si>
  <si>
    <t>Inurin</t>
  </si>
  <si>
    <t>E668776-5</t>
  </si>
  <si>
    <t>F7 V M9 V M4 V</t>
  </si>
  <si>
    <t>Falcon</t>
  </si>
  <si>
    <t>A558448-D</t>
  </si>
  <si>
    <t>MacDermont</t>
  </si>
  <si>
    <t>D200768-8</t>
  </si>
  <si>
    <t>Na Va Pi Pz O:2805</t>
  </si>
  <si>
    <t>(D66-2)</t>
  </si>
  <si>
    <t>B763773-6</t>
  </si>
  <si>
    <t>[4823]</t>
  </si>
  <si>
    <t>Peridot</t>
  </si>
  <si>
    <t>B989894-A</t>
  </si>
  <si>
    <t>[6B38]</t>
  </si>
  <si>
    <t>Fintor</t>
  </si>
  <si>
    <t>B540344-7</t>
  </si>
  <si>
    <t>A550543-B</t>
  </si>
  <si>
    <t>(A45-2)</t>
  </si>
  <si>
    <t>971-852</t>
  </si>
  <si>
    <t>E78A000-0</t>
  </si>
  <si>
    <t>Ba Wa Da</t>
  </si>
  <si>
    <t>Ardasii</t>
  </si>
  <si>
    <t>B550684-9</t>
  </si>
  <si>
    <t>Wildeman</t>
  </si>
  <si>
    <t>B201674-C</t>
  </si>
  <si>
    <t>Pandora</t>
  </si>
  <si>
    <t>B878313-B</t>
  </si>
  <si>
    <t>Cordan</t>
  </si>
  <si>
    <t>A895347-9</t>
  </si>
  <si>
    <t>[3359]</t>
  </si>
  <si>
    <t>Exe</t>
  </si>
  <si>
    <t>B300101-A</t>
  </si>
  <si>
    <t>Sperle</t>
  </si>
  <si>
    <t>BA8A78A-7</t>
  </si>
  <si>
    <t>(969+3)</t>
  </si>
  <si>
    <t>[9879]</t>
  </si>
  <si>
    <t>Bleak</t>
  </si>
  <si>
    <t>C9C6225-9</t>
  </si>
  <si>
    <t>Fl Lo An</t>
  </si>
  <si>
    <t>Iscand</t>
  </si>
  <si>
    <t>B795553-B</t>
  </si>
  <si>
    <t>Mirage</t>
  </si>
  <si>
    <t>A560676-A</t>
  </si>
  <si>
    <t>Susanawo</t>
  </si>
  <si>
    <t>D68A430-5</t>
  </si>
  <si>
    <t>Darchona</t>
  </si>
  <si>
    <t>B59A742-A</t>
  </si>
  <si>
    <t>Wa Pi</t>
  </si>
  <si>
    <t>(F6B-2)</t>
  </si>
  <si>
    <t>[3916]</t>
  </si>
  <si>
    <t>Sabruse</t>
  </si>
  <si>
    <t>EAC8343-9</t>
  </si>
  <si>
    <t>Fl Lo RsA</t>
  </si>
  <si>
    <t>Imisaa</t>
  </si>
  <si>
    <t>B520867-7</t>
  </si>
  <si>
    <t>De He Na Po Ph Pi O:3215</t>
  </si>
  <si>
    <t>[8857]</t>
  </si>
  <si>
    <t>Fist</t>
  </si>
  <si>
    <t>B789430-C</t>
  </si>
  <si>
    <t>(A34-3)</t>
  </si>
  <si>
    <t>Umemii</t>
  </si>
  <si>
    <t>C521877-7</t>
  </si>
  <si>
    <t>Argona</t>
  </si>
  <si>
    <t>B612586-9</t>
  </si>
  <si>
    <t>(A44-1)</t>
  </si>
  <si>
    <t>Sarage</t>
  </si>
  <si>
    <t>B540523-B</t>
  </si>
  <si>
    <t>De He Ni Po RsG</t>
  </si>
  <si>
    <t>627-301</t>
  </si>
  <si>
    <t>As Lo Va Fo RsB</t>
  </si>
  <si>
    <t>Dimorus</t>
  </si>
  <si>
    <t>D300755-7</t>
  </si>
  <si>
    <t>Our Planet</t>
  </si>
  <si>
    <t>B687100-A</t>
  </si>
  <si>
    <t>Ayldem</t>
  </si>
  <si>
    <t>A540784-C</t>
  </si>
  <si>
    <t>De He Po Pi Pz Droy7</t>
  </si>
  <si>
    <t>(D6C+1)</t>
  </si>
  <si>
    <t>[593A]</t>
  </si>
  <si>
    <t>Pichot</t>
  </si>
  <si>
    <t>E546330-5</t>
  </si>
  <si>
    <t>F1 V M8 V</t>
  </si>
  <si>
    <t>New</t>
  </si>
  <si>
    <t>D66668A-5</t>
  </si>
  <si>
    <t>[8577]</t>
  </si>
  <si>
    <t>Villane</t>
  </si>
  <si>
    <t>B100634-8</t>
  </si>
  <si>
    <t>F1 IV</t>
  </si>
  <si>
    <t>Browne</t>
  </si>
  <si>
    <t>B550A96-9</t>
  </si>
  <si>
    <t>De Hi Po</t>
  </si>
  <si>
    <t>(F9C+1)</t>
  </si>
  <si>
    <t>[9C48]</t>
  </si>
  <si>
    <t>Neumann</t>
  </si>
  <si>
    <t>B876AA9-D</t>
  </si>
  <si>
    <t>[BE6E]</t>
  </si>
  <si>
    <t>Ploderash</t>
  </si>
  <si>
    <t>D303696-8</t>
  </si>
  <si>
    <t>(A51-4)</t>
  </si>
  <si>
    <t>Khaliki</t>
  </si>
  <si>
    <t>D31156B-9</t>
  </si>
  <si>
    <t>Ic Ni O:2912 Px</t>
  </si>
  <si>
    <t>(D42+1)</t>
  </si>
  <si>
    <t>[737B]</t>
  </si>
  <si>
    <t>Simok</t>
  </si>
  <si>
    <t>D9A08CC-8</t>
  </si>
  <si>
    <t>(B76+1)</t>
  </si>
  <si>
    <t>[B68B]</t>
  </si>
  <si>
    <t>Attee</t>
  </si>
  <si>
    <t>C7529AE-5</t>
  </si>
  <si>
    <t>Hi Po Pz</t>
  </si>
  <si>
    <t>(B88+4)</t>
  </si>
  <si>
    <t>[D999]</t>
  </si>
  <si>
    <t>Eshadi</t>
  </si>
  <si>
    <t>B431358-E</t>
  </si>
  <si>
    <t>New Moscow</t>
  </si>
  <si>
    <t>B76779A-7</t>
  </si>
  <si>
    <t>(96A+4)</t>
  </si>
  <si>
    <t>[9979]</t>
  </si>
  <si>
    <t>Auitawry</t>
  </si>
  <si>
    <t>A56689A-C</t>
  </si>
  <si>
    <t>Ri Pa Ph An Pz DroyW</t>
  </si>
  <si>
    <t>(F7E+5)</t>
  </si>
  <si>
    <t>[AC7E]</t>
  </si>
  <si>
    <t>Berg</t>
  </si>
  <si>
    <t>A675542-B</t>
  </si>
  <si>
    <t>Kedus</t>
  </si>
  <si>
    <t>D867400-3</t>
  </si>
  <si>
    <t>Tobia</t>
  </si>
  <si>
    <t>A544A55-F</t>
  </si>
  <si>
    <t>(F9G+2)</t>
  </si>
  <si>
    <t>[8E3D]</t>
  </si>
  <si>
    <t>Batav</t>
  </si>
  <si>
    <t>B5A8764-A</t>
  </si>
  <si>
    <t>Fl An O:3215</t>
  </si>
  <si>
    <t>M6 II</t>
  </si>
  <si>
    <t>(A6B+1)</t>
  </si>
  <si>
    <t>Vang</t>
  </si>
  <si>
    <t>Bingzi-Bangzi</t>
  </si>
  <si>
    <t>C978643-5</t>
  </si>
  <si>
    <t>Lutekio</t>
  </si>
  <si>
    <t>B543974-A</t>
  </si>
  <si>
    <t>(F8E+2)</t>
  </si>
  <si>
    <t>[7D38]</t>
  </si>
  <si>
    <t>Torr</t>
  </si>
  <si>
    <t>B7A3440-9</t>
  </si>
  <si>
    <t>M0 V M5 V M0 V</t>
  </si>
  <si>
    <t>Dakarron</t>
  </si>
  <si>
    <t>E3109D9-8</t>
  </si>
  <si>
    <t>(F89+1)</t>
  </si>
  <si>
    <t>[A969]</t>
  </si>
  <si>
    <t>Gethan</t>
  </si>
  <si>
    <t>X654676-2</t>
  </si>
  <si>
    <t>[5441]</t>
  </si>
  <si>
    <t>Andress Balfor</t>
  </si>
  <si>
    <t>B523598-A</t>
  </si>
  <si>
    <t>Fuhai's World</t>
  </si>
  <si>
    <t>B6A1230-8</t>
  </si>
  <si>
    <t>Heriot</t>
  </si>
  <si>
    <t>C430766-A</t>
  </si>
  <si>
    <t>De Na Po O:0520</t>
  </si>
  <si>
    <t>K3 V M1 V</t>
  </si>
  <si>
    <t>[6849]</t>
  </si>
  <si>
    <t>Pyinkado</t>
  </si>
  <si>
    <t>C9AA686-8</t>
  </si>
  <si>
    <t>(D52-3)</t>
  </si>
  <si>
    <t>Honjons</t>
  </si>
  <si>
    <t>C200687-7</t>
  </si>
  <si>
    <t>Ekralc</t>
  </si>
  <si>
    <t>X622355-6</t>
  </si>
  <si>
    <t>Nielnieh</t>
  </si>
  <si>
    <t>C542353-5</t>
  </si>
  <si>
    <t>K0 II M4 V</t>
  </si>
  <si>
    <t>Tyrron</t>
  </si>
  <si>
    <t>A575400-A</t>
  </si>
  <si>
    <t>(D34-3)</t>
  </si>
  <si>
    <t>Braccus</t>
  </si>
  <si>
    <t>E552988-9</t>
  </si>
  <si>
    <t>[9959]</t>
  </si>
  <si>
    <t>Inat-Kalahi</t>
  </si>
  <si>
    <t>C203348-7</t>
  </si>
  <si>
    <t>Myraea</t>
  </si>
  <si>
    <t>B88A799-B</t>
  </si>
  <si>
    <t>K9 V M0 V M5 V</t>
  </si>
  <si>
    <t>(F6D+4)</t>
  </si>
  <si>
    <t>[8A6C]</t>
  </si>
  <si>
    <t>Sibolle</t>
  </si>
  <si>
    <t>B896441-A</t>
  </si>
  <si>
    <t>Miser's Slip</t>
  </si>
  <si>
    <t>D547200-7</t>
  </si>
  <si>
    <t>Penrose</t>
  </si>
  <si>
    <t>C437254-9</t>
  </si>
  <si>
    <t>F7 V M8 V</t>
  </si>
  <si>
    <t>(D11-3)</t>
  </si>
  <si>
    <t>Fabrizio</t>
  </si>
  <si>
    <t>E000577-7</t>
  </si>
  <si>
    <t>[5257]</t>
  </si>
  <si>
    <t>Reimdalg</t>
  </si>
  <si>
    <t>C200887-7</t>
  </si>
  <si>
    <t>Crystalle</t>
  </si>
  <si>
    <t>X554200-1</t>
  </si>
  <si>
    <t>Karaktar</t>
  </si>
  <si>
    <t>C8C878A-9</t>
  </si>
  <si>
    <t>Spargel</t>
  </si>
  <si>
    <t>E310220-7</t>
  </si>
  <si>
    <t>Zugzwang</t>
  </si>
  <si>
    <t>D668769-1</t>
  </si>
  <si>
    <t>Ag Ri O:0224</t>
  </si>
  <si>
    <t>Stricti Juris</t>
  </si>
  <si>
    <t>A000356-C</t>
  </si>
  <si>
    <t>K0 V M1 V</t>
  </si>
  <si>
    <t>Cabranidi</t>
  </si>
  <si>
    <t>G'Gerg Oje</t>
  </si>
  <si>
    <t>Junket</t>
  </si>
  <si>
    <t>D8C7505-9</t>
  </si>
  <si>
    <t>K8 V M0 V</t>
  </si>
  <si>
    <t>(D42-4)</t>
  </si>
  <si>
    <t>[3337]</t>
  </si>
  <si>
    <t>Melvina</t>
  </si>
  <si>
    <t>X546000-0</t>
  </si>
  <si>
    <t>Remual</t>
  </si>
  <si>
    <t>C556689-7</t>
  </si>
  <si>
    <t>Vomisa I</t>
  </si>
  <si>
    <t>B87A355-C</t>
  </si>
  <si>
    <t>Chtanja</t>
  </si>
  <si>
    <t>B5879D9-5</t>
  </si>
  <si>
    <t>(B89+2)</t>
  </si>
  <si>
    <t>[AA66]</t>
  </si>
  <si>
    <t>Sorlios</t>
  </si>
  <si>
    <t>E9C7200-9</t>
  </si>
  <si>
    <t>M0 V M2 V M6 V</t>
  </si>
  <si>
    <t>(E11-5)</t>
  </si>
  <si>
    <t>Husson's World</t>
  </si>
  <si>
    <t>E4276A9-7</t>
  </si>
  <si>
    <t>Wildeblood</t>
  </si>
  <si>
    <t>C668634-4</t>
  </si>
  <si>
    <t>Hoi Polloi</t>
  </si>
  <si>
    <t>XB87897-2</t>
  </si>
  <si>
    <t>Ri Pa Ph Fo</t>
  </si>
  <si>
    <t>(A74-1)</t>
  </si>
  <si>
    <t>[8752]</t>
  </si>
  <si>
    <t>Deshailles</t>
  </si>
  <si>
    <t>C300316-8</t>
  </si>
  <si>
    <t>Lo Va Px</t>
  </si>
  <si>
    <t>(921-3)</t>
  </si>
  <si>
    <t>[2147]</t>
  </si>
  <si>
    <t>Turan</t>
  </si>
  <si>
    <t>C576578-9</t>
  </si>
  <si>
    <t>Ag Ni Da Rs</t>
  </si>
  <si>
    <t>Ultramarine</t>
  </si>
  <si>
    <t>C554663-3</t>
  </si>
  <si>
    <t>Ag Ni O:0210</t>
  </si>
  <si>
    <t>[3521]</t>
  </si>
  <si>
    <t>Rayno Vaca</t>
  </si>
  <si>
    <t>C969611-7</t>
  </si>
  <si>
    <t>[2513]</t>
  </si>
  <si>
    <t>Defltlakr</t>
  </si>
  <si>
    <t>C667757-9</t>
  </si>
  <si>
    <t>Ag Ga Ri Rs</t>
  </si>
  <si>
    <t>Ishtarld</t>
  </si>
  <si>
    <t>C556776-4</t>
  </si>
  <si>
    <t>[6743]</t>
  </si>
  <si>
    <t>Loser's Landing</t>
  </si>
  <si>
    <t>B420156-A</t>
  </si>
  <si>
    <t>G0 V G1 V</t>
  </si>
  <si>
    <t>[1249]</t>
  </si>
  <si>
    <t>Algos Mycia</t>
  </si>
  <si>
    <t>D200455-9</t>
  </si>
  <si>
    <t>F3 III D</t>
  </si>
  <si>
    <t>(C31-4)</t>
  </si>
  <si>
    <t>Narthex</t>
  </si>
  <si>
    <t>E106315-7</t>
  </si>
  <si>
    <t>Vander Waals</t>
  </si>
  <si>
    <t>C434547-B</t>
  </si>
  <si>
    <t>Benatar</t>
  </si>
  <si>
    <t>A969420-D</t>
  </si>
  <si>
    <t>Sadowa</t>
  </si>
  <si>
    <t>B86A322-A</t>
  </si>
  <si>
    <t>(B21-3)</t>
  </si>
  <si>
    <t>Lhop</t>
  </si>
  <si>
    <t>A878300-9</t>
  </si>
  <si>
    <t>Shenidklen</t>
  </si>
  <si>
    <t>B548737-A</t>
  </si>
  <si>
    <t>(J6C+3)</t>
  </si>
  <si>
    <t>Krafltlajmichi</t>
  </si>
  <si>
    <t>C579679-5</t>
  </si>
  <si>
    <t>[7466]</t>
  </si>
  <si>
    <t>891-104</t>
  </si>
  <si>
    <t>X536000-0</t>
  </si>
  <si>
    <t>K7 V M4 V</t>
  </si>
  <si>
    <t>Ranese</t>
  </si>
  <si>
    <t>D956554-8</t>
  </si>
  <si>
    <t>(A42-4)</t>
  </si>
  <si>
    <t>Iafrdlefrien</t>
  </si>
  <si>
    <t>B100789-B</t>
  </si>
  <si>
    <t>Tlobklekra</t>
  </si>
  <si>
    <t>B737469-8</t>
  </si>
  <si>
    <t>Ni O:0409</t>
  </si>
  <si>
    <t>(C32+1)</t>
  </si>
  <si>
    <t>[5369]</t>
  </si>
  <si>
    <t>Refrchoch</t>
  </si>
  <si>
    <t>D100200-9</t>
  </si>
  <si>
    <t>(911-5)</t>
  </si>
  <si>
    <t>Drieglechzhen</t>
  </si>
  <si>
    <t>XAB8444-8</t>
  </si>
  <si>
    <t>Tlaiafribr</t>
  </si>
  <si>
    <t>E574300-5</t>
  </si>
  <si>
    <t>NGS 489504</t>
  </si>
  <si>
    <t>C553569-5</t>
  </si>
  <si>
    <t>Ni Po O:0520</t>
  </si>
  <si>
    <t>G9 V M1 V</t>
  </si>
  <si>
    <t>Shummick</t>
  </si>
  <si>
    <t>B779645-9</t>
  </si>
  <si>
    <t>G9 V M6 V</t>
  </si>
  <si>
    <t>(B54-2)</t>
  </si>
  <si>
    <t>Maillot</t>
  </si>
  <si>
    <t>C88A768-7</t>
  </si>
  <si>
    <t>Ri Wa O:0424</t>
  </si>
  <si>
    <t>K5 V M3 V M6 V</t>
  </si>
  <si>
    <t>Jacens</t>
  </si>
  <si>
    <t>E699416-7</t>
  </si>
  <si>
    <t>K7 V M8 V</t>
  </si>
  <si>
    <t>Nergu</t>
  </si>
  <si>
    <t>X405000-0</t>
  </si>
  <si>
    <t>Ba Ic Va Fo</t>
  </si>
  <si>
    <t>Niug El</t>
  </si>
  <si>
    <t>E513216-8</t>
  </si>
  <si>
    <t>(C11-4)</t>
  </si>
  <si>
    <t>Nosirrah</t>
  </si>
  <si>
    <t>X310589-7</t>
  </si>
  <si>
    <t>Helix Nebula</t>
  </si>
  <si>
    <t>As Ba Va Fo</t>
  </si>
  <si>
    <t>Nevin Yrral</t>
  </si>
  <si>
    <t>A89A999-D</t>
  </si>
  <si>
    <t>Hi In Wa</t>
  </si>
  <si>
    <t>(H8G+5)</t>
  </si>
  <si>
    <t>Chnasodlsata</t>
  </si>
  <si>
    <t>C898879-5</t>
  </si>
  <si>
    <t>[9766]</t>
  </si>
  <si>
    <t>Rilbriafdl</t>
  </si>
  <si>
    <t>C83A769-6</t>
  </si>
  <si>
    <t>Wa O:0604</t>
  </si>
  <si>
    <t>Tseiefrsal</t>
  </si>
  <si>
    <t>A410787-D</t>
  </si>
  <si>
    <t>Na Pi Di(Slavers?) Rs</t>
  </si>
  <si>
    <t>K5 V M6 V M3 V</t>
  </si>
  <si>
    <t>(G6D+2)</t>
  </si>
  <si>
    <t>[795D]</t>
  </si>
  <si>
    <t>Jadljdafrtaiaf</t>
  </si>
  <si>
    <t>A300526-B</t>
  </si>
  <si>
    <t>(A45+1)</t>
  </si>
  <si>
    <t>[464A]</t>
  </si>
  <si>
    <t>Alrchtiechdae</t>
  </si>
  <si>
    <t>C679505-6</t>
  </si>
  <si>
    <t>Vraklchtiedr</t>
  </si>
  <si>
    <t>B76A887-8</t>
  </si>
  <si>
    <t>M2 V G2 V</t>
  </si>
  <si>
    <t>[8958]</t>
  </si>
  <si>
    <t>Yavakrbi</t>
  </si>
  <si>
    <t>A878879-C</t>
  </si>
  <si>
    <t>Pa Ph Cp Pi</t>
  </si>
  <si>
    <t>Edliltel</t>
  </si>
  <si>
    <t>C96A100-7</t>
  </si>
  <si>
    <t>NGS 549672</t>
  </si>
  <si>
    <t>A573699-C</t>
  </si>
  <si>
    <t>K3 V M7 V M9 V</t>
  </si>
  <si>
    <t>(A55+2)</t>
  </si>
  <si>
    <t>Sranan Tongo</t>
  </si>
  <si>
    <t>B6A5361-C</t>
  </si>
  <si>
    <t>Fl Lo O:0620</t>
  </si>
  <si>
    <t>Legion</t>
  </si>
  <si>
    <t>D3038B6-7</t>
  </si>
  <si>
    <t>Ore Tenus</t>
  </si>
  <si>
    <t>D97A616-5</t>
  </si>
  <si>
    <t>K2 V M9 V</t>
  </si>
  <si>
    <t>[5344]</t>
  </si>
  <si>
    <t>565-781</t>
  </si>
  <si>
    <t>X745000-0</t>
  </si>
  <si>
    <t>Nessuro</t>
  </si>
  <si>
    <t>C546672-7</t>
  </si>
  <si>
    <t>Kinard</t>
  </si>
  <si>
    <t>X553404-0</t>
  </si>
  <si>
    <t>Ni Po Fo</t>
  </si>
  <si>
    <t>Fliebrtsel</t>
  </si>
  <si>
    <t>E8C2457-9</t>
  </si>
  <si>
    <t>(831-2)</t>
  </si>
  <si>
    <t>[4259]</t>
  </si>
  <si>
    <t>Nielkladlief</t>
  </si>
  <si>
    <t>C756944-A</t>
  </si>
  <si>
    <t>(B8C+1)</t>
  </si>
  <si>
    <t>[7B38]</t>
  </si>
  <si>
    <t>Chpiech</t>
  </si>
  <si>
    <t>C543763-5</t>
  </si>
  <si>
    <t>Po Pi O:0907</t>
  </si>
  <si>
    <t>[4622]</t>
  </si>
  <si>
    <t>Ikschel</t>
  </si>
  <si>
    <t>E8A0830-8</t>
  </si>
  <si>
    <t>(H76-5)</t>
  </si>
  <si>
    <t>[3613]</t>
  </si>
  <si>
    <t>Tliadlpabr</t>
  </si>
  <si>
    <t>B977500-C</t>
  </si>
  <si>
    <t>Chterifliaprench</t>
  </si>
  <si>
    <t>C540455-A</t>
  </si>
  <si>
    <t>M0 V F4 V M4 V</t>
  </si>
  <si>
    <t>[2438]</t>
  </si>
  <si>
    <t>Zhdiafrstijts</t>
  </si>
  <si>
    <t>C0007B9-B</t>
  </si>
  <si>
    <t>As Na Va Pi Pz</t>
  </si>
  <si>
    <t>[886C]</t>
  </si>
  <si>
    <t>Iabje</t>
  </si>
  <si>
    <t>E580433-7</t>
  </si>
  <si>
    <t>De Ni Px</t>
  </si>
  <si>
    <t>Miajlabl</t>
  </si>
  <si>
    <t>B6318A9-B</t>
  </si>
  <si>
    <t>(K7C+3)</t>
  </si>
  <si>
    <t>Ielpielez</t>
  </si>
  <si>
    <t>D657683-6</t>
  </si>
  <si>
    <t>F2 V M0 V M5 V</t>
  </si>
  <si>
    <t>[3423]</t>
  </si>
  <si>
    <t>Iadrdeibr</t>
  </si>
  <si>
    <t>C79A845-6</t>
  </si>
  <si>
    <t>Velanthea</t>
  </si>
  <si>
    <t>A425987-C</t>
  </si>
  <si>
    <t>(G8F+4)</t>
  </si>
  <si>
    <t>[9D5C]</t>
  </si>
  <si>
    <t>Tang Khue</t>
  </si>
  <si>
    <t>B545649-8</t>
  </si>
  <si>
    <t>Syndet</t>
  </si>
  <si>
    <t>C889352-6</t>
  </si>
  <si>
    <t>M2 V M3 V M8 V</t>
  </si>
  <si>
    <t>Phyliome</t>
  </si>
  <si>
    <t>C773256-A</t>
  </si>
  <si>
    <t>(811-1)</t>
  </si>
  <si>
    <t>Parp Nod</t>
  </si>
  <si>
    <t>B0007C9-D</t>
  </si>
  <si>
    <t>[896E]</t>
  </si>
  <si>
    <t>Claudet</t>
  </si>
  <si>
    <t>A314836-B</t>
  </si>
  <si>
    <t>Ic Ph Pi</t>
  </si>
  <si>
    <t>Shurgourb</t>
  </si>
  <si>
    <t>B645889-A</t>
  </si>
  <si>
    <t>(H7B+3)</t>
  </si>
  <si>
    <t>Chyia Nedlkel</t>
  </si>
  <si>
    <t>A301AB9-D</t>
  </si>
  <si>
    <t>Hi Ic In Na Va Cp Pz</t>
  </si>
  <si>
    <t>(D9G+5)</t>
  </si>
  <si>
    <t>Validius</t>
  </si>
  <si>
    <t>D564544-2</t>
  </si>
  <si>
    <t>[3331]</t>
  </si>
  <si>
    <t>Kolshedjielib</t>
  </si>
  <si>
    <t>B545864-8</t>
  </si>
  <si>
    <t>Pa Ph Pi O:0701</t>
  </si>
  <si>
    <t>K7 V M5 V</t>
  </si>
  <si>
    <t>(B78-2)</t>
  </si>
  <si>
    <t>[6836]</t>
  </si>
  <si>
    <t>Chtiablialstebr</t>
  </si>
  <si>
    <t>X568899-2</t>
  </si>
  <si>
    <t>Qiazianchezh</t>
  </si>
  <si>
    <t>C5379A9-9</t>
  </si>
  <si>
    <t>(E8B+2)</t>
  </si>
  <si>
    <t>[AA6A]</t>
  </si>
  <si>
    <t>Dablrel</t>
  </si>
  <si>
    <t>B551511-B</t>
  </si>
  <si>
    <t>Besesi</t>
  </si>
  <si>
    <t>C570321-5</t>
  </si>
  <si>
    <t>De He Lo</t>
  </si>
  <si>
    <t>Brencorit</t>
  </si>
  <si>
    <t>C9A4864-8</t>
  </si>
  <si>
    <t>Fl Ph O:0813</t>
  </si>
  <si>
    <t>(J77-3)</t>
  </si>
  <si>
    <t>Feij</t>
  </si>
  <si>
    <t>X888000-0</t>
  </si>
  <si>
    <t>Etrinae</t>
  </si>
  <si>
    <t>C000477-7</t>
  </si>
  <si>
    <t>Maklarre</t>
  </si>
  <si>
    <t>B314777-8</t>
  </si>
  <si>
    <t>Ic Pi</t>
  </si>
  <si>
    <t>(B68+1)</t>
  </si>
  <si>
    <t>Scog Rockoon</t>
  </si>
  <si>
    <t>C9A7738-8</t>
  </si>
  <si>
    <t>K5 V M2 V</t>
  </si>
  <si>
    <t>Kristikung</t>
  </si>
  <si>
    <t>B73A412-A</t>
  </si>
  <si>
    <t>Trubetzkoyan</t>
  </si>
  <si>
    <t>B421404-C</t>
  </si>
  <si>
    <t>(834-1)</t>
  </si>
  <si>
    <t>Whekau</t>
  </si>
  <si>
    <t>C436698-7</t>
  </si>
  <si>
    <t>Drenalch</t>
  </si>
  <si>
    <t>E677636-5</t>
  </si>
  <si>
    <t>Idriaeljifltlefr</t>
  </si>
  <si>
    <t>C564697-8</t>
  </si>
  <si>
    <t>(F54+1)</t>
  </si>
  <si>
    <t>Chiadl</t>
  </si>
  <si>
    <t>C777300-5</t>
  </si>
  <si>
    <t>Frianchie</t>
  </si>
  <si>
    <t>C581554-5</t>
  </si>
  <si>
    <t>[3333]</t>
  </si>
  <si>
    <t>768-975</t>
  </si>
  <si>
    <t>XA5A000-0</t>
  </si>
  <si>
    <t>Ba Oc Fo</t>
  </si>
  <si>
    <t>Yrfrzhielia</t>
  </si>
  <si>
    <t>X565000-0</t>
  </si>
  <si>
    <t>Colonnade</t>
  </si>
  <si>
    <t>A858789-9</t>
  </si>
  <si>
    <t>Ag Cs</t>
  </si>
  <si>
    <t>(H6B+3)</t>
  </si>
  <si>
    <t>[896A]</t>
  </si>
  <si>
    <t>Chtlidre</t>
  </si>
  <si>
    <t>B694799-A</t>
  </si>
  <si>
    <t>(C6C+4)</t>
  </si>
  <si>
    <t>[8A6B]</t>
  </si>
  <si>
    <t>Iabrpribr</t>
  </si>
  <si>
    <t>E303304-7</t>
  </si>
  <si>
    <t>K3 V G7 V</t>
  </si>
  <si>
    <t>Andali Rumio</t>
  </si>
  <si>
    <t>B799563-9</t>
  </si>
  <si>
    <t>Ni O:0819</t>
  </si>
  <si>
    <t>(A44-3)</t>
  </si>
  <si>
    <t>[2526]</t>
  </si>
  <si>
    <t>Rumio</t>
  </si>
  <si>
    <t>B667630-A</t>
  </si>
  <si>
    <t>(B57-1)</t>
  </si>
  <si>
    <t>Big Bruno</t>
  </si>
  <si>
    <t>BC88533-9</t>
  </si>
  <si>
    <t>F3 II</t>
  </si>
  <si>
    <t>(C45-2)</t>
  </si>
  <si>
    <t>[2626]</t>
  </si>
  <si>
    <t>Skeanockle</t>
  </si>
  <si>
    <t>C31198D-9</t>
  </si>
  <si>
    <t>K9 V M3 V</t>
  </si>
  <si>
    <t>(J8C+5)</t>
  </si>
  <si>
    <t>Theravada</t>
  </si>
  <si>
    <t>A431436-B</t>
  </si>
  <si>
    <t>Mossi-Gurunsi</t>
  </si>
  <si>
    <t>X555458-0</t>
  </si>
  <si>
    <t>G6 V M0 V</t>
  </si>
  <si>
    <t>[4151]</t>
  </si>
  <si>
    <t>Oyfmerkzam</t>
  </si>
  <si>
    <t>D89A475-8</t>
  </si>
  <si>
    <t>K3 V M8 V</t>
  </si>
  <si>
    <t>Lagniappe</t>
  </si>
  <si>
    <t>X786454-0</t>
  </si>
  <si>
    <t>G1 V M6 V</t>
  </si>
  <si>
    <t>Rasonned</t>
  </si>
  <si>
    <t>Nenchinsh</t>
  </si>
  <si>
    <t>B540110-B</t>
  </si>
  <si>
    <t>(A01-3)</t>
  </si>
  <si>
    <t>Noskcid</t>
  </si>
  <si>
    <t>A2005A5-C</t>
  </si>
  <si>
    <t>(G45-1)</t>
  </si>
  <si>
    <t>Dryburab</t>
  </si>
  <si>
    <t>C798666-7</t>
  </si>
  <si>
    <t>Ag Ni O:0640</t>
  </si>
  <si>
    <t>[5546]</t>
  </si>
  <si>
    <t>Croomock</t>
  </si>
  <si>
    <t>A899472-C</t>
  </si>
  <si>
    <t>Shiebrkaldile</t>
  </si>
  <si>
    <t>B9C0599-B</t>
  </si>
  <si>
    <t>M3 V M5 V</t>
  </si>
  <si>
    <t>D200112-7</t>
  </si>
  <si>
    <t>Dlieblafia</t>
  </si>
  <si>
    <t>A422A95-D</t>
  </si>
  <si>
    <t>He Hi In Na Po Cp</t>
  </si>
  <si>
    <t>(D9G+2)</t>
  </si>
  <si>
    <t>[8E3B]</t>
  </si>
  <si>
    <t>Chieleka</t>
  </si>
  <si>
    <t>B400751-9</t>
  </si>
  <si>
    <t>Na Va Pi Pz</t>
  </si>
  <si>
    <t>A1 III D</t>
  </si>
  <si>
    <t>(G6A-3)</t>
  </si>
  <si>
    <t>Zdedrflichtl</t>
  </si>
  <si>
    <t>C000653-8</t>
  </si>
  <si>
    <t>As Na Ni Va Da</t>
  </si>
  <si>
    <t>K2 III</t>
  </si>
  <si>
    <t>(D52-5)</t>
  </si>
  <si>
    <t>[3425]</t>
  </si>
  <si>
    <t>Ifiefla Achef</t>
  </si>
  <si>
    <t>B534755-C</t>
  </si>
  <si>
    <t>Cp</t>
  </si>
  <si>
    <t>(E6C+1)</t>
  </si>
  <si>
    <t>Brilibr</t>
  </si>
  <si>
    <t>B9C7520-B</t>
  </si>
  <si>
    <t>F3 V K1 V</t>
  </si>
  <si>
    <t>Garonne</t>
  </si>
  <si>
    <t>D420789-7</t>
  </si>
  <si>
    <t>Edldieflsh</t>
  </si>
  <si>
    <t>C773589-8</t>
  </si>
  <si>
    <t>(A42-1)</t>
  </si>
  <si>
    <t>[6369]</t>
  </si>
  <si>
    <t>Nusku</t>
  </si>
  <si>
    <t>B300445-C</t>
  </si>
  <si>
    <t>Honnigsvag</t>
  </si>
  <si>
    <t>C569445-7</t>
  </si>
  <si>
    <t>Doobs</t>
  </si>
  <si>
    <t>C575624-6</t>
  </si>
  <si>
    <t>Foehn</t>
  </si>
  <si>
    <t>A300952-D</t>
  </si>
  <si>
    <t>HyLe</t>
  </si>
  <si>
    <t>(D8G+1)</t>
  </si>
  <si>
    <t>[5D19]</t>
  </si>
  <si>
    <t>Gnijilane</t>
  </si>
  <si>
    <t>EAC6799-9</t>
  </si>
  <si>
    <t>Fl Pz</t>
  </si>
  <si>
    <t>[866A]</t>
  </si>
  <si>
    <t>Andwella</t>
  </si>
  <si>
    <t>B998356-B</t>
  </si>
  <si>
    <t>F4 V M8 V</t>
  </si>
  <si>
    <t>Viziruland</t>
  </si>
  <si>
    <t>X544520-5</t>
  </si>
  <si>
    <t>Iebrzhiabrtlafl</t>
  </si>
  <si>
    <t>A431869-A</t>
  </si>
  <si>
    <t>Na Po Ph O:0907</t>
  </si>
  <si>
    <t>(D7B+3)</t>
  </si>
  <si>
    <t>Chfradr</t>
  </si>
  <si>
    <t>D878101-6</t>
  </si>
  <si>
    <t>Jrshtadrairch</t>
  </si>
  <si>
    <t>B796320-8</t>
  </si>
  <si>
    <t>Resolute</t>
  </si>
  <si>
    <t>X758544-2</t>
  </si>
  <si>
    <t>G0 V M0 V</t>
  </si>
  <si>
    <t>Diakrstieb</t>
  </si>
  <si>
    <t>A431353-B</t>
  </si>
  <si>
    <t>Praflozda</t>
  </si>
  <si>
    <t>C432200-C</t>
  </si>
  <si>
    <t>Backlash</t>
  </si>
  <si>
    <t>E754879-4</t>
  </si>
  <si>
    <t>[9665]</t>
  </si>
  <si>
    <t>Mama's Boy</t>
  </si>
  <si>
    <t>E9976A9-6</t>
  </si>
  <si>
    <t>[7467]</t>
  </si>
  <si>
    <t>Seven Odovacar</t>
  </si>
  <si>
    <t>C9A2498-8</t>
  </si>
  <si>
    <t>K0 IV K2 V</t>
  </si>
  <si>
    <t>(B31-2)</t>
  </si>
  <si>
    <t>Qadianis</t>
  </si>
  <si>
    <t>D541467-6</t>
  </si>
  <si>
    <t>He Ni Po O:1125</t>
  </si>
  <si>
    <t>Macruan's Place</t>
  </si>
  <si>
    <t>E436748-6</t>
  </si>
  <si>
    <t>Erna Murre</t>
  </si>
  <si>
    <t>B555133-B</t>
  </si>
  <si>
    <t>(501-2)</t>
  </si>
  <si>
    <t>Argala</t>
  </si>
  <si>
    <t>C7947B7-7</t>
  </si>
  <si>
    <t>Phalarope</t>
  </si>
  <si>
    <t>C310525-7</t>
  </si>
  <si>
    <t>Cotinga</t>
  </si>
  <si>
    <t>C725979-8</t>
  </si>
  <si>
    <t>(E8A+2)</t>
  </si>
  <si>
    <t>Gorva</t>
  </si>
  <si>
    <t>B764838-A</t>
  </si>
  <si>
    <t>Ri Pa Ph MuriW</t>
  </si>
  <si>
    <t>AlCo</t>
  </si>
  <si>
    <t>TS-4</t>
  </si>
  <si>
    <t>C431368-B</t>
  </si>
  <si>
    <t>Lo Po MuriW O:1203 Rs</t>
  </si>
  <si>
    <t>[335B]</t>
  </si>
  <si>
    <t>Divrigi</t>
  </si>
  <si>
    <t>B525457-A</t>
  </si>
  <si>
    <t>Plieljdelenief</t>
  </si>
  <si>
    <t>B435632-9</t>
  </si>
  <si>
    <t>(H54-4)</t>
  </si>
  <si>
    <t>[2615]</t>
  </si>
  <si>
    <t>Shtavrifl</t>
  </si>
  <si>
    <t>A6A5799-B</t>
  </si>
  <si>
    <t>Alshtimadladr</t>
  </si>
  <si>
    <t>D426300-9</t>
  </si>
  <si>
    <t>Lo Px</t>
  </si>
  <si>
    <t>Brshidl Ezhef</t>
  </si>
  <si>
    <t>B537853-A</t>
  </si>
  <si>
    <t>(G7B-1)</t>
  </si>
  <si>
    <t>Ifabl</t>
  </si>
  <si>
    <t>M1 V G0 V</t>
  </si>
  <si>
    <t>Lstipra Peyin</t>
  </si>
  <si>
    <t>B8B0578-B</t>
  </si>
  <si>
    <t>K6 II</t>
  </si>
  <si>
    <t>(D45+1)</t>
  </si>
  <si>
    <t>Tulear 5</t>
  </si>
  <si>
    <t>B421212-A</t>
  </si>
  <si>
    <t>(B11-3)</t>
  </si>
  <si>
    <t>Brainstorm</t>
  </si>
  <si>
    <t>A6779AA-D</t>
  </si>
  <si>
    <t>[BD7F]</t>
  </si>
  <si>
    <t>Hyderabad</t>
  </si>
  <si>
    <t>B5A3769-8</t>
  </si>
  <si>
    <t>Fl O:1120</t>
  </si>
  <si>
    <t>Heyduck</t>
  </si>
  <si>
    <t>C100616-9</t>
  </si>
  <si>
    <t>M2 V M6 V M8 V</t>
  </si>
  <si>
    <t>Guimaca</t>
  </si>
  <si>
    <t>A4108A9-C</t>
  </si>
  <si>
    <t>Na Ph Pi Px</t>
  </si>
  <si>
    <t>(H7C+3)</t>
  </si>
  <si>
    <t>Floralia</t>
  </si>
  <si>
    <t>C544779-5</t>
  </si>
  <si>
    <t>Tsuroka</t>
  </si>
  <si>
    <t>C687799-6</t>
  </si>
  <si>
    <t>[8867]</t>
  </si>
  <si>
    <t>Afar</t>
  </si>
  <si>
    <t>C426331-B</t>
  </si>
  <si>
    <t>Simoom</t>
  </si>
  <si>
    <t>A434445-B</t>
  </si>
  <si>
    <t>Nitka</t>
  </si>
  <si>
    <t>A6A0574-B</t>
  </si>
  <si>
    <t>Puelche</t>
  </si>
  <si>
    <t>C300101-C</t>
  </si>
  <si>
    <t>(B01-4)</t>
  </si>
  <si>
    <t>[1118]</t>
  </si>
  <si>
    <t>Denderah</t>
  </si>
  <si>
    <t>C9C4579-9</t>
  </si>
  <si>
    <t>Chazelles</t>
  </si>
  <si>
    <t>B434599-B</t>
  </si>
  <si>
    <t>K3 V G4 V</t>
  </si>
  <si>
    <t>(945+2)</t>
  </si>
  <si>
    <t>Arcturus</t>
  </si>
  <si>
    <t>A874947-D</t>
  </si>
  <si>
    <t>Hi In Cx (Murians)</t>
  </si>
  <si>
    <t>Noram</t>
  </si>
  <si>
    <t>C657838-8</t>
  </si>
  <si>
    <t>Ga Pa Ph MuriW</t>
  </si>
  <si>
    <t>M8 II</t>
  </si>
  <si>
    <t>(J77-1)</t>
  </si>
  <si>
    <t>Gospic</t>
  </si>
  <si>
    <t>C544402-A</t>
  </si>
  <si>
    <t>(D33-4)</t>
  </si>
  <si>
    <t>Yobrsebriemsil</t>
  </si>
  <si>
    <t>C552857-6</t>
  </si>
  <si>
    <t>Po Ph</t>
  </si>
  <si>
    <t>Aedrchted</t>
  </si>
  <si>
    <t>A74A577-C</t>
  </si>
  <si>
    <t>G3 V M1 V M1 V</t>
  </si>
  <si>
    <t>Assoulda</t>
  </si>
  <si>
    <t>B400763-8</t>
  </si>
  <si>
    <t>Na Va Pi Mr</t>
  </si>
  <si>
    <t>F2 V M7 V</t>
  </si>
  <si>
    <t>(A68-3)</t>
  </si>
  <si>
    <t>Selaru Indar</t>
  </si>
  <si>
    <t>C000742-7</t>
  </si>
  <si>
    <t>(967-5)</t>
  </si>
  <si>
    <t>Illfit</t>
  </si>
  <si>
    <t>B8798A7-8</t>
  </si>
  <si>
    <t>G7 V M7 V</t>
  </si>
  <si>
    <t>(F78+1)</t>
  </si>
  <si>
    <t>[8858]</t>
  </si>
  <si>
    <t>Malcom's Folly</t>
  </si>
  <si>
    <t>D683415-6</t>
  </si>
  <si>
    <t>Rustic</t>
  </si>
  <si>
    <t>X877743-5</t>
  </si>
  <si>
    <t>Ag Pi Fo</t>
  </si>
  <si>
    <t>Themerson</t>
  </si>
  <si>
    <t>B562112-9</t>
  </si>
  <si>
    <t>(901-4)</t>
  </si>
  <si>
    <t>Carouselworld</t>
  </si>
  <si>
    <t>D895465-7</t>
  </si>
  <si>
    <t>Ni Pa O:0819</t>
  </si>
  <si>
    <t>Bijawer</t>
  </si>
  <si>
    <t>C644420-6</t>
  </si>
  <si>
    <t>Ni Pa Px</t>
  </si>
  <si>
    <t>Okavangoland</t>
  </si>
  <si>
    <t>X7B1421-8</t>
  </si>
  <si>
    <t>Fl He Ni Fo</t>
  </si>
  <si>
    <t>(G31-5)</t>
  </si>
  <si>
    <t>A Bouche Ouverte</t>
  </si>
  <si>
    <t>A5718A8-8</t>
  </si>
  <si>
    <t>He Ph Pi</t>
  </si>
  <si>
    <t>Lost Sogamoso</t>
  </si>
  <si>
    <t>E664403-5</t>
  </si>
  <si>
    <t>Jyvaskyla</t>
  </si>
  <si>
    <t>C5607B9-7</t>
  </si>
  <si>
    <t>De Ri Pz</t>
  </si>
  <si>
    <t>Temnikov</t>
  </si>
  <si>
    <t>C868200-9</t>
  </si>
  <si>
    <t>Anhinga</t>
  </si>
  <si>
    <t>B9B7248-8</t>
  </si>
  <si>
    <t>(711-1)</t>
  </si>
  <si>
    <t>[2258]</t>
  </si>
  <si>
    <t>Pulque</t>
  </si>
  <si>
    <t>C778352-6</t>
  </si>
  <si>
    <t>Marvinious</t>
  </si>
  <si>
    <t>BA51669-A</t>
  </si>
  <si>
    <t>Ni Po MuriW Mr</t>
  </si>
  <si>
    <t>Xtus</t>
  </si>
  <si>
    <t>A765727-C</t>
  </si>
  <si>
    <t>Ag Ga Ri MuriW</t>
  </si>
  <si>
    <t>Leavani</t>
  </si>
  <si>
    <t>B8648B8-A</t>
  </si>
  <si>
    <t>(B7C+3)</t>
  </si>
  <si>
    <t>TS-3</t>
  </si>
  <si>
    <t>E380000-0</t>
  </si>
  <si>
    <t>Ba De Rs</t>
  </si>
  <si>
    <t>Vakuf</t>
  </si>
  <si>
    <t>C560441-8</t>
  </si>
  <si>
    <t>De Ni</t>
  </si>
  <si>
    <t>Gyatsa</t>
  </si>
  <si>
    <t>C588379-9</t>
  </si>
  <si>
    <t>Stip</t>
  </si>
  <si>
    <t>E540520-6</t>
  </si>
  <si>
    <t>Zelos</t>
  </si>
  <si>
    <t>X868499-1</t>
  </si>
  <si>
    <t>TeCl</t>
  </si>
  <si>
    <t>[5162]</t>
  </si>
  <si>
    <t>Out Of Sorts</t>
  </si>
  <si>
    <t>A541889-9</t>
  </si>
  <si>
    <t>Poquito Chico</t>
  </si>
  <si>
    <t>B310445-D</t>
  </si>
  <si>
    <t>(E34-1)</t>
  </si>
  <si>
    <t>Cauldron</t>
  </si>
  <si>
    <t>E7A0583-8</t>
  </si>
  <si>
    <t>(941-5)</t>
  </si>
  <si>
    <t>Ffestinog</t>
  </si>
  <si>
    <t>D310200-7</t>
  </si>
  <si>
    <t>Sungei Patani</t>
  </si>
  <si>
    <t>D574577-7</t>
  </si>
  <si>
    <t>Yukaghir</t>
  </si>
  <si>
    <t>B424421-8</t>
  </si>
  <si>
    <t>K4 V M1 V</t>
  </si>
  <si>
    <t>(C32-5)</t>
  </si>
  <si>
    <t>Tumereng</t>
  </si>
  <si>
    <t>X776589-5</t>
  </si>
  <si>
    <t>Ishkasim</t>
  </si>
  <si>
    <t>C695557-7</t>
  </si>
  <si>
    <t>K0 V M7 V</t>
  </si>
  <si>
    <t>Sabu Yurt</t>
  </si>
  <si>
    <t>C566868-6</t>
  </si>
  <si>
    <t>Ri Pa Ph O:1429</t>
  </si>
  <si>
    <t>G1 V K2 V</t>
  </si>
  <si>
    <t>Calabash</t>
  </si>
  <si>
    <t>D692777-5</t>
  </si>
  <si>
    <t>He Pi</t>
  </si>
  <si>
    <t>F9 V M7 V</t>
  </si>
  <si>
    <t>221-196</t>
  </si>
  <si>
    <t>X876000-0</t>
  </si>
  <si>
    <t>Duy Tan</t>
  </si>
  <si>
    <t>E7A3501-8</t>
  </si>
  <si>
    <t>TS-1</t>
  </si>
  <si>
    <t>E310269-7</t>
  </si>
  <si>
    <t>Lo MuriW O:1303 Rs</t>
  </si>
  <si>
    <t>K6 V M7 V</t>
  </si>
  <si>
    <t>[3168]</t>
  </si>
  <si>
    <t>Octava</t>
  </si>
  <si>
    <t>C551858-9</t>
  </si>
  <si>
    <t>Po Ph MuriW</t>
  </si>
  <si>
    <t>(B79+1)</t>
  </si>
  <si>
    <t>Shesta</t>
  </si>
  <si>
    <t>A866949-D</t>
  </si>
  <si>
    <t>Hi Ga Pr (minor)</t>
  </si>
  <si>
    <t>(C8F+4)</t>
  </si>
  <si>
    <t>[AC6E]</t>
  </si>
  <si>
    <t>Lanous</t>
  </si>
  <si>
    <t>D654563-7</t>
  </si>
  <si>
    <t>Ag Ni MuriW O:1405</t>
  </si>
  <si>
    <t>Jorhat City</t>
  </si>
  <si>
    <t>C533487-8</t>
  </si>
  <si>
    <t>Necto</t>
  </si>
  <si>
    <t>C8587CA-8</t>
  </si>
  <si>
    <t>M6 III</t>
  </si>
  <si>
    <t>Klassiklad</t>
  </si>
  <si>
    <t>C637961-6</t>
  </si>
  <si>
    <t>Hi O:1611</t>
  </si>
  <si>
    <t>F5 V G0 V</t>
  </si>
  <si>
    <t>(B88-4)</t>
  </si>
  <si>
    <t>[5912]</t>
  </si>
  <si>
    <t>Rubencamp</t>
  </si>
  <si>
    <t>B64A779-C</t>
  </si>
  <si>
    <t>M2 V M6 V M6 V</t>
  </si>
  <si>
    <t>Bedsore</t>
  </si>
  <si>
    <t>A300410-B</t>
  </si>
  <si>
    <t>Vestibule</t>
  </si>
  <si>
    <t>C544874-5</t>
  </si>
  <si>
    <t>Absit Omen</t>
  </si>
  <si>
    <t>A6A9776-C</t>
  </si>
  <si>
    <t>M0 V M3 V M8 V</t>
  </si>
  <si>
    <t>(96C+1)</t>
  </si>
  <si>
    <t>Velva</t>
  </si>
  <si>
    <t>B300589-B</t>
  </si>
  <si>
    <t>(D45+2)</t>
  </si>
  <si>
    <t>Wuta</t>
  </si>
  <si>
    <t>B300546-C</t>
  </si>
  <si>
    <t>[464B]</t>
  </si>
  <si>
    <t>Sexsmith</t>
  </si>
  <si>
    <t>B996534-B</t>
  </si>
  <si>
    <t>(E47+1)</t>
  </si>
  <si>
    <t>[3839]</t>
  </si>
  <si>
    <t>Taquara</t>
  </si>
  <si>
    <t>B888423-9</t>
  </si>
  <si>
    <t>(C33-3)</t>
  </si>
  <si>
    <t>Suphan Dagi</t>
  </si>
  <si>
    <t>C4349D9-9</t>
  </si>
  <si>
    <t>F2 V K2 V</t>
  </si>
  <si>
    <t>(H8B+2)</t>
  </si>
  <si>
    <t>Ebed-Melech</t>
  </si>
  <si>
    <t>X775769-5</t>
  </si>
  <si>
    <t>Ag Pi Fo O:1635</t>
  </si>
  <si>
    <t>Coats Land</t>
  </si>
  <si>
    <t>C644123-5</t>
  </si>
  <si>
    <t>Hyperion</t>
  </si>
  <si>
    <t>A510AB9-C</t>
  </si>
  <si>
    <t>Hi In Na Cx Pz</t>
  </si>
  <si>
    <t>(G9F+5)</t>
  </si>
  <si>
    <t>[BE6D]</t>
  </si>
  <si>
    <t>Anto Fagasta</t>
  </si>
  <si>
    <t>E2008B9-7</t>
  </si>
  <si>
    <t>Na Va Ph Pi Pz</t>
  </si>
  <si>
    <t>Yarx</t>
  </si>
  <si>
    <t>C000764-A</t>
  </si>
  <si>
    <t>As Na Va Pi O:1639</t>
  </si>
  <si>
    <t>(E6A-1)</t>
  </si>
  <si>
    <t>TS-2</t>
  </si>
  <si>
    <t>C420269-B</t>
  </si>
  <si>
    <t>De He Lo Po MuriW Mr Rs</t>
  </si>
  <si>
    <t>(611+1)</t>
  </si>
  <si>
    <t>[326C]</t>
  </si>
  <si>
    <t>Neechotova</t>
  </si>
  <si>
    <t>A8759C9-D</t>
  </si>
  <si>
    <t>Hi In Pz MuriW</t>
  </si>
  <si>
    <t>(C8G+5)</t>
  </si>
  <si>
    <t>Vin Vohla</t>
  </si>
  <si>
    <t>A775947-D</t>
  </si>
  <si>
    <t>Hi In MuriW</t>
  </si>
  <si>
    <t>(L8G+4)</t>
  </si>
  <si>
    <t>Drien</t>
  </si>
  <si>
    <t>C8479E9-9</t>
  </si>
  <si>
    <t>(C8C+3)</t>
  </si>
  <si>
    <t>Orylla</t>
  </si>
  <si>
    <t>AA65946-A</t>
  </si>
  <si>
    <t>F4 V M5 V</t>
  </si>
  <si>
    <t>(E8D+2)</t>
  </si>
  <si>
    <t>Ibadam</t>
  </si>
  <si>
    <t>E200772-7</t>
  </si>
  <si>
    <t>[3513]</t>
  </si>
  <si>
    <t>Spoletoworid</t>
  </si>
  <si>
    <t>B555144-7</t>
  </si>
  <si>
    <t>Portmanteau</t>
  </si>
  <si>
    <t>A7A2547-C</t>
  </si>
  <si>
    <t>Etui</t>
  </si>
  <si>
    <t>A541438-D</t>
  </si>
  <si>
    <t>Nugatory</t>
  </si>
  <si>
    <t>C778431-9</t>
  </si>
  <si>
    <t>Soloway</t>
  </si>
  <si>
    <t>C555888-5</t>
  </si>
  <si>
    <t>Uranga-Tor</t>
  </si>
  <si>
    <t>X536104-6</t>
  </si>
  <si>
    <t>Idanha 81</t>
  </si>
  <si>
    <t>C746623-5</t>
  </si>
  <si>
    <t>G4 IV M3 V</t>
  </si>
  <si>
    <t>Kiglapait</t>
  </si>
  <si>
    <t>B954636-5</t>
  </si>
  <si>
    <t>Arden Ober</t>
  </si>
  <si>
    <t>E425555-7</t>
  </si>
  <si>
    <t>FCSA</t>
  </si>
  <si>
    <t>Necessity</t>
  </si>
  <si>
    <t>A6A3362-A</t>
  </si>
  <si>
    <t>Fl Lo O:1630</t>
  </si>
  <si>
    <t>Petard</t>
  </si>
  <si>
    <t>C678344-5</t>
  </si>
  <si>
    <t>Kestrel</t>
  </si>
  <si>
    <t>E544865-5</t>
  </si>
  <si>
    <t>Pa Ph Pi O:1630</t>
  </si>
  <si>
    <t>[6633]</t>
  </si>
  <si>
    <t>Digenis Akritas</t>
  </si>
  <si>
    <t>E550410-7</t>
  </si>
  <si>
    <t>Arthus</t>
  </si>
  <si>
    <t>C423367-A</t>
  </si>
  <si>
    <t>Lo Po O:1635</t>
  </si>
  <si>
    <t>M1 III D</t>
  </si>
  <si>
    <t>[335A]</t>
  </si>
  <si>
    <t>Bursk</t>
  </si>
  <si>
    <t>B4336B9-8</t>
  </si>
  <si>
    <t>Na Ni Po Da</t>
  </si>
  <si>
    <t>(F53+1)</t>
  </si>
  <si>
    <t>[7569]</t>
  </si>
  <si>
    <t>Melroh's World</t>
  </si>
  <si>
    <t>D863666-6</t>
  </si>
  <si>
    <t>Ni Ri MuriW O:1504</t>
  </si>
  <si>
    <t>[5445]</t>
  </si>
  <si>
    <t>Perus</t>
  </si>
  <si>
    <t>C666883-8</t>
  </si>
  <si>
    <t>Ga Ri Pa Ph MuriW</t>
  </si>
  <si>
    <t>K4 V M6 V</t>
  </si>
  <si>
    <t>(J78-3)</t>
  </si>
  <si>
    <t>[5825]</t>
  </si>
  <si>
    <t>Admiral's World</t>
  </si>
  <si>
    <t>A742516-D</t>
  </si>
  <si>
    <t>He Ni Po MuriW</t>
  </si>
  <si>
    <t>[474C]</t>
  </si>
  <si>
    <t>Semkarr</t>
  </si>
  <si>
    <t>B657886-A</t>
  </si>
  <si>
    <t>Ga Pa Ph MuriW Rs</t>
  </si>
  <si>
    <t>(E7B+1)</t>
  </si>
  <si>
    <t>Telleria</t>
  </si>
  <si>
    <t>A877944-A</t>
  </si>
  <si>
    <t>F9 V M1 V M6 V</t>
  </si>
  <si>
    <t>(G8E+2)</t>
  </si>
  <si>
    <t>Ralnn</t>
  </si>
  <si>
    <t>A987855-A</t>
  </si>
  <si>
    <t>G5 V M7 V</t>
  </si>
  <si>
    <t>Finzi's Niche</t>
  </si>
  <si>
    <t>A583857-A</t>
  </si>
  <si>
    <t>Ri Ph Chir6</t>
  </si>
  <si>
    <t>Billingsgate</t>
  </si>
  <si>
    <t>B661377-7</t>
  </si>
  <si>
    <t>[3257]</t>
  </si>
  <si>
    <t>Traxler</t>
  </si>
  <si>
    <t>B5549B8-A</t>
  </si>
  <si>
    <t>Patina Marie</t>
  </si>
  <si>
    <t>C869699-7</t>
  </si>
  <si>
    <t>Skordahl</t>
  </si>
  <si>
    <t>E87A545-8</t>
  </si>
  <si>
    <t>(D41-5)</t>
  </si>
  <si>
    <t>Pyker</t>
  </si>
  <si>
    <t>C545520-6</t>
  </si>
  <si>
    <t>Memora</t>
  </si>
  <si>
    <t>B551122-7</t>
  </si>
  <si>
    <t>Breland</t>
  </si>
  <si>
    <t>D426367-7</t>
  </si>
  <si>
    <t>Lo O:2021</t>
  </si>
  <si>
    <t>Haapamaki</t>
  </si>
  <si>
    <t>A75A621-D</t>
  </si>
  <si>
    <t>(J55-3)</t>
  </si>
  <si>
    <t>[2719]</t>
  </si>
  <si>
    <t>Toungoo</t>
  </si>
  <si>
    <t>C000630-9</t>
  </si>
  <si>
    <t>Bodhissatvha</t>
  </si>
  <si>
    <t>X677303-5</t>
  </si>
  <si>
    <t>Claiborne's Planet</t>
  </si>
  <si>
    <t>E200769-7</t>
  </si>
  <si>
    <t>Na Va Pi O:1726</t>
  </si>
  <si>
    <t>K7 V M1 V</t>
  </si>
  <si>
    <t>Tongtapu Silistra</t>
  </si>
  <si>
    <t>A546426-9</t>
  </si>
  <si>
    <t>Hoganas</t>
  </si>
  <si>
    <t>A734783-D</t>
  </si>
  <si>
    <t>Cx</t>
  </si>
  <si>
    <t>(F6D-1)</t>
  </si>
  <si>
    <t>[492A]</t>
  </si>
  <si>
    <t>Casort's World</t>
  </si>
  <si>
    <t>B5348A9-7</t>
  </si>
  <si>
    <t>Phalanx</t>
  </si>
  <si>
    <t>B633134-C</t>
  </si>
  <si>
    <t>(901-1)</t>
  </si>
  <si>
    <t>[133A]</t>
  </si>
  <si>
    <t>Soft Landing</t>
  </si>
  <si>
    <t>B310425-B</t>
  </si>
  <si>
    <t>Naiad</t>
  </si>
  <si>
    <t>A6A2696-9</t>
  </si>
  <si>
    <t>(H54-1)</t>
  </si>
  <si>
    <t>Buckner</t>
  </si>
  <si>
    <t>A986899-C</t>
  </si>
  <si>
    <t>Notusplanet</t>
  </si>
  <si>
    <t>D673952-8</t>
  </si>
  <si>
    <t>F6 V M2 V M5 V</t>
  </si>
  <si>
    <t>(C89-4)</t>
  </si>
  <si>
    <t>[5914]</t>
  </si>
  <si>
    <t>Windber Prang</t>
  </si>
  <si>
    <t>A303365-B</t>
  </si>
  <si>
    <t>Ic Lo Va O:1436</t>
  </si>
  <si>
    <t>Hoatzin</t>
  </si>
  <si>
    <t>D797374-5</t>
  </si>
  <si>
    <t>Tondalayo</t>
  </si>
  <si>
    <t>A6597A9-C</t>
  </si>
  <si>
    <t>TS-7</t>
  </si>
  <si>
    <t>EAC2000-0</t>
  </si>
  <si>
    <t>Ba Fl He Rs</t>
  </si>
  <si>
    <t>Telborne</t>
  </si>
  <si>
    <t>C688774-3</t>
  </si>
  <si>
    <t>Ag Ri MuriW</t>
  </si>
  <si>
    <t>[5831]</t>
  </si>
  <si>
    <t>Ilobasco</t>
  </si>
  <si>
    <t>B775577-8</t>
  </si>
  <si>
    <t>Ag Ni Da MuriW</t>
  </si>
  <si>
    <t>[5558]</t>
  </si>
  <si>
    <t>Balchik</t>
  </si>
  <si>
    <t>X510523-7</t>
  </si>
  <si>
    <t>G1 V M7 V</t>
  </si>
  <si>
    <t>Totenkopf</t>
  </si>
  <si>
    <t>A672301-C</t>
  </si>
  <si>
    <t>LaCo</t>
  </si>
  <si>
    <t>Wiking</t>
  </si>
  <si>
    <t>C686675-7</t>
  </si>
  <si>
    <t>G3 V M9 V</t>
  </si>
  <si>
    <t>Jugendworld</t>
  </si>
  <si>
    <t>B565776-8</t>
  </si>
  <si>
    <t>[6947]</t>
  </si>
  <si>
    <t>Frundsberg</t>
  </si>
  <si>
    <t>B100567-C</t>
  </si>
  <si>
    <t>Ni Va Mr</t>
  </si>
  <si>
    <t>Hohenstauffen</t>
  </si>
  <si>
    <t>B96A7A5-A</t>
  </si>
  <si>
    <t>GrCo</t>
  </si>
  <si>
    <t>M3 V M0 V M7 V</t>
  </si>
  <si>
    <t>(K6C+1)</t>
  </si>
  <si>
    <t>Jastak</t>
  </si>
  <si>
    <t>Bodas de Sangra</t>
  </si>
  <si>
    <t>Kohinoor</t>
  </si>
  <si>
    <t>Na Ni Va O:1726</t>
  </si>
  <si>
    <t>Nashua</t>
  </si>
  <si>
    <t>B58A343-D</t>
  </si>
  <si>
    <t>Promenade</t>
  </si>
  <si>
    <t>Legros</t>
  </si>
  <si>
    <t>Holmes</t>
  </si>
  <si>
    <t>New Freedom</t>
  </si>
  <si>
    <t>E894579-5</t>
  </si>
  <si>
    <t>Sentella</t>
  </si>
  <si>
    <t>C310555-C</t>
  </si>
  <si>
    <t>[353A]</t>
  </si>
  <si>
    <t>Eltar Kharsenta</t>
  </si>
  <si>
    <t>CA89699-9</t>
  </si>
  <si>
    <t>Makraven</t>
  </si>
  <si>
    <t>C100887-A</t>
  </si>
  <si>
    <t>(L7A+1)</t>
  </si>
  <si>
    <t>Andurin 71</t>
  </si>
  <si>
    <t>E547512-7</t>
  </si>
  <si>
    <t>Daquarn 3</t>
  </si>
  <si>
    <t>C567464-9</t>
  </si>
  <si>
    <t>Ni Pa Da O:1639</t>
  </si>
  <si>
    <t>(F32-3)</t>
  </si>
  <si>
    <t>Maya</t>
  </si>
  <si>
    <t>X655000-0</t>
  </si>
  <si>
    <t>Ba Ga Fo</t>
  </si>
  <si>
    <t>TS-8</t>
  </si>
  <si>
    <t>A410469-D</t>
  </si>
  <si>
    <t>Ni MuriW Mr Rs</t>
  </si>
  <si>
    <t>(D34+2)</t>
  </si>
  <si>
    <t>[556E]</t>
  </si>
  <si>
    <t>Meero</t>
  </si>
  <si>
    <t>C958842-8</t>
  </si>
  <si>
    <t>Pa Ph MuriW</t>
  </si>
  <si>
    <t>(F77-5)</t>
  </si>
  <si>
    <t>[4714]</t>
  </si>
  <si>
    <t>Ras Sharbatat</t>
  </si>
  <si>
    <t>C559144-5</t>
  </si>
  <si>
    <t>Germania</t>
  </si>
  <si>
    <t>B553577-A</t>
  </si>
  <si>
    <t>K1 III</t>
  </si>
  <si>
    <t>Nordland</t>
  </si>
  <si>
    <t>A564400-D</t>
  </si>
  <si>
    <t>K3 V M4 V</t>
  </si>
  <si>
    <t>Handschar</t>
  </si>
  <si>
    <t>EA68300-6</t>
  </si>
  <si>
    <t>Reichsfuehrer</t>
  </si>
  <si>
    <t>C759201-8</t>
  </si>
  <si>
    <t>Dyaldan</t>
  </si>
  <si>
    <t>(D51-4)</t>
  </si>
  <si>
    <t>Ashiqqa</t>
  </si>
  <si>
    <t>E425220-7</t>
  </si>
  <si>
    <t>Queue</t>
  </si>
  <si>
    <t>D666535-7</t>
  </si>
  <si>
    <t>Galvonic</t>
  </si>
  <si>
    <t>Mecherikoff</t>
  </si>
  <si>
    <t>Bernase Flash</t>
  </si>
  <si>
    <t>B540221-B</t>
  </si>
  <si>
    <t>(911-3)</t>
  </si>
  <si>
    <t>Sorrat</t>
  </si>
  <si>
    <t>C666569-9</t>
  </si>
  <si>
    <t>Ag Ni Ga Pr O:1630</t>
  </si>
  <si>
    <t>K0 V M0 V</t>
  </si>
  <si>
    <t>Evalion</t>
  </si>
  <si>
    <t>E776233-7</t>
  </si>
  <si>
    <t>Untrisolde</t>
  </si>
  <si>
    <t>E302401-A</t>
  </si>
  <si>
    <t>Lossiera</t>
  </si>
  <si>
    <t>X592785-5</t>
  </si>
  <si>
    <t>He Pi Fo</t>
  </si>
  <si>
    <t>[5533]</t>
  </si>
  <si>
    <t>Naturalin's World</t>
  </si>
  <si>
    <t>E696214-5</t>
  </si>
  <si>
    <t>F4 III M3 V D</t>
  </si>
  <si>
    <t>Fakfakland</t>
  </si>
  <si>
    <t>B77A9A6-D</t>
  </si>
  <si>
    <t>(C8G+3)</t>
  </si>
  <si>
    <t>TS-5</t>
  </si>
  <si>
    <t>C310269-B</t>
  </si>
  <si>
    <t>Lo MuriW Mr Rs</t>
  </si>
  <si>
    <t>K7 V M6 V</t>
  </si>
  <si>
    <t>(C11+1)</t>
  </si>
  <si>
    <t>TS-6</t>
  </si>
  <si>
    <t>ECB3210-8</t>
  </si>
  <si>
    <t>Fl Lo MuriW Rs</t>
  </si>
  <si>
    <t>Ineu 24</t>
  </si>
  <si>
    <t>E000300-7</t>
  </si>
  <si>
    <t>Berlichingen</t>
  </si>
  <si>
    <t>B200301-D</t>
  </si>
  <si>
    <t>Horst Wessel</t>
  </si>
  <si>
    <t>B565437-A</t>
  </si>
  <si>
    <t>(G34+1)</t>
  </si>
  <si>
    <t>Skanderberg</t>
  </si>
  <si>
    <t>D200101-9</t>
  </si>
  <si>
    <t>Vivaldi</t>
  </si>
  <si>
    <t>C420303-C</t>
  </si>
  <si>
    <t>[1329]</t>
  </si>
  <si>
    <t>Halfpint</t>
  </si>
  <si>
    <t>E540435-7</t>
  </si>
  <si>
    <t>Kahler 16</t>
  </si>
  <si>
    <t>C561365-7</t>
  </si>
  <si>
    <t>Lo O:2127</t>
  </si>
  <si>
    <t>Aliakmon</t>
  </si>
  <si>
    <t>C573569-7</t>
  </si>
  <si>
    <t>Ni O:2127</t>
  </si>
  <si>
    <t>Murray Hill</t>
  </si>
  <si>
    <t>C300201-7</t>
  </si>
  <si>
    <t>Alkaneirish</t>
  </si>
  <si>
    <t>C666220-9</t>
  </si>
  <si>
    <t>M2 III D</t>
  </si>
  <si>
    <t>(B11-5)</t>
  </si>
  <si>
    <t>Nafricca</t>
  </si>
  <si>
    <t>C663103-A</t>
  </si>
  <si>
    <t>[1127]</t>
  </si>
  <si>
    <t>Vidtron</t>
  </si>
  <si>
    <t>B5649BA-D</t>
  </si>
  <si>
    <t>[BC7F]</t>
  </si>
  <si>
    <t>Wellett</t>
  </si>
  <si>
    <t>X554720-2</t>
  </si>
  <si>
    <t>Ag Fo</t>
  </si>
  <si>
    <t>(964-5)</t>
  </si>
  <si>
    <t>Daquarn</t>
  </si>
  <si>
    <t>B31059B-D</t>
  </si>
  <si>
    <t>(C45+3)</t>
  </si>
  <si>
    <t>[767F]</t>
  </si>
  <si>
    <t>Huad Yai</t>
  </si>
  <si>
    <t>E000677-7</t>
  </si>
  <si>
    <t>G1 IV</t>
  </si>
  <si>
    <t>Weslaco</t>
  </si>
  <si>
    <t>C98A665-A</t>
  </si>
  <si>
    <t>Ni Ri Wa O:1901</t>
  </si>
  <si>
    <t>Jammu</t>
  </si>
  <si>
    <t>C897279-5</t>
  </si>
  <si>
    <t>F5 V M9 V</t>
  </si>
  <si>
    <t>[3166]</t>
  </si>
  <si>
    <t>Coos</t>
  </si>
  <si>
    <t>A9A6646-D</t>
  </si>
  <si>
    <t>Hejaz</t>
  </si>
  <si>
    <t>D588331-5</t>
  </si>
  <si>
    <t>Maria Theresa</t>
  </si>
  <si>
    <t>B656236-B</t>
  </si>
  <si>
    <t>[134A]</t>
  </si>
  <si>
    <t>Nederland</t>
  </si>
  <si>
    <t>A558104-D</t>
  </si>
  <si>
    <t>(A01-1)</t>
  </si>
  <si>
    <t>[123B]</t>
  </si>
  <si>
    <t>Das Reich</t>
  </si>
  <si>
    <t>A551372-9</t>
  </si>
  <si>
    <t>(A21-4)</t>
  </si>
  <si>
    <t>Langemarck</t>
  </si>
  <si>
    <t>B4039C9-9</t>
  </si>
  <si>
    <t>Hi Ic In Na Va Cx Pz</t>
  </si>
  <si>
    <t>[AC6A]</t>
  </si>
  <si>
    <t>Wallonien</t>
  </si>
  <si>
    <t>A584247-A</t>
  </si>
  <si>
    <t>[235A]</t>
  </si>
  <si>
    <t>Tiffanye</t>
  </si>
  <si>
    <t>C200999-A</t>
  </si>
  <si>
    <t>(F8D+4)</t>
  </si>
  <si>
    <t>Buxomworld</t>
  </si>
  <si>
    <t>C95A9A6-7</t>
  </si>
  <si>
    <t>Hi Wa</t>
  </si>
  <si>
    <t>(B89-1)</t>
  </si>
  <si>
    <t>[8946]</t>
  </si>
  <si>
    <t>Khami Jaladat</t>
  </si>
  <si>
    <t>E501746-7</t>
  </si>
  <si>
    <t>Conker</t>
  </si>
  <si>
    <t>B420202-C</t>
  </si>
  <si>
    <t>Mickelwhite</t>
  </si>
  <si>
    <t>E679366-6</t>
  </si>
  <si>
    <t>Lo O:2235</t>
  </si>
  <si>
    <t>[2145]</t>
  </si>
  <si>
    <t>Clemson's Colony</t>
  </si>
  <si>
    <t>C432220-B</t>
  </si>
  <si>
    <t>Struldbrug</t>
  </si>
  <si>
    <t>C100232-B</t>
  </si>
  <si>
    <t>Syreeta</t>
  </si>
  <si>
    <t>B543522-A</t>
  </si>
  <si>
    <t>F9 IV</t>
  </si>
  <si>
    <t>Daquarn 2</t>
  </si>
  <si>
    <t>E426674-7</t>
  </si>
  <si>
    <t>Toorif 2</t>
  </si>
  <si>
    <t>C885442-9</t>
  </si>
  <si>
    <t>Karelian</t>
  </si>
  <si>
    <t>B581544-B</t>
  </si>
  <si>
    <t>Isochort 23</t>
  </si>
  <si>
    <t>E99A321-9</t>
  </si>
  <si>
    <t>Elaszig</t>
  </si>
  <si>
    <t>B668663-9</t>
  </si>
  <si>
    <t>Ag Ni Ri Mr</t>
  </si>
  <si>
    <t>(J57+1)</t>
  </si>
  <si>
    <t>[3926]</t>
  </si>
  <si>
    <t>Babadag</t>
  </si>
  <si>
    <t>X9A7376-8</t>
  </si>
  <si>
    <t>Fl Lo Fo</t>
  </si>
  <si>
    <t>Hythe's Landing</t>
  </si>
  <si>
    <t>B510436-A</t>
  </si>
  <si>
    <t>(D34+1)</t>
  </si>
  <si>
    <t>Groote</t>
  </si>
  <si>
    <t>B434875-C</t>
  </si>
  <si>
    <t>Ph Droy9</t>
  </si>
  <si>
    <t>[6A3A]</t>
  </si>
  <si>
    <t>Bohmen-Mahren</t>
  </si>
  <si>
    <t>A661654-A</t>
  </si>
  <si>
    <t>C595687-7</t>
  </si>
  <si>
    <t>Grossdeutchland</t>
  </si>
  <si>
    <t>A310795-D</t>
  </si>
  <si>
    <t>Na Cx Pi</t>
  </si>
  <si>
    <t>(C6D+1)</t>
  </si>
  <si>
    <t>Deutchland</t>
  </si>
  <si>
    <t>B766873-5</t>
  </si>
  <si>
    <t>F7 V M0 V</t>
  </si>
  <si>
    <t>[5922]</t>
  </si>
  <si>
    <t>Delphye</t>
  </si>
  <si>
    <t>C555723-5</t>
  </si>
  <si>
    <t>(967-3)</t>
  </si>
  <si>
    <t>[4722]</t>
  </si>
  <si>
    <t>Ofa</t>
  </si>
  <si>
    <t>C546636-5</t>
  </si>
  <si>
    <t>[5544]</t>
  </si>
  <si>
    <t>Kahre</t>
  </si>
  <si>
    <t>C898576-9</t>
  </si>
  <si>
    <t>(944-1)</t>
  </si>
  <si>
    <t>A586369-8</t>
  </si>
  <si>
    <t>Whitestar</t>
  </si>
  <si>
    <t>B5569C9-C</t>
  </si>
  <si>
    <t>Tantalos</t>
  </si>
  <si>
    <t>X767000-0</t>
  </si>
  <si>
    <t>Woznioki</t>
  </si>
  <si>
    <t>C5109B9-8</t>
  </si>
  <si>
    <t>Augusteen</t>
  </si>
  <si>
    <t>B42558D-9</t>
  </si>
  <si>
    <t>K3 V D</t>
  </si>
  <si>
    <t>(A44+4)</t>
  </si>
  <si>
    <t>[959D]</t>
  </si>
  <si>
    <t>Cornett De Lara</t>
  </si>
  <si>
    <t>E69A9BA-7</t>
  </si>
  <si>
    <t>[B979]</t>
  </si>
  <si>
    <t>Bullock</t>
  </si>
  <si>
    <t>E42048D-9</t>
  </si>
  <si>
    <t>(631+2)</t>
  </si>
  <si>
    <t>[829D]</t>
  </si>
  <si>
    <t>Aubusson</t>
  </si>
  <si>
    <t>A552145-B</t>
  </si>
  <si>
    <t>[1239]</t>
  </si>
  <si>
    <t>Dudu Manfredi</t>
  </si>
  <si>
    <t>E95A6B6-4</t>
  </si>
  <si>
    <t>Ni Wa Da</t>
  </si>
  <si>
    <t>[5343]</t>
  </si>
  <si>
    <t>Daquarn 4</t>
  </si>
  <si>
    <t>C663565-9</t>
  </si>
  <si>
    <t>Ni Pr O:2438</t>
  </si>
  <si>
    <t>(E43-3)</t>
  </si>
  <si>
    <t>Dysitin 4</t>
  </si>
  <si>
    <t>E756789-2</t>
  </si>
  <si>
    <t>(964+1)</t>
  </si>
  <si>
    <t>[8663]</t>
  </si>
  <si>
    <t>Egin 11</t>
  </si>
  <si>
    <t>D310876-8</t>
  </si>
  <si>
    <t>(D76-3)</t>
  </si>
  <si>
    <t>Lutzow</t>
  </si>
  <si>
    <t>B420485-C</t>
  </si>
  <si>
    <t>Niebelungen</t>
  </si>
  <si>
    <t>E67A474-6</t>
  </si>
  <si>
    <t>Mbella Dipoko</t>
  </si>
  <si>
    <t>C100455-C</t>
  </si>
  <si>
    <t>(B33-2)</t>
  </si>
  <si>
    <t>[243A]</t>
  </si>
  <si>
    <t>Dunediann</t>
  </si>
  <si>
    <t>D645678-5</t>
  </si>
  <si>
    <t>Circulus</t>
  </si>
  <si>
    <t>B000996-A</t>
  </si>
  <si>
    <t>As Hi In Na Va</t>
  </si>
  <si>
    <t>(F8E+3)</t>
  </si>
  <si>
    <t>[8D49]</t>
  </si>
  <si>
    <t>Luckiesh</t>
  </si>
  <si>
    <t>X436000-0</t>
  </si>
  <si>
    <t>Dalek</t>
  </si>
  <si>
    <t>A100333-C</t>
  </si>
  <si>
    <t>K8 III D</t>
  </si>
  <si>
    <t>[1429]</t>
  </si>
  <si>
    <t>Alsuteo</t>
  </si>
  <si>
    <t>C56647A-9</t>
  </si>
  <si>
    <t>(932+1)</t>
  </si>
  <si>
    <t>[637B]</t>
  </si>
  <si>
    <t>Charsala</t>
  </si>
  <si>
    <t>B310220-D</t>
  </si>
  <si>
    <t>Telklack</t>
  </si>
  <si>
    <t>E100425-7</t>
  </si>
  <si>
    <t>Hacourti</t>
  </si>
  <si>
    <t>C0009BC-B</t>
  </si>
  <si>
    <t>As Hi In Na Va Pz</t>
  </si>
  <si>
    <t>Lynal</t>
  </si>
  <si>
    <t>D658300-8</t>
  </si>
  <si>
    <t>F9 V M4 V M6 V</t>
  </si>
  <si>
    <t>Alfar Edylsyla</t>
  </si>
  <si>
    <t>C887989-A</t>
  </si>
  <si>
    <t>(J8C+3)</t>
  </si>
  <si>
    <t>Kyzyl</t>
  </si>
  <si>
    <t>E528585-8</t>
  </si>
  <si>
    <t>Atrephar</t>
  </si>
  <si>
    <t>X7B37A9-8</t>
  </si>
  <si>
    <t>Fl Fo</t>
  </si>
  <si>
    <t>M2 V G4 V</t>
  </si>
  <si>
    <t>(F66-1)</t>
  </si>
  <si>
    <t>[8569]</t>
  </si>
  <si>
    <t>Enohtekio</t>
  </si>
  <si>
    <t>B634420-9</t>
  </si>
  <si>
    <t>Yalgoo</t>
  </si>
  <si>
    <t>C544463-9</t>
  </si>
  <si>
    <t>Ni Pa O:2109</t>
  </si>
  <si>
    <t>(B32-4)</t>
  </si>
  <si>
    <t>Prinz Eugen</t>
  </si>
  <si>
    <t>C435799-7</t>
  </si>
  <si>
    <t>KrBu</t>
  </si>
  <si>
    <t>G8 V M2 V</t>
  </si>
  <si>
    <t>[8668]</t>
  </si>
  <si>
    <t>Geyr</t>
  </si>
  <si>
    <t>A627831-B</t>
  </si>
  <si>
    <t>Ph Cx Pi</t>
  </si>
  <si>
    <t>K6 IV</t>
  </si>
  <si>
    <t>(G7C-2)</t>
  </si>
  <si>
    <t>[4A17]</t>
  </si>
  <si>
    <t>Liebstandarte</t>
  </si>
  <si>
    <t>C435786-7</t>
  </si>
  <si>
    <t>PiFe</t>
  </si>
  <si>
    <t>Pyrne</t>
  </si>
  <si>
    <t>X867437-1</t>
  </si>
  <si>
    <t>G2 V M8 V</t>
  </si>
  <si>
    <t>Erzurum</t>
  </si>
  <si>
    <t>D503679-7</t>
  </si>
  <si>
    <t>Damrong</t>
  </si>
  <si>
    <t>D867489-5</t>
  </si>
  <si>
    <t>Mosby</t>
  </si>
  <si>
    <t>E9799D9-7</t>
  </si>
  <si>
    <t>[A968]</t>
  </si>
  <si>
    <t>Grotesk</t>
  </si>
  <si>
    <t>A7A48D9-8</t>
  </si>
  <si>
    <t>Oltrogge</t>
  </si>
  <si>
    <t>C543455-8</t>
  </si>
  <si>
    <t>Komiskey</t>
  </si>
  <si>
    <t>C8B7577-A</t>
  </si>
  <si>
    <t>Dodson</t>
  </si>
  <si>
    <t>D433445-7</t>
  </si>
  <si>
    <t>Tiltonbauman</t>
  </si>
  <si>
    <t>C554400-A</t>
  </si>
  <si>
    <t>Dysitin 3</t>
  </si>
  <si>
    <t>A432879-A</t>
  </si>
  <si>
    <t>Dysitin Prime</t>
  </si>
  <si>
    <t>C5459DD-6</t>
  </si>
  <si>
    <t>M4 III</t>
  </si>
  <si>
    <t>(B89+5)</t>
  </si>
  <si>
    <t>[DA9A]</t>
  </si>
  <si>
    <t>Dysitin 2</t>
  </si>
  <si>
    <t>C98A465-6</t>
  </si>
  <si>
    <t>Ni Wa O:2601</t>
  </si>
  <si>
    <t>[2234]</t>
  </si>
  <si>
    <t>Ediza</t>
  </si>
  <si>
    <t>E622843-7</t>
  </si>
  <si>
    <t>[5624]</t>
  </si>
  <si>
    <t>Defoniak</t>
  </si>
  <si>
    <t>E8949B9-5</t>
  </si>
  <si>
    <t>Berchtesgarden</t>
  </si>
  <si>
    <t>C557632-7</t>
  </si>
  <si>
    <t>Pionierkorps</t>
  </si>
  <si>
    <t>BAA4552-A</t>
  </si>
  <si>
    <t>Fl Ni Cx</t>
  </si>
  <si>
    <t>Kommandostab</t>
  </si>
  <si>
    <t>C300469-9</t>
  </si>
  <si>
    <t>Ni Va O:2418</t>
  </si>
  <si>
    <t>G7 IV M8 V</t>
  </si>
  <si>
    <t>Creswell Crags</t>
  </si>
  <si>
    <t>E000730-8</t>
  </si>
  <si>
    <t>(F66-5)</t>
  </si>
  <si>
    <t>Bombere</t>
  </si>
  <si>
    <t>B565699-9</t>
  </si>
  <si>
    <t>(D56+3)</t>
  </si>
  <si>
    <t>Lubalin</t>
  </si>
  <si>
    <t>A200646-A</t>
  </si>
  <si>
    <t>Piggott Ovink</t>
  </si>
  <si>
    <t>B200463-B</t>
  </si>
  <si>
    <t>Ni Va O:2430</t>
  </si>
  <si>
    <t>Shuford</t>
  </si>
  <si>
    <t>A500788-C</t>
  </si>
  <si>
    <t>(B6C+2)</t>
  </si>
  <si>
    <t>[795C]</t>
  </si>
  <si>
    <t>Zacharya</t>
  </si>
  <si>
    <t>B566997-C</t>
  </si>
  <si>
    <t>Joandrose</t>
  </si>
  <si>
    <t>C5677A8-8</t>
  </si>
  <si>
    <t>(D69+1)</t>
  </si>
  <si>
    <t>Quillon</t>
  </si>
  <si>
    <t>X205653-7</t>
  </si>
  <si>
    <t>Ic Ni Va Fo</t>
  </si>
  <si>
    <t>[3324]</t>
  </si>
  <si>
    <t>Nadsat</t>
  </si>
  <si>
    <t>D726441-7</t>
  </si>
  <si>
    <t>Anselmeara</t>
  </si>
  <si>
    <t>D424699-7</t>
  </si>
  <si>
    <t>Nubian</t>
  </si>
  <si>
    <t>K3 V M2 V</t>
  </si>
  <si>
    <t>Umbra</t>
  </si>
  <si>
    <t>Tannenbaum</t>
  </si>
  <si>
    <t>Patriot</t>
  </si>
  <si>
    <t>Goujon</t>
  </si>
  <si>
    <t>D431751-6</t>
  </si>
  <si>
    <t>[3512]</t>
  </si>
  <si>
    <t>Romberg's Dan</t>
  </si>
  <si>
    <t>B420533-D</t>
  </si>
  <si>
    <t>(745-2)</t>
  </si>
  <si>
    <t>[262A]</t>
  </si>
  <si>
    <t>Yuen</t>
  </si>
  <si>
    <t>A425997-D</t>
  </si>
  <si>
    <t>K3 V M6 V</t>
  </si>
  <si>
    <t>(F8G+4)</t>
  </si>
  <si>
    <t>L'Fou</t>
  </si>
  <si>
    <t>Thur</t>
  </si>
  <si>
    <t>Thur Nena</t>
  </si>
  <si>
    <t>Yenta</t>
  </si>
  <si>
    <t>(J8D+3)</t>
  </si>
  <si>
    <t>Rychel</t>
  </si>
  <si>
    <t>A2 II</t>
  </si>
  <si>
    <t>Emerling's Refuge</t>
  </si>
  <si>
    <t>X541896-6</t>
  </si>
  <si>
    <t>He Po Ph Pi Fo</t>
  </si>
  <si>
    <t>[7645]</t>
  </si>
  <si>
    <t>[5834]</t>
  </si>
  <si>
    <t>Voxarl</t>
  </si>
  <si>
    <t>X553343-3</t>
  </si>
  <si>
    <t>Obykla</t>
  </si>
  <si>
    <t>X570520-5</t>
  </si>
  <si>
    <t>De He Ni Fo</t>
  </si>
  <si>
    <t>Hemmonallterra</t>
  </si>
  <si>
    <t>E413300-A</t>
  </si>
  <si>
    <t>F3 V M6 V M7 V</t>
  </si>
  <si>
    <t>Fionda</t>
  </si>
  <si>
    <t>Friz Quadrata</t>
  </si>
  <si>
    <t>Cloister</t>
  </si>
  <si>
    <t>E405161-7</t>
  </si>
  <si>
    <t>Ic Lo Va O:2617</t>
  </si>
  <si>
    <t>K8 IV D</t>
  </si>
  <si>
    <t>Churchward</t>
  </si>
  <si>
    <t>(D6D+3)</t>
  </si>
  <si>
    <t>Korinna</t>
  </si>
  <si>
    <t>Braunstein</t>
  </si>
  <si>
    <t>Alpenopake</t>
  </si>
  <si>
    <t>D585599-2</t>
  </si>
  <si>
    <t>Grayezovets</t>
  </si>
  <si>
    <t>A1009D9-C</t>
  </si>
  <si>
    <t>Hi In Na Va Pz</t>
  </si>
  <si>
    <t>A9 III</t>
  </si>
  <si>
    <t>(K8F+5)</t>
  </si>
  <si>
    <t>Chiac Cocies</t>
  </si>
  <si>
    <t>C570302-6</t>
  </si>
  <si>
    <t>Quathlamba</t>
  </si>
  <si>
    <t>A633474-D</t>
  </si>
  <si>
    <t>Spadix 358</t>
  </si>
  <si>
    <t>E8C8100-9</t>
  </si>
  <si>
    <t>G0 V M2 V</t>
  </si>
  <si>
    <t>Haber's Planet</t>
  </si>
  <si>
    <t>Porbeagle</t>
  </si>
  <si>
    <t>M2 V M3 V M9 V</t>
  </si>
  <si>
    <t>Descamisados</t>
  </si>
  <si>
    <t>Lo O:2534</t>
  </si>
  <si>
    <t>Taral</t>
  </si>
  <si>
    <t>B765554-A</t>
  </si>
  <si>
    <t>Trelyn Vrra</t>
  </si>
  <si>
    <t>A510678-C</t>
  </si>
  <si>
    <t>Na Ni Cx</t>
  </si>
  <si>
    <t>Swyssylyn</t>
  </si>
  <si>
    <t>D565884-6</t>
  </si>
  <si>
    <t>Natrosilo</t>
  </si>
  <si>
    <t>B7A0341-B</t>
  </si>
  <si>
    <t>Surtun</t>
  </si>
  <si>
    <t>E100977-7</t>
  </si>
  <si>
    <t>G3 V M3 V M8 V</t>
  </si>
  <si>
    <t>Selyin Tarf</t>
  </si>
  <si>
    <t>X738102-6</t>
  </si>
  <si>
    <t>Lo Fo EslyW</t>
  </si>
  <si>
    <t>Sonachela</t>
  </si>
  <si>
    <t>D565745-3</t>
  </si>
  <si>
    <t>Ag Ri EslyW</t>
  </si>
  <si>
    <t>Pola Durass</t>
  </si>
  <si>
    <t>B421766-7</t>
  </si>
  <si>
    <t>He Na Po Pi EslyW O:2911</t>
  </si>
  <si>
    <t>Gill Kayo</t>
  </si>
  <si>
    <t>B787100-8</t>
  </si>
  <si>
    <t>(A01-5)</t>
  </si>
  <si>
    <t>Tuscan</t>
  </si>
  <si>
    <t>C8C1488-9</t>
  </si>
  <si>
    <t>Sinaticus</t>
  </si>
  <si>
    <t>B5546A8-8</t>
  </si>
  <si>
    <t>Venite Elnivar</t>
  </si>
  <si>
    <t>A540305-C</t>
  </si>
  <si>
    <t>Anondale</t>
  </si>
  <si>
    <t>X425102-7</t>
  </si>
  <si>
    <t>G8 IV D</t>
  </si>
  <si>
    <t>Narbey</t>
  </si>
  <si>
    <t>B977533-8</t>
  </si>
  <si>
    <t>(D44-3)</t>
  </si>
  <si>
    <t>[2525]</t>
  </si>
  <si>
    <t>Habend</t>
  </si>
  <si>
    <t>C555683-5</t>
  </si>
  <si>
    <t>Vayu Costenza</t>
  </si>
  <si>
    <t>C756423-9</t>
  </si>
  <si>
    <t>(A32-4)</t>
  </si>
  <si>
    <t>Djeffara</t>
  </si>
  <si>
    <t>E542542-5</t>
  </si>
  <si>
    <t>G3 V M2 V</t>
  </si>
  <si>
    <t>Womg</t>
  </si>
  <si>
    <t>B541100-8</t>
  </si>
  <si>
    <t>F8 V M1 V M1 V</t>
  </si>
  <si>
    <t>Give</t>
  </si>
  <si>
    <t>E540969-8</t>
  </si>
  <si>
    <t>De He Hi In Po O:2438</t>
  </si>
  <si>
    <t>Dorff 2</t>
  </si>
  <si>
    <t>B677432-6</t>
  </si>
  <si>
    <t>F7 V M3 V M9 V</t>
  </si>
  <si>
    <t>[6747]</t>
  </si>
  <si>
    <t>Rippo</t>
  </si>
  <si>
    <t>E8C0689-9</t>
  </si>
  <si>
    <t>He Ni Da EslyW</t>
  </si>
  <si>
    <t>[746A]</t>
  </si>
  <si>
    <t>Zevent</t>
  </si>
  <si>
    <t>X554246-3</t>
  </si>
  <si>
    <t>K5 V M6 V</t>
  </si>
  <si>
    <t>[1142]</t>
  </si>
  <si>
    <t>Anterion</t>
  </si>
  <si>
    <t>B853100-C</t>
  </si>
  <si>
    <t>Lo Po EslyW</t>
  </si>
  <si>
    <t>Falliador</t>
  </si>
  <si>
    <t>C200569-A</t>
  </si>
  <si>
    <t>Ni Va EslyW O:2911</t>
  </si>
  <si>
    <t>Alsan Tenloe</t>
  </si>
  <si>
    <t>E8C48A9-9</t>
  </si>
  <si>
    <t>Fl Ph An Pz EslyW</t>
  </si>
  <si>
    <t>[976A]</t>
  </si>
  <si>
    <t>Davinne</t>
  </si>
  <si>
    <t>B863769-A</t>
  </si>
  <si>
    <t>Ri Mr</t>
  </si>
  <si>
    <t>Shurtleff</t>
  </si>
  <si>
    <t>E434330-6</t>
  </si>
  <si>
    <t>Babyteeth</t>
  </si>
  <si>
    <t>C000544-A</t>
  </si>
  <si>
    <t>[3538]</t>
  </si>
  <si>
    <t>Stepford</t>
  </si>
  <si>
    <t>A425941-D</t>
  </si>
  <si>
    <t>(H8G+1)</t>
  </si>
  <si>
    <t>Zeit-geist</t>
  </si>
  <si>
    <t>D1009D9-9</t>
  </si>
  <si>
    <t>G2 II D</t>
  </si>
  <si>
    <t>(J8B+2)</t>
  </si>
  <si>
    <t>Srikakulam</t>
  </si>
  <si>
    <t>B578973-9</t>
  </si>
  <si>
    <t>K3 V M7 V</t>
  </si>
  <si>
    <t>[6C26]</t>
  </si>
  <si>
    <t>Funafuti</t>
  </si>
  <si>
    <t>C4217C8-7</t>
  </si>
  <si>
    <t>He Na Po Pi Pz</t>
  </si>
  <si>
    <t>Estoril</t>
  </si>
  <si>
    <t>D521531-8</t>
  </si>
  <si>
    <t>Iasi</t>
  </si>
  <si>
    <t>B7A1799-9</t>
  </si>
  <si>
    <t>Fl He</t>
  </si>
  <si>
    <t>Vicovaro</t>
  </si>
  <si>
    <t>C310866-A</t>
  </si>
  <si>
    <t>Na Ph Pi O:2828</t>
  </si>
  <si>
    <t>(G7A+1)</t>
  </si>
  <si>
    <t>Ictonyx</t>
  </si>
  <si>
    <t>C420897-7</t>
  </si>
  <si>
    <t>De He Na Po Ph Pi</t>
  </si>
  <si>
    <t>Al-Azraq</t>
  </si>
  <si>
    <t>A557232-9</t>
  </si>
  <si>
    <t>Tercel</t>
  </si>
  <si>
    <t>B550724-9</t>
  </si>
  <si>
    <t>C'Kuch</t>
  </si>
  <si>
    <t>C664668-7</t>
  </si>
  <si>
    <t>Ag Ni Ri O:2438</t>
  </si>
  <si>
    <t>[6657]</t>
  </si>
  <si>
    <t>Bauxia</t>
  </si>
  <si>
    <t>X566000-0</t>
  </si>
  <si>
    <t>Ellaris 4</t>
  </si>
  <si>
    <t>C98A349-7</t>
  </si>
  <si>
    <t>Cinnadonn</t>
  </si>
  <si>
    <t>X893663-5</t>
  </si>
  <si>
    <t>Ni Fo O:3104</t>
  </si>
  <si>
    <t>Yazoo City</t>
  </si>
  <si>
    <t>E000351-B</t>
  </si>
  <si>
    <t>As Lo Va Da</t>
  </si>
  <si>
    <t>(B21-5)</t>
  </si>
  <si>
    <t>Inchusela</t>
  </si>
  <si>
    <t>C000967-A</t>
  </si>
  <si>
    <t>As Hi In Na Va EslyW O:3110</t>
  </si>
  <si>
    <t>Ag Ni Ga EslyW O:3110</t>
  </si>
  <si>
    <t>M6 III M8 V</t>
  </si>
  <si>
    <t>(A46+2)</t>
  </si>
  <si>
    <t>[575D]</t>
  </si>
  <si>
    <t>Panse Ato</t>
  </si>
  <si>
    <t>C679359-9</t>
  </si>
  <si>
    <t>Lo EslyW</t>
  </si>
  <si>
    <t>(B21+1)</t>
  </si>
  <si>
    <t>Actalion</t>
  </si>
  <si>
    <t>C310843-A</t>
  </si>
  <si>
    <t>Na Ph Pi EslyW</t>
  </si>
  <si>
    <t>(A7A-2)</t>
  </si>
  <si>
    <t>[5927]</t>
  </si>
  <si>
    <t>Bagatrion</t>
  </si>
  <si>
    <t>B668110-8</t>
  </si>
  <si>
    <t>G6 V M4 V</t>
  </si>
  <si>
    <t>Tura Chusela</t>
  </si>
  <si>
    <t>A313479-A</t>
  </si>
  <si>
    <t>Ic Ni EslyW</t>
  </si>
  <si>
    <t>Kilmorion</t>
  </si>
  <si>
    <t>B401551-D</t>
  </si>
  <si>
    <t>Ic Ni Va EslyW</t>
  </si>
  <si>
    <t>Torinela</t>
  </si>
  <si>
    <t>C758488-8</t>
  </si>
  <si>
    <t>Ni Pa EslyW</t>
  </si>
  <si>
    <t>(931-2)</t>
  </si>
  <si>
    <t>Karcag</t>
  </si>
  <si>
    <t>C434688-6</t>
  </si>
  <si>
    <t>CAKT</t>
  </si>
  <si>
    <t>Gzhatsk</t>
  </si>
  <si>
    <t>B6589B9-7</t>
  </si>
  <si>
    <t>Blagodarnoye</t>
  </si>
  <si>
    <t>B553679-9</t>
  </si>
  <si>
    <t>Cruta</t>
  </si>
  <si>
    <t>Corymb</t>
  </si>
  <si>
    <t>A7A3968-D</t>
  </si>
  <si>
    <t>Fl Hi In Mr</t>
  </si>
  <si>
    <t>(G8G+4)</t>
  </si>
  <si>
    <t>[9E5D]</t>
  </si>
  <si>
    <t>Nivram</t>
  </si>
  <si>
    <t>D6749B9-A</t>
  </si>
  <si>
    <t>(G8C+3)</t>
  </si>
  <si>
    <t>Iulia Alba</t>
  </si>
  <si>
    <t>B4349A9-9</t>
  </si>
  <si>
    <t>(B8C+3)</t>
  </si>
  <si>
    <t>Tetby</t>
  </si>
  <si>
    <t>B664796-6</t>
  </si>
  <si>
    <t>[6945]</t>
  </si>
  <si>
    <t>Rashon</t>
  </si>
  <si>
    <t>B546764-A</t>
  </si>
  <si>
    <t>Ag Pi Mr</t>
  </si>
  <si>
    <t>(H6C+1)</t>
  </si>
  <si>
    <t>[5B38]</t>
  </si>
  <si>
    <t>Hyssop</t>
  </si>
  <si>
    <t>C532365-A</t>
  </si>
  <si>
    <t>Lo Po O:2837</t>
  </si>
  <si>
    <t>K0 V M4 V</t>
  </si>
  <si>
    <t>(B21-2)</t>
  </si>
  <si>
    <t>Myoneme</t>
  </si>
  <si>
    <t>C300233-B</t>
  </si>
  <si>
    <t>Belackhaln</t>
  </si>
  <si>
    <t>B5A5474-8</t>
  </si>
  <si>
    <t>K6 V M4 V</t>
  </si>
  <si>
    <t>[2436]</t>
  </si>
  <si>
    <t>Dikwa</t>
  </si>
  <si>
    <t>X570201-5</t>
  </si>
  <si>
    <t>De He Lo Fo</t>
  </si>
  <si>
    <t>Loomis 92</t>
  </si>
  <si>
    <t>C585449-6</t>
  </si>
  <si>
    <t>Ni Pa An Da Chir3</t>
  </si>
  <si>
    <t>[5267]</t>
  </si>
  <si>
    <t>Erdsanal</t>
  </si>
  <si>
    <t>A400544-B</t>
  </si>
  <si>
    <t>Ni Va EslyW</t>
  </si>
  <si>
    <t>Goltinine</t>
  </si>
  <si>
    <t>X511143-7</t>
  </si>
  <si>
    <t>Ic Lo Fo EslyW</t>
  </si>
  <si>
    <t>Cinelina</t>
  </si>
  <si>
    <t>D646565-5</t>
  </si>
  <si>
    <t>Ag Ni EslyW O:Beyo-0112</t>
  </si>
  <si>
    <t>Bora Tenloe</t>
  </si>
  <si>
    <t>D8B6465-8</t>
  </si>
  <si>
    <t>Fl Ni EslyW O:Beyo-0112</t>
  </si>
  <si>
    <t>Tu Stainton</t>
  </si>
  <si>
    <t>D541436-7</t>
  </si>
  <si>
    <t>He Ni Po EslyW</t>
  </si>
  <si>
    <t>Seibold</t>
  </si>
  <si>
    <t>B542305-9</t>
  </si>
  <si>
    <t>He Lo Po EslyW</t>
  </si>
  <si>
    <t>Schapi</t>
  </si>
  <si>
    <t>D5527A9-5</t>
  </si>
  <si>
    <t>(965-1)</t>
  </si>
  <si>
    <t>[8566]</t>
  </si>
  <si>
    <t>Cascola</t>
  </si>
  <si>
    <t>E100653-7</t>
  </si>
  <si>
    <t>Weinla</t>
  </si>
  <si>
    <t>C542679-6</t>
  </si>
  <si>
    <t>Kajaani</t>
  </si>
  <si>
    <t>A586432-D</t>
  </si>
  <si>
    <t>Ni Pa Cp</t>
  </si>
  <si>
    <t>Eufalag</t>
  </si>
  <si>
    <t>A747975-C</t>
  </si>
  <si>
    <t>(E8F+2)</t>
  </si>
  <si>
    <t>[7D3A]</t>
  </si>
  <si>
    <t>Clonmel 2</t>
  </si>
  <si>
    <t>C8A1301-8</t>
  </si>
  <si>
    <t>G4 IV D</t>
  </si>
  <si>
    <t>Wollongong</t>
  </si>
  <si>
    <t>B663575-6</t>
  </si>
  <si>
    <t>[3434]</t>
  </si>
  <si>
    <t>Iquique</t>
  </si>
  <si>
    <t>A593456-9</t>
  </si>
  <si>
    <t>Phammapada</t>
  </si>
  <si>
    <t>E200799-7</t>
  </si>
  <si>
    <t>Illuminatus</t>
  </si>
  <si>
    <t>C774130-5</t>
  </si>
  <si>
    <t>Chares</t>
  </si>
  <si>
    <t>D5508B6-A</t>
  </si>
  <si>
    <t>(H79-1)</t>
  </si>
  <si>
    <t>[7849]</t>
  </si>
  <si>
    <t>Agis 2</t>
  </si>
  <si>
    <t>C777400-5</t>
  </si>
  <si>
    <t>Rivoke</t>
  </si>
  <si>
    <t>E664476-5</t>
  </si>
  <si>
    <t>Bushveld</t>
  </si>
  <si>
    <t>C586111-6</t>
  </si>
  <si>
    <t>Lithopaga</t>
  </si>
  <si>
    <t>A4048A9-9</t>
  </si>
  <si>
    <t>Ic Va Ph Pi</t>
  </si>
  <si>
    <t>(G7A+2)</t>
  </si>
  <si>
    <t>Hurcheon</t>
  </si>
  <si>
    <t>A542589-8</t>
  </si>
  <si>
    <t>(D43+1)</t>
  </si>
  <si>
    <t>Drogobycho</t>
  </si>
  <si>
    <t>A547777-8</t>
  </si>
  <si>
    <t>Sonteskin</t>
  </si>
  <si>
    <t>X886100-3</t>
  </si>
  <si>
    <t>Lo Ga Fo</t>
  </si>
  <si>
    <t>Titihira</t>
  </si>
  <si>
    <t>C528976-B</t>
  </si>
  <si>
    <t>(D8E+2)</t>
  </si>
  <si>
    <t>Aleskin 2</t>
  </si>
  <si>
    <t>X885553-3</t>
  </si>
  <si>
    <t>Ag Ni Ga Pr Fo</t>
  </si>
  <si>
    <t>K8 V M2 V</t>
  </si>
  <si>
    <t>Retelion</t>
  </si>
  <si>
    <t>D575412-5</t>
  </si>
  <si>
    <t>Ni Pa Da EslyW</t>
  </si>
  <si>
    <t>Elliador</t>
  </si>
  <si>
    <t>A67A834-B</t>
  </si>
  <si>
    <t>Wa Ph Cx Pi (Eslyat)</t>
  </si>
  <si>
    <t>(G7C+1)</t>
  </si>
  <si>
    <t>Eurostion</t>
  </si>
  <si>
    <t>D4318A9-6</t>
  </si>
  <si>
    <t>Na Po Ph EslyW</t>
  </si>
  <si>
    <t>Kinetica</t>
  </si>
  <si>
    <t>CA98359-7</t>
  </si>
  <si>
    <t>Piasin Luka</t>
  </si>
  <si>
    <t>D7B2632-8</t>
  </si>
  <si>
    <t>(C51-5)</t>
  </si>
  <si>
    <t>Wastina</t>
  </si>
  <si>
    <t>E7768B9-6</t>
  </si>
  <si>
    <t>Jokmokk</t>
  </si>
  <si>
    <t>D400876-7</t>
  </si>
  <si>
    <t>Na Va Ph Pi Px</t>
  </si>
  <si>
    <t>Vlacq</t>
  </si>
  <si>
    <t>B747669-A</t>
  </si>
  <si>
    <t>Ag Ni O:3022</t>
  </si>
  <si>
    <t>(E56+3)</t>
  </si>
  <si>
    <t>Boustrimes</t>
  </si>
  <si>
    <t>B422799-9</t>
  </si>
  <si>
    <t>Inquisivi</t>
  </si>
  <si>
    <t>Torshavn</t>
  </si>
  <si>
    <t>C427249-9</t>
  </si>
  <si>
    <t>K2 V M5 V</t>
  </si>
  <si>
    <t>(A11+1)</t>
  </si>
  <si>
    <t>[316A]</t>
  </si>
  <si>
    <t>Zumpanga</t>
  </si>
  <si>
    <t>E86A679-4</t>
  </si>
  <si>
    <t>[7465]</t>
  </si>
  <si>
    <t>Iniquity</t>
  </si>
  <si>
    <t>E544779-5</t>
  </si>
  <si>
    <t>Chetakkh</t>
  </si>
  <si>
    <t>A571567-A</t>
  </si>
  <si>
    <t>He Ni O:3233</t>
  </si>
  <si>
    <t>Pickeer</t>
  </si>
  <si>
    <t>B575210-B</t>
  </si>
  <si>
    <t>(A11-3)</t>
  </si>
  <si>
    <t>Adoshi</t>
  </si>
  <si>
    <t>B776223-6</t>
  </si>
  <si>
    <t>Nibar</t>
  </si>
  <si>
    <t>D100253-8</t>
  </si>
  <si>
    <t>Modox</t>
  </si>
  <si>
    <t>B422589-9</t>
  </si>
  <si>
    <t>Diyah Prizery</t>
  </si>
  <si>
    <t>B310302-D</t>
  </si>
  <si>
    <t>Bahrsume</t>
  </si>
  <si>
    <t>X552578-3</t>
  </si>
  <si>
    <t>[5253]</t>
  </si>
  <si>
    <t>Cozumel</t>
  </si>
  <si>
    <t>B874468-7</t>
  </si>
  <si>
    <t>Ni Pa Mr</t>
  </si>
  <si>
    <t>Woonona</t>
  </si>
  <si>
    <t>C75A102-8</t>
  </si>
  <si>
    <t>G5 V M1 V</t>
  </si>
  <si>
    <t>Widdest</t>
  </si>
  <si>
    <t>C544699-5</t>
  </si>
  <si>
    <t>Ag Ni EslyW</t>
  </si>
  <si>
    <t>[7566]</t>
  </si>
  <si>
    <t>Jae Tenloe</t>
  </si>
  <si>
    <t>X9B0223-8</t>
  </si>
  <si>
    <t>He Lo Fo EslyW</t>
  </si>
  <si>
    <t>M1 V M2 V M3 V</t>
  </si>
  <si>
    <t>Indebylion</t>
  </si>
  <si>
    <t>C569775-9</t>
  </si>
  <si>
    <t>Ri EslyW</t>
  </si>
  <si>
    <t>Jedwar Seelah</t>
  </si>
  <si>
    <t>X5547B9-0</t>
  </si>
  <si>
    <t>(963+1)</t>
  </si>
  <si>
    <t>[8661]</t>
  </si>
  <si>
    <t>Vinela</t>
  </si>
  <si>
    <t>C7C3202-A</t>
  </si>
  <si>
    <t>Busorama</t>
  </si>
  <si>
    <t>C403699-7</t>
  </si>
  <si>
    <t>Stewela</t>
  </si>
  <si>
    <t>C66A854-A</t>
  </si>
  <si>
    <t>Denva Paku</t>
  </si>
  <si>
    <t>C588775-8</t>
  </si>
  <si>
    <t>Venoset</t>
  </si>
  <si>
    <t>D420431-7</t>
  </si>
  <si>
    <t>G9 V M0 V</t>
  </si>
  <si>
    <t>Ardigo</t>
  </si>
  <si>
    <t>C726510-A</t>
  </si>
  <si>
    <t>Farafa's World</t>
  </si>
  <si>
    <t>C6A1430-8</t>
  </si>
  <si>
    <t>(D31-5)</t>
  </si>
  <si>
    <t>Weswanipi</t>
  </si>
  <si>
    <t>X64A747-5</t>
  </si>
  <si>
    <t>Wa Pi Fo</t>
  </si>
  <si>
    <t>Tizayuca</t>
  </si>
  <si>
    <t>B437552-B</t>
  </si>
  <si>
    <t>(745-3)</t>
  </si>
  <si>
    <t>Strabismus</t>
  </si>
  <si>
    <t>E85516B-7</t>
  </si>
  <si>
    <t>Lo Ga O:3127</t>
  </si>
  <si>
    <t>(301-1)</t>
  </si>
  <si>
    <t>[3179]</t>
  </si>
  <si>
    <t>Jarnac</t>
  </si>
  <si>
    <t>A637888-D</t>
  </si>
  <si>
    <t>Ph Cx</t>
  </si>
  <si>
    <t>Agin-Buryat</t>
  </si>
  <si>
    <t>E646638-5</t>
  </si>
  <si>
    <t>Exarch</t>
  </si>
  <si>
    <t>C412689-A</t>
  </si>
  <si>
    <t>[766B]</t>
  </si>
  <si>
    <t>Cozzi</t>
  </si>
  <si>
    <t>K4 V M5 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</si>
</sst>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000"/>
  </numFmts>
  <fonts count="9">
    <font>
      <sz val="10.0"/>
      <color rgb="FF000000"/>
      <name val="Arial"/>
    </font>
    <font>
      <sz val="10.0"/>
      <color theme="1"/>
      <name val="Verdana"/>
    </font>
    <font>
      <b/>
      <name val="Verdana"/>
    </font>
    <font>
      <b/>
      <sz val="10.0"/>
      <name val="Verdana"/>
    </font>
    <font>
      <color theme="1"/>
      <name val="Verdana"/>
    </font>
    <font>
      <sz val="10.0"/>
      <name val="Verdana"/>
    </font>
    <font>
      <name val="Verdana"/>
    </font>
    <font>
      <b/>
      <sz val="10.0"/>
      <color theme="1"/>
      <name val="Verdana"/>
    </font>
    <font>
      <b/>
      <sz val="12.0"/>
      <color theme="1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3" numFmtId="0" xfId="0" applyAlignment="1" applyFont="1">
      <alignment horizontal="center" shrinkToFit="0" vertical="bottom" wrapText="0"/>
    </xf>
    <xf borderId="0" fillId="0" fontId="4" numFmtId="0" xfId="0" applyFont="1"/>
    <xf borderId="0" fillId="0" fontId="5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8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hidden="1" min="1" max="1" width="8.71"/>
    <col customWidth="1" min="2" max="2" width="74.86"/>
    <col customWidth="1" min="3" max="3" width="6.71"/>
    <col customWidth="1" min="4" max="4" width="10.14"/>
    <col customWidth="1" min="5" max="5" width="11.43"/>
    <col customWidth="1" min="6" max="6" width="10.71"/>
    <col customWidth="1" min="7" max="7" width="13.14"/>
    <col customWidth="1" min="8" max="8" width="8.0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</row>
    <row r="2" ht="12.75" customHeight="1">
      <c r="A2" s="1">
        <v>1.0</v>
      </c>
      <c r="B2" s="4"/>
      <c r="C2" s="1" t="s">
        <v>5</v>
      </c>
      <c r="D2" s="1" t="s">
        <v>5</v>
      </c>
      <c r="E2" s="1"/>
      <c r="F2" s="4" t="s">
        <v>6</v>
      </c>
      <c r="G2" s="4"/>
      <c r="H2" s="4"/>
    </row>
    <row r="3" ht="12.75" customHeight="1">
      <c r="A3" s="1">
        <v>2.0</v>
      </c>
      <c r="B3" s="4" t="s">
        <v>7</v>
      </c>
      <c r="C3" s="1" t="s">
        <v>5</v>
      </c>
      <c r="D3" s="1" t="s">
        <v>5</v>
      </c>
      <c r="E3" s="1"/>
      <c r="F3" s="4" t="s">
        <v>8</v>
      </c>
      <c r="G3" s="4"/>
      <c r="H3" s="4"/>
    </row>
    <row r="4" ht="12.75" customHeight="1">
      <c r="A4" s="1">
        <v>3.0</v>
      </c>
      <c r="B4" s="4" t="s">
        <v>9</v>
      </c>
      <c r="C4" s="1" t="s">
        <v>5</v>
      </c>
      <c r="D4" s="1" t="s">
        <v>5</v>
      </c>
      <c r="E4" s="1"/>
      <c r="F4" s="4"/>
      <c r="G4" s="4"/>
      <c r="H4" s="4"/>
    </row>
    <row r="5" ht="12.75" customHeight="1">
      <c r="A5" s="5">
        <v>4.0</v>
      </c>
      <c r="B5" s="6" t="s">
        <v>10</v>
      </c>
      <c r="C5" s="1"/>
      <c r="D5" s="1"/>
      <c r="E5" s="1"/>
      <c r="F5" s="4"/>
      <c r="G5" s="4"/>
      <c r="H5" s="4"/>
    </row>
    <row r="6" ht="12.75" customHeight="1">
      <c r="B6" s="7" t="s">
        <v>11</v>
      </c>
      <c r="C6" s="1">
        <v>800.0</v>
      </c>
      <c r="D6" s="1" t="s">
        <v>5</v>
      </c>
      <c r="E6" s="1">
        <v>1600.0</v>
      </c>
      <c r="F6" s="4"/>
      <c r="G6" s="4"/>
      <c r="H6" s="4"/>
    </row>
    <row r="7" ht="12.75" customHeight="1">
      <c r="A7" s="1">
        <v>5.0</v>
      </c>
      <c r="B7" s="8" t="s">
        <v>12</v>
      </c>
      <c r="C7" s="1" t="s">
        <v>5</v>
      </c>
      <c r="D7" s="9">
        <v>26.0</v>
      </c>
      <c r="E7" s="1">
        <f>IFERROR(+G7*2,0)</f>
        <v>0</v>
      </c>
      <c r="F7" s="4"/>
      <c r="G7" s="4"/>
      <c r="H7" s="4"/>
    </row>
    <row r="8" ht="12.75" customHeight="1">
      <c r="A8" s="1">
        <v>6.0</v>
      </c>
      <c r="B8" s="4" t="s">
        <v>13</v>
      </c>
      <c r="C8" s="1">
        <v>8.0</v>
      </c>
      <c r="D8" s="1">
        <v>8.0</v>
      </c>
      <c r="E8" s="1">
        <f t="shared" ref="E8:E12" si="1">IFERROR(+C8*2,0)</f>
        <v>16</v>
      </c>
      <c r="F8" s="4"/>
      <c r="G8" s="4"/>
      <c r="H8" s="4"/>
    </row>
    <row r="9" ht="12.75" customHeight="1">
      <c r="A9" s="1">
        <v>7.0</v>
      </c>
      <c r="B9" s="4" t="s">
        <v>14</v>
      </c>
      <c r="C9" s="1" t="s">
        <v>5</v>
      </c>
      <c r="D9" s="1" t="s">
        <v>5</v>
      </c>
      <c r="E9" s="1">
        <f t="shared" si="1"/>
        <v>0</v>
      </c>
      <c r="F9" s="4"/>
      <c r="G9" s="4"/>
      <c r="H9" s="4"/>
    </row>
    <row r="10" ht="12.75" customHeight="1">
      <c r="A10" s="1">
        <v>8.0</v>
      </c>
      <c r="B10" s="4" t="s">
        <v>15</v>
      </c>
      <c r="C10" s="1" t="s">
        <v>5</v>
      </c>
      <c r="D10" s="1" t="s">
        <v>5</v>
      </c>
      <c r="E10" s="1">
        <f t="shared" si="1"/>
        <v>0</v>
      </c>
      <c r="F10" s="4"/>
      <c r="G10" s="4"/>
      <c r="H10" s="4"/>
    </row>
    <row r="11" ht="12.75" customHeight="1">
      <c r="A11" s="1">
        <v>9.0</v>
      </c>
      <c r="B11" s="4" t="s">
        <v>16</v>
      </c>
      <c r="C11" s="1" t="s">
        <v>5</v>
      </c>
      <c r="D11" s="1" t="s">
        <v>5</v>
      </c>
      <c r="E11" s="1">
        <f t="shared" si="1"/>
        <v>0</v>
      </c>
      <c r="F11" s="4"/>
      <c r="G11" s="4"/>
      <c r="H11" s="4"/>
    </row>
    <row r="12" ht="12.75" customHeight="1">
      <c r="A12" s="1"/>
      <c r="B12" s="4" t="s">
        <v>17</v>
      </c>
      <c r="C12" s="1">
        <v>32.0</v>
      </c>
      <c r="D12" s="1">
        <v>32.0</v>
      </c>
      <c r="E12" s="1">
        <f t="shared" si="1"/>
        <v>64</v>
      </c>
      <c r="F12" s="4"/>
      <c r="G12" s="4"/>
      <c r="H12" s="4"/>
    </row>
    <row r="13" ht="12.75" customHeight="1">
      <c r="A13" s="5" t="s">
        <v>18</v>
      </c>
      <c r="B13" s="6" t="s">
        <v>19</v>
      </c>
      <c r="C13" s="1"/>
      <c r="D13" s="1"/>
      <c r="E13" s="1"/>
      <c r="F13" s="4"/>
      <c r="G13" s="4"/>
      <c r="H13" s="4"/>
    </row>
    <row r="14" ht="12.75" customHeight="1">
      <c r="B14" s="4" t="s">
        <v>20</v>
      </c>
      <c r="C14" s="1">
        <v>6.25</v>
      </c>
      <c r="D14" s="1">
        <v>18.75</v>
      </c>
      <c r="E14" s="1">
        <f t="shared" ref="E14:E17" si="2">IFERROR(+C14*2,0)</f>
        <v>12.5</v>
      </c>
      <c r="F14" s="4"/>
      <c r="G14" s="4"/>
      <c r="H14" s="4"/>
    </row>
    <row r="15" ht="12.75" customHeight="1">
      <c r="A15" s="1"/>
      <c r="B15" s="4" t="s">
        <v>21</v>
      </c>
      <c r="C15" s="1">
        <v>32.5</v>
      </c>
      <c r="D15" s="1">
        <v>34.5</v>
      </c>
      <c r="E15" s="1">
        <f t="shared" si="2"/>
        <v>65</v>
      </c>
      <c r="F15" s="4"/>
      <c r="G15" s="4"/>
      <c r="H15" s="4"/>
    </row>
    <row r="16" ht="12.75" customHeight="1">
      <c r="A16" s="1"/>
      <c r="B16" s="4" t="s">
        <v>22</v>
      </c>
      <c r="C16" s="1">
        <v>5.75</v>
      </c>
      <c r="D16" s="1">
        <v>32.5</v>
      </c>
      <c r="E16" s="1">
        <f t="shared" si="2"/>
        <v>11.5</v>
      </c>
      <c r="F16" s="4"/>
      <c r="G16" s="4"/>
      <c r="H16" s="4"/>
    </row>
    <row r="17" ht="12.75" customHeight="1">
      <c r="A17" s="1">
        <v>12.0</v>
      </c>
      <c r="B17" s="4" t="s">
        <v>23</v>
      </c>
      <c r="C17" s="1" t="s">
        <v>5</v>
      </c>
      <c r="D17" s="1" t="s">
        <v>5</v>
      </c>
      <c r="E17" s="1">
        <f t="shared" si="2"/>
        <v>0</v>
      </c>
      <c r="F17" s="4"/>
      <c r="G17" s="4"/>
      <c r="H17" s="4"/>
    </row>
    <row r="18" ht="12.75" customHeight="1">
      <c r="A18" s="5">
        <v>13.0</v>
      </c>
      <c r="B18" s="6" t="s">
        <v>24</v>
      </c>
      <c r="C18" s="1"/>
      <c r="D18" s="1"/>
      <c r="E18" s="1"/>
      <c r="F18" s="4"/>
      <c r="G18" s="4"/>
      <c r="H18" s="4"/>
    </row>
    <row r="19" ht="12.75" customHeight="1">
      <c r="B19" s="8" t="s">
        <v>25</v>
      </c>
      <c r="C19" s="1">
        <v>216.0</v>
      </c>
      <c r="D19" s="1" t="s">
        <v>5</v>
      </c>
      <c r="E19" s="1">
        <f t="shared" ref="E19:E31" si="3">IFERROR(+C19*2,0)</f>
        <v>432</v>
      </c>
      <c r="F19" s="4"/>
      <c r="G19" s="4"/>
      <c r="H19" s="4"/>
    </row>
    <row r="20" ht="12.75" customHeight="1">
      <c r="A20" s="1"/>
      <c r="B20" s="8" t="s">
        <v>26</v>
      </c>
      <c r="C20" s="1">
        <v>16.8</v>
      </c>
      <c r="D20" s="1" t="s">
        <v>5</v>
      </c>
      <c r="E20" s="1">
        <f t="shared" si="3"/>
        <v>33.6</v>
      </c>
      <c r="F20" s="4"/>
      <c r="G20" s="4"/>
      <c r="H20" s="4"/>
    </row>
    <row r="21" ht="12.75" customHeight="1">
      <c r="A21" s="1"/>
      <c r="B21" s="4" t="s">
        <v>27</v>
      </c>
      <c r="C21" s="1">
        <v>2.0</v>
      </c>
      <c r="D21" s="1">
        <v>1.1</v>
      </c>
      <c r="E21" s="1">
        <f t="shared" si="3"/>
        <v>4</v>
      </c>
      <c r="F21" s="4"/>
      <c r="G21" s="4"/>
      <c r="H21" s="4"/>
    </row>
    <row r="22" ht="12.75" customHeight="1">
      <c r="A22" s="1" t="s">
        <v>28</v>
      </c>
      <c r="B22" s="2" t="s">
        <v>29</v>
      </c>
      <c r="C22" s="1" t="s">
        <v>5</v>
      </c>
      <c r="D22" s="1" t="s">
        <v>5</v>
      </c>
      <c r="E22" s="1">
        <f t="shared" si="3"/>
        <v>0</v>
      </c>
      <c r="F22" s="4"/>
      <c r="G22" s="4"/>
      <c r="H22" s="4"/>
    </row>
    <row r="23" ht="12.75" customHeight="1">
      <c r="A23" s="1"/>
      <c r="B23" s="4" t="s">
        <v>30</v>
      </c>
      <c r="C23" s="1">
        <v>0.0</v>
      </c>
      <c r="D23" s="1">
        <v>15.0</v>
      </c>
      <c r="E23" s="1">
        <f t="shared" si="3"/>
        <v>0</v>
      </c>
      <c r="F23" s="4"/>
      <c r="G23" s="4"/>
      <c r="H23" s="4"/>
    </row>
    <row r="24" ht="12.75" customHeight="1">
      <c r="A24" s="1"/>
      <c r="B24" s="4" t="s">
        <v>31</v>
      </c>
      <c r="C24" s="1">
        <v>3.0</v>
      </c>
      <c r="D24" s="1">
        <v>10.0</v>
      </c>
      <c r="E24" s="1">
        <f t="shared" si="3"/>
        <v>6</v>
      </c>
      <c r="F24" s="4"/>
      <c r="G24" s="4"/>
      <c r="H24" s="4"/>
    </row>
    <row r="25" ht="12.75" customHeight="1">
      <c r="A25" s="1"/>
      <c r="B25" s="4" t="s">
        <v>32</v>
      </c>
      <c r="C25" s="1">
        <v>2.0</v>
      </c>
      <c r="D25" s="1">
        <v>2.5</v>
      </c>
      <c r="E25" s="1">
        <f t="shared" si="3"/>
        <v>4</v>
      </c>
      <c r="F25" s="4"/>
      <c r="G25" s="4"/>
      <c r="H25" s="4"/>
    </row>
    <row r="26" ht="12.75" customHeight="1">
      <c r="A26" s="1"/>
      <c r="B26" s="4" t="s">
        <v>33</v>
      </c>
      <c r="C26" s="1">
        <v>0.0</v>
      </c>
      <c r="D26" s="1">
        <v>0.25</v>
      </c>
      <c r="E26" s="1">
        <f t="shared" si="3"/>
        <v>0</v>
      </c>
      <c r="F26" s="4"/>
      <c r="G26" s="4"/>
      <c r="H26" s="4"/>
    </row>
    <row r="27" ht="12.75" customHeight="1">
      <c r="A27" s="1"/>
      <c r="B27" s="4" t="s">
        <v>34</v>
      </c>
      <c r="C27" s="1">
        <v>0.0</v>
      </c>
      <c r="D27" s="1">
        <v>1.5</v>
      </c>
      <c r="E27" s="1">
        <f t="shared" si="3"/>
        <v>0</v>
      </c>
      <c r="F27" s="4"/>
      <c r="G27" s="4"/>
      <c r="H27" s="4"/>
    </row>
    <row r="28" ht="12.75" customHeight="1">
      <c r="A28" s="1" t="s">
        <v>35</v>
      </c>
      <c r="B28" s="2" t="s">
        <v>36</v>
      </c>
      <c r="C28" s="1"/>
      <c r="D28" s="1"/>
      <c r="E28" s="1">
        <f t="shared" si="3"/>
        <v>0</v>
      </c>
      <c r="F28" s="4"/>
      <c r="G28" s="4"/>
      <c r="H28" s="4"/>
    </row>
    <row r="29" ht="12.75" customHeight="1">
      <c r="A29" s="1"/>
      <c r="B29" s="4" t="s">
        <v>37</v>
      </c>
      <c r="C29" s="1">
        <v>6.0</v>
      </c>
      <c r="D29" s="1">
        <v>43.5</v>
      </c>
      <c r="E29" s="1">
        <f t="shared" si="3"/>
        <v>12</v>
      </c>
      <c r="F29" s="4"/>
      <c r="G29" s="4"/>
      <c r="H29" s="4"/>
    </row>
    <row r="30" ht="12.75" customHeight="1">
      <c r="A30" s="1" t="s">
        <v>38</v>
      </c>
      <c r="B30" s="2" t="s">
        <v>39</v>
      </c>
      <c r="C30" s="1"/>
      <c r="D30" s="1"/>
      <c r="E30" s="1">
        <f t="shared" si="3"/>
        <v>0</v>
      </c>
      <c r="F30" s="4"/>
      <c r="G30" s="4"/>
      <c r="H30" s="4"/>
    </row>
    <row r="31" ht="12.75" customHeight="1">
      <c r="A31" s="1"/>
      <c r="B31" s="4" t="s">
        <v>40</v>
      </c>
      <c r="C31" s="1">
        <v>6.0</v>
      </c>
      <c r="D31" s="1">
        <v>16.5</v>
      </c>
      <c r="E31" s="1">
        <f t="shared" si="3"/>
        <v>12</v>
      </c>
      <c r="F31" s="4"/>
      <c r="G31" s="4"/>
      <c r="H31" s="4"/>
    </row>
    <row r="32" ht="12.75" customHeight="1">
      <c r="B32" s="8" t="s">
        <v>41</v>
      </c>
      <c r="C32" s="1"/>
      <c r="D32" s="1"/>
      <c r="E32" s="1"/>
      <c r="F32" s="4"/>
      <c r="G32" s="4"/>
      <c r="H32" s="4"/>
    </row>
    <row r="33" ht="12.75" customHeight="1">
      <c r="A33" s="1" t="s">
        <v>42</v>
      </c>
      <c r="B33" s="4" t="s">
        <v>43</v>
      </c>
      <c r="C33" s="1">
        <v>1.0</v>
      </c>
      <c r="D33" s="1">
        <v>1.0</v>
      </c>
      <c r="E33" s="1">
        <f t="shared" ref="E33:E51" si="4">IFERROR(+C33*2,0)</f>
        <v>2</v>
      </c>
      <c r="F33" s="4"/>
      <c r="G33" s="4"/>
      <c r="H33" s="4"/>
    </row>
    <row r="34" ht="12.75" customHeight="1">
      <c r="A34" s="1"/>
      <c r="B34" s="4" t="s">
        <v>44</v>
      </c>
      <c r="C34" s="1">
        <v>40.0</v>
      </c>
      <c r="D34" s="1">
        <v>6.0</v>
      </c>
      <c r="E34" s="1">
        <f t="shared" si="4"/>
        <v>80</v>
      </c>
      <c r="F34" s="10" t="s">
        <v>45</v>
      </c>
      <c r="G34" s="4" t="s">
        <v>46</v>
      </c>
      <c r="H34" s="4"/>
    </row>
    <row r="35" ht="12.75" customHeight="1">
      <c r="A35" s="1">
        <v>22.0</v>
      </c>
      <c r="B35" s="4" t="s">
        <v>47</v>
      </c>
      <c r="C35" s="1">
        <f>+15*0.5</f>
        <v>7.5</v>
      </c>
      <c r="D35" s="1">
        <f>+0.2*15</f>
        <v>3</v>
      </c>
      <c r="E35" s="1">
        <f t="shared" si="4"/>
        <v>15</v>
      </c>
      <c r="F35" s="4"/>
      <c r="G35" s="4"/>
      <c r="H35" s="4"/>
    </row>
    <row r="36" ht="12.75" customHeight="1">
      <c r="A36" s="1"/>
      <c r="B36" s="4" t="s">
        <v>48</v>
      </c>
      <c r="C36" s="1">
        <f>+9+0.5*5</f>
        <v>11.5</v>
      </c>
      <c r="D36" s="1">
        <f>+0.2*14</f>
        <v>2.8</v>
      </c>
      <c r="E36" s="1">
        <f t="shared" si="4"/>
        <v>23</v>
      </c>
      <c r="F36" s="4"/>
      <c r="G36" s="4"/>
      <c r="H36" s="4"/>
    </row>
    <row r="37" ht="12.75" customHeight="1">
      <c r="A37" s="1"/>
      <c r="B37" s="4" t="s">
        <v>49</v>
      </c>
      <c r="C37" s="1">
        <v>6.0</v>
      </c>
      <c r="D37" s="1">
        <v>45.0</v>
      </c>
      <c r="E37" s="1">
        <f t="shared" si="4"/>
        <v>12</v>
      </c>
      <c r="F37" s="4"/>
      <c r="G37" s="4"/>
      <c r="H37" s="4"/>
    </row>
    <row r="38" ht="12.75" customHeight="1">
      <c r="A38" s="1">
        <v>23.0</v>
      </c>
      <c r="B38" s="2" t="s">
        <v>50</v>
      </c>
      <c r="C38" s="1"/>
      <c r="D38" s="1"/>
      <c r="E38" s="1">
        <f t="shared" si="4"/>
        <v>0</v>
      </c>
      <c r="F38" s="4"/>
      <c r="G38" s="4"/>
      <c r="H38" s="4"/>
    </row>
    <row r="39" ht="12.75" customHeight="1">
      <c r="A39" s="1"/>
      <c r="B39" s="4" t="s">
        <v>51</v>
      </c>
      <c r="C39" s="1">
        <f>+6*15</f>
        <v>90</v>
      </c>
      <c r="D39" s="1">
        <f>+0.4*15</f>
        <v>6</v>
      </c>
      <c r="E39" s="1">
        <f t="shared" si="4"/>
        <v>180</v>
      </c>
      <c r="F39" s="10" t="s">
        <v>52</v>
      </c>
      <c r="G39" s="4" t="s">
        <v>53</v>
      </c>
      <c r="H39" s="4"/>
    </row>
    <row r="40" ht="12.75" customHeight="1">
      <c r="A40" s="1"/>
      <c r="B40" s="4" t="s">
        <v>54</v>
      </c>
      <c r="C40" s="1">
        <v>20.0</v>
      </c>
      <c r="D40" s="1" t="s">
        <v>5</v>
      </c>
      <c r="E40" s="1">
        <f t="shared" si="4"/>
        <v>40</v>
      </c>
      <c r="F40" s="10" t="s">
        <v>55</v>
      </c>
      <c r="G40" s="4" t="s">
        <v>56</v>
      </c>
      <c r="H40" s="4">
        <v>1.0</v>
      </c>
    </row>
    <row r="41" ht="12.75" customHeight="1">
      <c r="A41" s="1"/>
      <c r="B41" s="4" t="s">
        <v>57</v>
      </c>
      <c r="C41" s="1">
        <v>2.0</v>
      </c>
      <c r="D41" s="1">
        <v>2.0</v>
      </c>
      <c r="E41" s="1">
        <f t="shared" si="4"/>
        <v>4</v>
      </c>
      <c r="F41" s="10" t="s">
        <v>58</v>
      </c>
      <c r="G41" s="4" t="s">
        <v>59</v>
      </c>
      <c r="H41" s="4">
        <v>2.0</v>
      </c>
    </row>
    <row r="42" ht="12.75" customHeight="1">
      <c r="A42" s="1"/>
      <c r="B42" s="4" t="s">
        <v>60</v>
      </c>
      <c r="C42" s="1">
        <v>16.0</v>
      </c>
      <c r="D42" s="1">
        <v>0.8</v>
      </c>
      <c r="E42" s="1">
        <f t="shared" si="4"/>
        <v>32</v>
      </c>
      <c r="F42" s="10" t="s">
        <v>61</v>
      </c>
      <c r="G42" s="4" t="s">
        <v>62</v>
      </c>
      <c r="H42" s="4">
        <v>3.0</v>
      </c>
    </row>
    <row r="43" ht="12.75" customHeight="1">
      <c r="A43" s="1"/>
      <c r="B43" s="4" t="s">
        <v>63</v>
      </c>
      <c r="C43" s="1">
        <v>4.0</v>
      </c>
      <c r="D43" s="1">
        <v>0.2</v>
      </c>
      <c r="E43" s="1">
        <f t="shared" si="4"/>
        <v>8</v>
      </c>
      <c r="F43" s="10" t="s">
        <v>61</v>
      </c>
      <c r="G43" s="4" t="s">
        <v>62</v>
      </c>
      <c r="H43" s="4">
        <v>4.0</v>
      </c>
    </row>
    <row r="44" ht="12.75" customHeight="1">
      <c r="A44" s="1"/>
      <c r="B44" s="4" t="s">
        <v>64</v>
      </c>
      <c r="C44" s="1">
        <v>9.0</v>
      </c>
      <c r="D44" s="1" t="s">
        <v>5</v>
      </c>
      <c r="E44" s="1">
        <f t="shared" si="4"/>
        <v>18</v>
      </c>
      <c r="F44" s="10" t="s">
        <v>65</v>
      </c>
      <c r="G44" s="4" t="s">
        <v>66</v>
      </c>
      <c r="H44" s="4">
        <v>5.0</v>
      </c>
    </row>
    <row r="45" ht="12.75" customHeight="1">
      <c r="A45" s="1"/>
      <c r="B45" s="4" t="s">
        <v>67</v>
      </c>
      <c r="C45" s="1">
        <v>3.0</v>
      </c>
      <c r="D45" s="1">
        <v>3.0</v>
      </c>
      <c r="E45" s="1">
        <f t="shared" si="4"/>
        <v>6</v>
      </c>
      <c r="F45" s="10" t="s">
        <v>65</v>
      </c>
      <c r="G45" s="4" t="s">
        <v>66</v>
      </c>
      <c r="H45" s="4">
        <v>6.0</v>
      </c>
    </row>
    <row r="46" ht="12.75" customHeight="1">
      <c r="A46" s="1"/>
      <c r="B46" s="4" t="s">
        <v>68</v>
      </c>
      <c r="C46" s="1">
        <v>2.0</v>
      </c>
      <c r="D46" s="1">
        <v>1.0</v>
      </c>
      <c r="E46" s="1">
        <f t="shared" si="4"/>
        <v>4</v>
      </c>
      <c r="F46" s="10" t="s">
        <v>69</v>
      </c>
      <c r="G46" s="4" t="s">
        <v>70</v>
      </c>
      <c r="H46" s="4">
        <v>7.0</v>
      </c>
    </row>
    <row r="47" ht="12.75" customHeight="1">
      <c r="A47" s="1"/>
      <c r="B47" s="4" t="s">
        <v>71</v>
      </c>
      <c r="C47" s="1">
        <v>9.0</v>
      </c>
      <c r="D47" s="1">
        <v>2.2</v>
      </c>
      <c r="E47" s="1">
        <f t="shared" si="4"/>
        <v>18</v>
      </c>
      <c r="F47" s="10" t="s">
        <v>72</v>
      </c>
      <c r="G47" s="4" t="s">
        <v>73</v>
      </c>
      <c r="H47" s="4">
        <v>8.0</v>
      </c>
    </row>
    <row r="48" ht="12.75" customHeight="1">
      <c r="A48" s="1"/>
      <c r="B48" s="4" t="s">
        <v>74</v>
      </c>
      <c r="C48" s="1">
        <v>2.0</v>
      </c>
      <c r="D48" s="1" t="s">
        <v>5</v>
      </c>
      <c r="E48" s="1">
        <f t="shared" si="4"/>
        <v>4</v>
      </c>
      <c r="F48" s="10" t="s">
        <v>75</v>
      </c>
      <c r="G48" s="4" t="s">
        <v>76</v>
      </c>
      <c r="H48" s="4">
        <v>9.0</v>
      </c>
    </row>
    <row r="49" ht="12.75" customHeight="1">
      <c r="A49" s="1"/>
      <c r="B49" s="4" t="s">
        <v>77</v>
      </c>
      <c r="C49" s="1">
        <v>1.0</v>
      </c>
      <c r="D49" s="1" t="s">
        <v>5</v>
      </c>
      <c r="E49" s="1">
        <f t="shared" si="4"/>
        <v>2</v>
      </c>
      <c r="F49" s="4"/>
      <c r="G49" s="4"/>
      <c r="H49" s="4"/>
    </row>
    <row r="50" ht="12.75" customHeight="1">
      <c r="A50" s="1"/>
      <c r="B50" s="4" t="s">
        <v>78</v>
      </c>
      <c r="C50" s="1">
        <v>1.0</v>
      </c>
      <c r="D50" s="1">
        <v>1.0</v>
      </c>
      <c r="E50" s="1">
        <f t="shared" si="4"/>
        <v>2</v>
      </c>
      <c r="F50" s="4"/>
      <c r="G50" s="4" t="s">
        <v>55</v>
      </c>
      <c r="H50" s="4">
        <v>2.0</v>
      </c>
    </row>
    <row r="51" ht="12.75" customHeight="1">
      <c r="A51" s="1"/>
      <c r="B51" s="4" t="s">
        <v>79</v>
      </c>
      <c r="C51" s="1">
        <v>235.0</v>
      </c>
      <c r="D51" s="1" t="s">
        <v>5</v>
      </c>
      <c r="E51" s="1">
        <f t="shared" si="4"/>
        <v>470</v>
      </c>
      <c r="F51" s="4"/>
      <c r="G51" s="4" t="s">
        <v>61</v>
      </c>
      <c r="H51" s="4">
        <v>3.0</v>
      </c>
    </row>
    <row r="52" ht="12.75" customHeight="1">
      <c r="A52" s="1"/>
      <c r="B52" s="2" t="s">
        <v>80</v>
      </c>
      <c r="C52" s="11">
        <f t="shared" ref="C52:D52" si="5">SUM(C7:C51)</f>
        <v>796.3</v>
      </c>
      <c r="D52" s="11">
        <f t="shared" si="5"/>
        <v>316.1</v>
      </c>
      <c r="E52" s="1"/>
      <c r="F52" s="4"/>
      <c r="G52" s="4" t="s">
        <v>58</v>
      </c>
      <c r="H52" s="4">
        <v>1.0</v>
      </c>
    </row>
    <row r="53" ht="12.75" customHeight="1">
      <c r="A53" s="1"/>
      <c r="B53" s="4" t="s">
        <v>81</v>
      </c>
      <c r="C53" s="1"/>
      <c r="D53" s="1" t="s">
        <v>82</v>
      </c>
      <c r="E53" s="1"/>
      <c r="F53" s="4"/>
      <c r="G53" s="4"/>
      <c r="H53" s="4"/>
    </row>
    <row r="54" ht="12.75" customHeight="1">
      <c r="A54" s="1"/>
      <c r="B54" s="4"/>
      <c r="C54" s="1"/>
      <c r="D54" s="1"/>
      <c r="E54" s="1"/>
      <c r="F54" s="4"/>
      <c r="G54" s="4" t="s">
        <v>83</v>
      </c>
      <c r="H54" s="4" t="s">
        <v>84</v>
      </c>
    </row>
    <row r="55" ht="12.75" customHeight="1">
      <c r="A55" s="1"/>
      <c r="B55" s="4"/>
      <c r="C55" s="1"/>
      <c r="D55" s="1"/>
      <c r="E55" s="1"/>
      <c r="F55" s="4"/>
      <c r="G55" s="4" t="s">
        <v>85</v>
      </c>
      <c r="H55" s="4" t="s">
        <v>86</v>
      </c>
    </row>
    <row r="56" ht="12.75" customHeight="1">
      <c r="A56" s="1"/>
      <c r="B56" s="4"/>
      <c r="C56" s="1"/>
      <c r="D56" s="1"/>
      <c r="E56" s="1"/>
      <c r="F56" s="4"/>
      <c r="G56" s="4"/>
      <c r="H56" s="4"/>
    </row>
    <row r="57" ht="12.75" customHeight="1">
      <c r="A57" s="1"/>
      <c r="B57" s="4"/>
      <c r="C57" s="1"/>
      <c r="D57" s="1"/>
      <c r="E57" s="1"/>
      <c r="F57" s="4"/>
      <c r="G57" s="4"/>
      <c r="H57" s="4"/>
    </row>
    <row r="58" ht="12.75" customHeight="1">
      <c r="A58" s="1"/>
      <c r="B58" s="4"/>
      <c r="C58" s="1"/>
      <c r="D58" s="1"/>
      <c r="E58" s="1"/>
      <c r="F58" s="4"/>
      <c r="G58" s="4"/>
      <c r="H58" s="4"/>
    </row>
    <row r="59" ht="12.75" customHeight="1">
      <c r="A59" s="1"/>
      <c r="B59" s="4"/>
      <c r="C59" s="1"/>
      <c r="D59" s="1"/>
      <c r="E59" s="1"/>
      <c r="F59" s="4"/>
      <c r="G59" s="4"/>
      <c r="H59" s="4"/>
    </row>
    <row r="60" ht="12.75" customHeight="1">
      <c r="A60" s="1"/>
      <c r="B60" s="4"/>
      <c r="C60" s="1"/>
      <c r="D60" s="1"/>
      <c r="E60" s="1"/>
      <c r="F60" s="4"/>
      <c r="G60" s="4"/>
      <c r="H60" s="4"/>
    </row>
    <row r="61" ht="12.75" customHeight="1">
      <c r="A61" s="1"/>
      <c r="B61" s="4"/>
      <c r="C61" s="1"/>
      <c r="D61" s="1"/>
      <c r="E61" s="1"/>
      <c r="F61" s="4"/>
      <c r="G61" s="4"/>
      <c r="H61" s="4"/>
    </row>
    <row r="62" ht="12.75" customHeight="1">
      <c r="A62" s="1"/>
      <c r="B62" s="4"/>
      <c r="C62" s="1"/>
      <c r="D62" s="1"/>
      <c r="E62" s="1"/>
      <c r="F62" s="4"/>
      <c r="G62" s="4"/>
      <c r="H62" s="4"/>
    </row>
    <row r="63" ht="12.75" customHeight="1">
      <c r="A63" s="1"/>
      <c r="B63" s="4"/>
      <c r="C63" s="1"/>
      <c r="D63" s="1"/>
      <c r="E63" s="1"/>
      <c r="F63" s="4"/>
      <c r="G63" s="4"/>
      <c r="H63" s="4"/>
    </row>
    <row r="64" ht="12.75" customHeight="1">
      <c r="A64" s="1"/>
      <c r="B64" s="4"/>
      <c r="C64" s="1"/>
      <c r="D64" s="1"/>
      <c r="E64" s="1"/>
      <c r="F64" s="4"/>
      <c r="G64" s="4"/>
      <c r="H64" s="4"/>
    </row>
    <row r="65" ht="12.75" customHeight="1">
      <c r="A65" s="1"/>
      <c r="B65" s="4"/>
      <c r="C65" s="1"/>
      <c r="D65" s="1"/>
      <c r="E65" s="1"/>
      <c r="F65" s="4"/>
      <c r="G65" s="4"/>
      <c r="H65" s="4"/>
    </row>
    <row r="66" ht="12.75" customHeight="1">
      <c r="A66" s="1"/>
      <c r="B66" s="4"/>
      <c r="C66" s="1"/>
      <c r="D66" s="1"/>
      <c r="E66" s="1"/>
      <c r="F66" s="4"/>
      <c r="G66" s="4"/>
      <c r="H66" s="4"/>
    </row>
    <row r="67" ht="12.75" customHeight="1">
      <c r="A67" s="1"/>
      <c r="B67" s="4"/>
      <c r="C67" s="1"/>
      <c r="D67" s="1"/>
      <c r="E67" s="1"/>
      <c r="F67" s="4"/>
      <c r="G67" s="4"/>
      <c r="H67" s="4"/>
    </row>
    <row r="68" ht="12.75" customHeight="1">
      <c r="A68" s="1"/>
      <c r="B68" s="4"/>
      <c r="C68" s="1"/>
      <c r="D68" s="1"/>
      <c r="E68" s="1"/>
      <c r="F68" s="4"/>
      <c r="G68" s="4"/>
      <c r="H68" s="4"/>
    </row>
    <row r="69" ht="12.75" customHeight="1">
      <c r="A69" s="1"/>
      <c r="B69" s="4"/>
      <c r="C69" s="1"/>
      <c r="D69" s="1"/>
      <c r="E69" s="1"/>
      <c r="F69" s="4"/>
      <c r="G69" s="4"/>
      <c r="H69" s="4"/>
    </row>
    <row r="70" ht="12.75" customHeight="1">
      <c r="A70" s="1"/>
      <c r="B70" s="4"/>
      <c r="C70" s="1"/>
      <c r="D70" s="1"/>
      <c r="E70" s="1"/>
      <c r="F70" s="4"/>
      <c r="G70" s="4"/>
      <c r="H70" s="4"/>
    </row>
    <row r="71" ht="12.75" customHeight="1">
      <c r="A71" s="1"/>
      <c r="B71" s="4"/>
      <c r="C71" s="1"/>
      <c r="D71" s="1"/>
      <c r="E71" s="1"/>
      <c r="F71" s="4"/>
      <c r="G71" s="4"/>
      <c r="H71" s="4"/>
    </row>
    <row r="72" ht="12.75" customHeight="1">
      <c r="A72" s="1"/>
      <c r="B72" s="4"/>
      <c r="C72" s="1"/>
      <c r="D72" s="1"/>
      <c r="E72" s="1"/>
      <c r="F72" s="4"/>
      <c r="G72" s="4"/>
      <c r="H72" s="4"/>
    </row>
    <row r="73" ht="12.75" customHeight="1">
      <c r="A73" s="1"/>
      <c r="B73" s="4"/>
      <c r="C73" s="1"/>
      <c r="D73" s="1"/>
      <c r="E73" s="1"/>
      <c r="F73" s="4"/>
      <c r="G73" s="4"/>
      <c r="H73" s="4"/>
    </row>
    <row r="74" ht="12.75" customHeight="1">
      <c r="A74" s="1"/>
      <c r="B74" s="4"/>
      <c r="C74" s="1"/>
      <c r="D74" s="1"/>
      <c r="E74" s="1"/>
      <c r="F74" s="4"/>
      <c r="G74" s="4"/>
      <c r="H74" s="4"/>
    </row>
    <row r="75" ht="12.75" customHeight="1">
      <c r="A75" s="1"/>
      <c r="B75" s="4"/>
      <c r="C75" s="1"/>
      <c r="D75" s="1"/>
      <c r="E75" s="1"/>
      <c r="F75" s="4"/>
      <c r="G75" s="4"/>
      <c r="H75" s="4"/>
    </row>
    <row r="76" ht="12.75" customHeight="1">
      <c r="A76" s="1"/>
      <c r="B76" s="4"/>
      <c r="C76" s="1"/>
      <c r="D76" s="1"/>
      <c r="E76" s="1"/>
      <c r="F76" s="4"/>
      <c r="G76" s="4"/>
      <c r="H76" s="4"/>
    </row>
    <row r="77" ht="12.75" customHeight="1">
      <c r="A77" s="1"/>
      <c r="B77" s="4"/>
      <c r="C77" s="1"/>
      <c r="D77" s="1"/>
      <c r="E77" s="1"/>
      <c r="F77" s="4"/>
      <c r="G77" s="4"/>
      <c r="H77" s="4"/>
    </row>
    <row r="78" ht="12.75" customHeight="1">
      <c r="A78" s="1"/>
      <c r="B78" s="4"/>
      <c r="C78" s="1"/>
      <c r="D78" s="1"/>
      <c r="E78" s="1"/>
      <c r="F78" s="4"/>
      <c r="G78" s="4"/>
      <c r="H78" s="4"/>
    </row>
    <row r="79" ht="12.75" customHeight="1">
      <c r="A79" s="1"/>
      <c r="B79" s="4"/>
      <c r="C79" s="1"/>
      <c r="D79" s="1"/>
      <c r="E79" s="1"/>
      <c r="F79" s="4"/>
      <c r="G79" s="4"/>
      <c r="H79" s="4"/>
    </row>
    <row r="80" ht="12.75" customHeight="1">
      <c r="A80" s="1"/>
      <c r="B80" s="4"/>
      <c r="C80" s="1"/>
      <c r="D80" s="1"/>
      <c r="E80" s="1"/>
      <c r="F80" s="4"/>
      <c r="G80" s="4"/>
      <c r="H80" s="4"/>
    </row>
    <row r="81" ht="12.75" customHeight="1">
      <c r="A81" s="1"/>
      <c r="B81" s="4"/>
      <c r="C81" s="1"/>
      <c r="D81" s="1"/>
      <c r="E81" s="1"/>
      <c r="F81" s="4"/>
      <c r="G81" s="4"/>
      <c r="H81" s="4"/>
    </row>
    <row r="82" ht="12.75" customHeight="1">
      <c r="A82" s="1"/>
      <c r="B82" s="4"/>
      <c r="C82" s="1"/>
      <c r="D82" s="1"/>
      <c r="E82" s="1"/>
      <c r="F82" s="4"/>
      <c r="G82" s="4"/>
      <c r="H82" s="4"/>
    </row>
    <row r="83" ht="12.75" customHeight="1">
      <c r="A83" s="1"/>
      <c r="B83" s="4"/>
      <c r="C83" s="1"/>
      <c r="D83" s="1"/>
      <c r="E83" s="1"/>
      <c r="F83" s="4"/>
      <c r="G83" s="4"/>
      <c r="H83" s="4"/>
    </row>
    <row r="84" ht="12.75" customHeight="1">
      <c r="A84" s="1"/>
      <c r="B84" s="4"/>
      <c r="C84" s="1"/>
      <c r="D84" s="1"/>
      <c r="E84" s="1"/>
      <c r="F84" s="4"/>
      <c r="G84" s="4"/>
      <c r="H84" s="4"/>
    </row>
    <row r="85" ht="12.75" customHeight="1">
      <c r="A85" s="1"/>
      <c r="B85" s="4"/>
      <c r="C85" s="1"/>
      <c r="D85" s="1"/>
      <c r="E85" s="1"/>
      <c r="F85" s="4"/>
      <c r="G85" s="4"/>
      <c r="H85" s="4"/>
    </row>
    <row r="86" ht="12.75" customHeight="1">
      <c r="A86" s="1"/>
      <c r="B86" s="4"/>
      <c r="C86" s="1"/>
      <c r="D86" s="1"/>
      <c r="E86" s="1"/>
      <c r="F86" s="4"/>
      <c r="G86" s="4"/>
      <c r="H86" s="4"/>
    </row>
    <row r="87" ht="12.75" customHeight="1">
      <c r="A87" s="1"/>
      <c r="B87" s="4"/>
      <c r="C87" s="1"/>
      <c r="D87" s="1"/>
      <c r="E87" s="1"/>
      <c r="F87" s="4"/>
      <c r="G87" s="4"/>
      <c r="H87" s="4"/>
    </row>
    <row r="88" ht="12.75" customHeight="1">
      <c r="A88" s="1"/>
      <c r="B88" s="4"/>
      <c r="C88" s="1"/>
      <c r="D88" s="1"/>
      <c r="E88" s="1"/>
      <c r="F88" s="4"/>
      <c r="G88" s="4"/>
      <c r="H88" s="4"/>
    </row>
    <row r="89" ht="12.75" customHeight="1">
      <c r="A89" s="1"/>
      <c r="B89" s="4"/>
      <c r="C89" s="1"/>
      <c r="D89" s="1"/>
      <c r="E89" s="1"/>
      <c r="F89" s="4"/>
      <c r="G89" s="4"/>
      <c r="H89" s="4"/>
    </row>
    <row r="90" ht="12.75" customHeight="1">
      <c r="A90" s="1"/>
      <c r="B90" s="4"/>
      <c r="C90" s="1"/>
      <c r="D90" s="1"/>
      <c r="E90" s="1"/>
      <c r="F90" s="4"/>
      <c r="G90" s="4"/>
      <c r="H90" s="4"/>
    </row>
    <row r="91" ht="12.75" customHeight="1">
      <c r="A91" s="1"/>
      <c r="B91" s="4"/>
      <c r="C91" s="1"/>
      <c r="D91" s="1"/>
      <c r="E91" s="1"/>
      <c r="F91" s="4"/>
      <c r="G91" s="4"/>
      <c r="H91" s="4"/>
    </row>
    <row r="92" ht="12.75" customHeight="1">
      <c r="A92" s="1"/>
      <c r="B92" s="4"/>
      <c r="C92" s="1"/>
      <c r="D92" s="1"/>
      <c r="E92" s="1"/>
      <c r="F92" s="4"/>
      <c r="G92" s="4"/>
      <c r="H92" s="4"/>
    </row>
    <row r="93" ht="12.75" customHeight="1">
      <c r="A93" s="1"/>
      <c r="B93" s="4"/>
      <c r="C93" s="1"/>
      <c r="D93" s="1"/>
      <c r="E93" s="1"/>
      <c r="F93" s="4"/>
      <c r="G93" s="4"/>
      <c r="H93" s="4"/>
    </row>
    <row r="94" ht="12.75" customHeight="1">
      <c r="A94" s="1"/>
      <c r="B94" s="4"/>
      <c r="C94" s="1"/>
      <c r="D94" s="1"/>
      <c r="E94" s="1"/>
      <c r="F94" s="4"/>
      <c r="G94" s="4"/>
      <c r="H94" s="4"/>
    </row>
    <row r="95" ht="12.75" customHeight="1">
      <c r="A95" s="1"/>
      <c r="B95" s="4"/>
      <c r="C95" s="1"/>
      <c r="D95" s="1"/>
      <c r="E95" s="1"/>
      <c r="F95" s="4"/>
      <c r="G95" s="4"/>
      <c r="H95" s="4"/>
    </row>
    <row r="96" ht="12.75" customHeight="1">
      <c r="A96" s="1"/>
      <c r="B96" s="4"/>
      <c r="C96" s="1"/>
      <c r="D96" s="1"/>
      <c r="E96" s="1"/>
      <c r="F96" s="4"/>
      <c r="G96" s="4"/>
      <c r="H96" s="4"/>
    </row>
    <row r="97" ht="12.75" customHeight="1">
      <c r="A97" s="1"/>
      <c r="B97" s="4"/>
      <c r="C97" s="1"/>
      <c r="D97" s="1"/>
      <c r="E97" s="1"/>
      <c r="F97" s="4"/>
      <c r="G97" s="4"/>
      <c r="H97" s="4"/>
    </row>
    <row r="98" ht="12.75" customHeight="1">
      <c r="A98" s="1"/>
      <c r="B98" s="4"/>
      <c r="C98" s="1"/>
      <c r="D98" s="1"/>
      <c r="E98" s="1"/>
      <c r="F98" s="4"/>
      <c r="G98" s="4"/>
      <c r="H98" s="4"/>
    </row>
    <row r="99" ht="12.75" customHeight="1">
      <c r="A99" s="1"/>
      <c r="B99" s="4"/>
      <c r="C99" s="1"/>
      <c r="D99" s="1"/>
      <c r="E99" s="1"/>
      <c r="F99" s="4"/>
      <c r="G99" s="4"/>
      <c r="H99" s="4"/>
    </row>
    <row r="100" ht="12.75" customHeight="1">
      <c r="A100" s="1"/>
      <c r="B100" s="4"/>
      <c r="C100" s="1"/>
      <c r="D100" s="1"/>
      <c r="E100" s="1"/>
      <c r="F100" s="4"/>
      <c r="G100" s="4"/>
      <c r="H100" s="4"/>
    </row>
    <row r="101" ht="12.75" customHeight="1">
      <c r="A101" s="1"/>
      <c r="B101" s="4"/>
      <c r="C101" s="1"/>
      <c r="D101" s="1"/>
      <c r="E101" s="1"/>
      <c r="F101" s="4"/>
      <c r="G101" s="4"/>
      <c r="H101" s="4"/>
    </row>
    <row r="102" ht="12.75" customHeight="1">
      <c r="A102" s="1"/>
      <c r="B102" s="4"/>
      <c r="C102" s="1"/>
      <c r="D102" s="1"/>
      <c r="E102" s="1"/>
      <c r="F102" s="4"/>
      <c r="G102" s="4"/>
      <c r="H102" s="4"/>
    </row>
    <row r="103" ht="12.75" customHeight="1">
      <c r="A103" s="1"/>
      <c r="B103" s="4"/>
      <c r="C103" s="1"/>
      <c r="D103" s="1"/>
      <c r="E103" s="1"/>
      <c r="F103" s="4"/>
      <c r="G103" s="4"/>
      <c r="H103" s="4"/>
    </row>
    <row r="104" ht="12.75" customHeight="1">
      <c r="A104" s="1"/>
      <c r="B104" s="4"/>
      <c r="C104" s="1"/>
      <c r="D104" s="1"/>
      <c r="E104" s="1"/>
      <c r="F104" s="4"/>
      <c r="G104" s="4"/>
      <c r="H104" s="4"/>
    </row>
    <row r="105" ht="12.75" customHeight="1">
      <c r="A105" s="1"/>
      <c r="B105" s="4"/>
      <c r="C105" s="1"/>
      <c r="D105" s="1"/>
      <c r="E105" s="1"/>
      <c r="F105" s="4"/>
      <c r="G105" s="4"/>
      <c r="H105" s="4"/>
    </row>
    <row r="106" ht="12.75" customHeight="1">
      <c r="A106" s="1"/>
      <c r="B106" s="4"/>
      <c r="C106" s="1"/>
      <c r="D106" s="1"/>
      <c r="E106" s="1"/>
      <c r="F106" s="4"/>
      <c r="G106" s="4"/>
      <c r="H106" s="4"/>
    </row>
    <row r="107" ht="12.75" customHeight="1">
      <c r="A107" s="1"/>
      <c r="B107" s="4"/>
      <c r="C107" s="1"/>
      <c r="D107" s="1"/>
      <c r="E107" s="1"/>
      <c r="F107" s="4"/>
      <c r="G107" s="4"/>
      <c r="H107" s="4"/>
    </row>
    <row r="108" ht="12.75" customHeight="1">
      <c r="A108" s="1"/>
      <c r="B108" s="4"/>
      <c r="C108" s="1"/>
      <c r="D108" s="1"/>
      <c r="E108" s="1"/>
      <c r="F108" s="4"/>
      <c r="G108" s="4"/>
      <c r="H108" s="4"/>
    </row>
    <row r="109" ht="12.75" customHeight="1">
      <c r="A109" s="1"/>
      <c r="B109" s="4"/>
      <c r="C109" s="1"/>
      <c r="D109" s="1"/>
      <c r="E109" s="1"/>
      <c r="F109" s="4"/>
      <c r="G109" s="4"/>
      <c r="H109" s="4"/>
    </row>
    <row r="110" ht="12.75" customHeight="1">
      <c r="A110" s="1"/>
      <c r="B110" s="4"/>
      <c r="C110" s="1"/>
      <c r="D110" s="1"/>
      <c r="E110" s="1"/>
      <c r="F110" s="4"/>
      <c r="G110" s="4"/>
      <c r="H110" s="4"/>
    </row>
    <row r="111" ht="12.75" customHeight="1">
      <c r="A111" s="1"/>
      <c r="B111" s="4"/>
      <c r="C111" s="1"/>
      <c r="D111" s="1"/>
      <c r="E111" s="1"/>
      <c r="F111" s="4"/>
      <c r="G111" s="4"/>
      <c r="H111" s="4"/>
    </row>
    <row r="112" ht="12.75" customHeight="1">
      <c r="A112" s="1"/>
      <c r="B112" s="4"/>
      <c r="C112" s="1"/>
      <c r="D112" s="1"/>
      <c r="E112" s="1"/>
      <c r="F112" s="4"/>
      <c r="G112" s="4"/>
      <c r="H112" s="4"/>
    </row>
    <row r="113" ht="12.75" customHeight="1">
      <c r="A113" s="1"/>
      <c r="B113" s="4"/>
      <c r="C113" s="1"/>
      <c r="D113" s="1"/>
      <c r="E113" s="1"/>
      <c r="F113" s="4"/>
      <c r="G113" s="4"/>
      <c r="H113" s="4"/>
    </row>
    <row r="114" ht="12.75" customHeight="1">
      <c r="A114" s="1"/>
      <c r="B114" s="4"/>
      <c r="C114" s="1"/>
      <c r="D114" s="1"/>
      <c r="E114" s="1"/>
      <c r="F114" s="4"/>
      <c r="G114" s="4"/>
      <c r="H114" s="4"/>
    </row>
    <row r="115" ht="12.75" customHeight="1">
      <c r="A115" s="1"/>
      <c r="B115" s="4"/>
      <c r="C115" s="1"/>
      <c r="D115" s="1"/>
      <c r="E115" s="1"/>
      <c r="F115" s="4"/>
      <c r="G115" s="4"/>
      <c r="H115" s="4"/>
    </row>
    <row r="116" ht="12.75" customHeight="1">
      <c r="A116" s="1"/>
      <c r="B116" s="4"/>
      <c r="C116" s="1"/>
      <c r="D116" s="1"/>
      <c r="E116" s="1"/>
      <c r="F116" s="4"/>
      <c r="G116" s="4"/>
      <c r="H116" s="4"/>
    </row>
    <row r="117" ht="12.75" customHeight="1">
      <c r="A117" s="1"/>
      <c r="B117" s="4"/>
      <c r="C117" s="1"/>
      <c r="D117" s="1"/>
      <c r="E117" s="1"/>
      <c r="F117" s="4"/>
      <c r="G117" s="4"/>
      <c r="H117" s="4"/>
    </row>
    <row r="118" ht="12.75" customHeight="1">
      <c r="A118" s="1"/>
      <c r="B118" s="4"/>
      <c r="C118" s="1"/>
      <c r="D118" s="1"/>
      <c r="E118" s="1"/>
      <c r="F118" s="4"/>
      <c r="G118" s="4"/>
      <c r="H118" s="4"/>
    </row>
    <row r="119" ht="12.75" customHeight="1">
      <c r="A119" s="1"/>
      <c r="B119" s="4"/>
      <c r="C119" s="1"/>
      <c r="D119" s="1"/>
      <c r="E119" s="1"/>
      <c r="F119" s="4"/>
      <c r="G119" s="4"/>
      <c r="H119" s="4"/>
    </row>
    <row r="120" ht="12.75" customHeight="1">
      <c r="A120" s="1"/>
      <c r="B120" s="4"/>
      <c r="C120" s="1"/>
      <c r="D120" s="1"/>
      <c r="E120" s="1"/>
      <c r="F120" s="4"/>
      <c r="G120" s="4"/>
      <c r="H120" s="4"/>
    </row>
    <row r="121" ht="12.75" customHeight="1">
      <c r="A121" s="1"/>
      <c r="B121" s="4"/>
      <c r="C121" s="1"/>
      <c r="D121" s="1"/>
      <c r="E121" s="1"/>
      <c r="F121" s="4"/>
      <c r="G121" s="4"/>
      <c r="H121" s="4"/>
    </row>
    <row r="122" ht="12.75" customHeight="1">
      <c r="A122" s="1"/>
      <c r="B122" s="4"/>
      <c r="C122" s="1"/>
      <c r="D122" s="1"/>
      <c r="E122" s="1"/>
      <c r="F122" s="4"/>
      <c r="G122" s="4"/>
      <c r="H122" s="4"/>
    </row>
    <row r="123" ht="12.75" customHeight="1">
      <c r="A123" s="1"/>
      <c r="B123" s="4"/>
      <c r="C123" s="1"/>
      <c r="D123" s="1"/>
      <c r="E123" s="1"/>
      <c r="F123" s="4"/>
      <c r="G123" s="4"/>
      <c r="H123" s="4"/>
    </row>
    <row r="124" ht="12.75" customHeight="1">
      <c r="A124" s="1"/>
      <c r="B124" s="4"/>
      <c r="C124" s="1"/>
      <c r="D124" s="1"/>
      <c r="E124" s="1"/>
      <c r="F124" s="4"/>
      <c r="G124" s="4"/>
      <c r="H124" s="4"/>
    </row>
    <row r="125" ht="12.75" customHeight="1">
      <c r="A125" s="1"/>
      <c r="B125" s="4"/>
      <c r="C125" s="1"/>
      <c r="D125" s="1"/>
      <c r="E125" s="1"/>
      <c r="F125" s="4"/>
      <c r="G125" s="4"/>
      <c r="H125" s="4"/>
    </row>
    <row r="126" ht="12.75" customHeight="1">
      <c r="A126" s="1"/>
      <c r="B126" s="4"/>
      <c r="C126" s="1"/>
      <c r="D126" s="1"/>
      <c r="E126" s="1"/>
      <c r="F126" s="4"/>
      <c r="G126" s="4"/>
      <c r="H126" s="4"/>
    </row>
    <row r="127" ht="12.75" customHeight="1">
      <c r="A127" s="1"/>
      <c r="B127" s="4"/>
      <c r="C127" s="1"/>
      <c r="D127" s="1"/>
      <c r="E127" s="1"/>
      <c r="F127" s="4"/>
      <c r="G127" s="4"/>
      <c r="H127" s="4"/>
    </row>
    <row r="128" ht="12.75" customHeight="1">
      <c r="A128" s="1"/>
      <c r="B128" s="4"/>
      <c r="C128" s="1"/>
      <c r="D128" s="1"/>
      <c r="E128" s="1"/>
      <c r="F128" s="4"/>
      <c r="G128" s="4"/>
      <c r="H128" s="4"/>
    </row>
    <row r="129" ht="12.75" customHeight="1">
      <c r="A129" s="1"/>
      <c r="B129" s="4"/>
      <c r="C129" s="1"/>
      <c r="D129" s="1"/>
      <c r="E129" s="1"/>
      <c r="F129" s="4"/>
      <c r="G129" s="4"/>
      <c r="H129" s="4"/>
    </row>
    <row r="130" ht="12.75" customHeight="1">
      <c r="A130" s="1"/>
      <c r="B130" s="4"/>
      <c r="C130" s="1"/>
      <c r="D130" s="1"/>
      <c r="E130" s="1"/>
      <c r="F130" s="4"/>
      <c r="G130" s="4"/>
      <c r="H130" s="4"/>
    </row>
    <row r="131" ht="12.75" customHeight="1">
      <c r="A131" s="1"/>
      <c r="B131" s="4"/>
      <c r="C131" s="1"/>
      <c r="D131" s="1"/>
      <c r="E131" s="1"/>
      <c r="F131" s="4"/>
      <c r="G131" s="4"/>
      <c r="H131" s="4"/>
    </row>
    <row r="132" ht="12.75" customHeight="1">
      <c r="A132" s="1"/>
      <c r="B132" s="4"/>
      <c r="C132" s="1"/>
      <c r="D132" s="1"/>
      <c r="E132" s="1"/>
      <c r="F132" s="4"/>
      <c r="G132" s="4"/>
      <c r="H132" s="4"/>
    </row>
    <row r="133" ht="12.75" customHeight="1">
      <c r="A133" s="1"/>
      <c r="B133" s="4"/>
      <c r="C133" s="1"/>
      <c r="D133" s="1"/>
      <c r="E133" s="1"/>
      <c r="F133" s="4"/>
      <c r="G133" s="4"/>
      <c r="H133" s="4"/>
    </row>
    <row r="134" ht="12.75" customHeight="1">
      <c r="A134" s="1"/>
      <c r="B134" s="4"/>
      <c r="C134" s="1"/>
      <c r="D134" s="1"/>
      <c r="E134" s="1"/>
      <c r="F134" s="4"/>
      <c r="G134" s="4"/>
      <c r="H134" s="4"/>
    </row>
    <row r="135" ht="12.75" customHeight="1">
      <c r="A135" s="1"/>
      <c r="B135" s="4"/>
      <c r="C135" s="1"/>
      <c r="D135" s="1"/>
      <c r="E135" s="1"/>
      <c r="F135" s="4"/>
      <c r="G135" s="4"/>
      <c r="H135" s="4"/>
    </row>
    <row r="136" ht="12.75" customHeight="1">
      <c r="A136" s="1"/>
      <c r="B136" s="4"/>
      <c r="C136" s="1"/>
      <c r="D136" s="1"/>
      <c r="E136" s="1"/>
      <c r="F136" s="4"/>
      <c r="G136" s="4"/>
      <c r="H136" s="4"/>
    </row>
    <row r="137" ht="12.75" customHeight="1">
      <c r="A137" s="1"/>
      <c r="B137" s="4"/>
      <c r="C137" s="1"/>
      <c r="D137" s="1"/>
      <c r="E137" s="1"/>
      <c r="F137" s="4"/>
      <c r="G137" s="4"/>
      <c r="H137" s="4"/>
    </row>
    <row r="138" ht="12.75" customHeight="1">
      <c r="A138" s="1"/>
      <c r="B138" s="4"/>
      <c r="C138" s="1"/>
      <c r="D138" s="1"/>
      <c r="E138" s="1"/>
      <c r="F138" s="4"/>
      <c r="G138" s="4"/>
      <c r="H138" s="4"/>
    </row>
    <row r="139" ht="12.75" customHeight="1">
      <c r="A139" s="1"/>
      <c r="B139" s="4"/>
      <c r="C139" s="1"/>
      <c r="D139" s="1"/>
      <c r="E139" s="1"/>
      <c r="F139" s="4"/>
      <c r="G139" s="4"/>
      <c r="H139" s="4"/>
    </row>
    <row r="140" ht="12.75" customHeight="1">
      <c r="A140" s="1"/>
      <c r="B140" s="4"/>
      <c r="C140" s="1"/>
      <c r="D140" s="1"/>
      <c r="E140" s="1"/>
      <c r="F140" s="4"/>
      <c r="G140" s="4"/>
      <c r="H140" s="4"/>
    </row>
    <row r="141" ht="12.75" customHeight="1">
      <c r="A141" s="1"/>
      <c r="B141" s="4"/>
      <c r="C141" s="1"/>
      <c r="D141" s="1"/>
      <c r="E141" s="1"/>
      <c r="F141" s="4"/>
      <c r="G141" s="4"/>
      <c r="H141" s="4"/>
    </row>
    <row r="142" ht="12.75" customHeight="1">
      <c r="A142" s="1"/>
      <c r="B142" s="4"/>
      <c r="C142" s="1"/>
      <c r="D142" s="1"/>
      <c r="E142" s="1"/>
      <c r="F142" s="4"/>
      <c r="G142" s="4"/>
      <c r="H142" s="4"/>
    </row>
    <row r="143" ht="12.75" customHeight="1">
      <c r="A143" s="1"/>
      <c r="B143" s="4"/>
      <c r="C143" s="1"/>
      <c r="D143" s="1"/>
      <c r="E143" s="1"/>
      <c r="F143" s="4"/>
      <c r="G143" s="4"/>
      <c r="H143" s="4"/>
    </row>
    <row r="144" ht="12.75" customHeight="1">
      <c r="A144" s="1"/>
      <c r="B144" s="4"/>
      <c r="C144" s="1"/>
      <c r="D144" s="1"/>
      <c r="E144" s="1"/>
      <c r="F144" s="4"/>
      <c r="G144" s="4"/>
      <c r="H144" s="4"/>
    </row>
    <row r="145" ht="12.75" customHeight="1">
      <c r="A145" s="1"/>
      <c r="B145" s="4"/>
      <c r="C145" s="1"/>
      <c r="D145" s="1"/>
      <c r="E145" s="1"/>
      <c r="F145" s="4"/>
      <c r="G145" s="4"/>
      <c r="H145" s="4"/>
    </row>
    <row r="146" ht="12.75" customHeight="1">
      <c r="A146" s="1"/>
      <c r="B146" s="4"/>
      <c r="C146" s="1"/>
      <c r="D146" s="1"/>
      <c r="E146" s="1"/>
      <c r="F146" s="4"/>
      <c r="G146" s="4"/>
      <c r="H146" s="4"/>
    </row>
    <row r="147" ht="12.75" customHeight="1">
      <c r="A147" s="1"/>
      <c r="B147" s="4"/>
      <c r="C147" s="1"/>
      <c r="D147" s="1"/>
      <c r="E147" s="1"/>
      <c r="F147" s="4"/>
      <c r="G147" s="4"/>
      <c r="H147" s="4"/>
    </row>
    <row r="148" ht="12.75" customHeight="1">
      <c r="A148" s="1"/>
      <c r="B148" s="4"/>
      <c r="C148" s="1"/>
      <c r="D148" s="1"/>
      <c r="E148" s="1"/>
      <c r="F148" s="4"/>
      <c r="G148" s="4"/>
      <c r="H148" s="4"/>
    </row>
    <row r="149" ht="12.75" customHeight="1">
      <c r="A149" s="1"/>
      <c r="B149" s="4"/>
      <c r="C149" s="1"/>
      <c r="D149" s="1"/>
      <c r="E149" s="1"/>
      <c r="F149" s="4"/>
      <c r="G149" s="4"/>
      <c r="H149" s="4"/>
    </row>
    <row r="150" ht="12.75" customHeight="1">
      <c r="A150" s="1"/>
      <c r="B150" s="4"/>
      <c r="C150" s="1"/>
      <c r="D150" s="1"/>
      <c r="E150" s="1"/>
      <c r="F150" s="4"/>
      <c r="G150" s="4"/>
      <c r="H150" s="4"/>
    </row>
    <row r="151" ht="12.75" customHeight="1">
      <c r="A151" s="1"/>
      <c r="B151" s="4"/>
      <c r="C151" s="1"/>
      <c r="D151" s="1"/>
      <c r="E151" s="1"/>
      <c r="F151" s="4"/>
      <c r="G151" s="4"/>
      <c r="H151" s="4"/>
    </row>
    <row r="152" ht="12.75" customHeight="1">
      <c r="A152" s="1"/>
      <c r="B152" s="4"/>
      <c r="C152" s="1"/>
      <c r="D152" s="1"/>
      <c r="E152" s="1"/>
      <c r="F152" s="4"/>
      <c r="G152" s="4"/>
      <c r="H152" s="4"/>
    </row>
    <row r="153" ht="12.75" customHeight="1">
      <c r="A153" s="1"/>
      <c r="B153" s="4"/>
      <c r="C153" s="1"/>
      <c r="D153" s="1"/>
      <c r="E153" s="1"/>
      <c r="F153" s="4"/>
      <c r="G153" s="4"/>
      <c r="H153" s="4"/>
    </row>
    <row r="154" ht="12.75" customHeight="1">
      <c r="A154" s="1"/>
      <c r="B154" s="4"/>
      <c r="C154" s="1"/>
      <c r="D154" s="1"/>
      <c r="E154" s="1"/>
      <c r="F154" s="4"/>
      <c r="G154" s="4"/>
      <c r="H154" s="4"/>
    </row>
    <row r="155" ht="12.75" customHeight="1">
      <c r="A155" s="1"/>
      <c r="B155" s="4"/>
      <c r="C155" s="1"/>
      <c r="D155" s="1"/>
      <c r="E155" s="1"/>
      <c r="F155" s="4"/>
      <c r="G155" s="4"/>
      <c r="H155" s="4"/>
    </row>
    <row r="156" ht="12.75" customHeight="1">
      <c r="A156" s="1"/>
      <c r="B156" s="4"/>
      <c r="C156" s="1"/>
      <c r="D156" s="1"/>
      <c r="E156" s="1"/>
      <c r="F156" s="4"/>
      <c r="G156" s="4"/>
      <c r="H156" s="4"/>
    </row>
    <row r="157" ht="12.75" customHeight="1">
      <c r="A157" s="1"/>
      <c r="B157" s="4"/>
      <c r="C157" s="1"/>
      <c r="D157" s="1"/>
      <c r="E157" s="1"/>
      <c r="F157" s="4"/>
      <c r="G157" s="4"/>
      <c r="H157" s="4"/>
    </row>
    <row r="158" ht="12.75" customHeight="1">
      <c r="A158" s="1"/>
      <c r="B158" s="4"/>
      <c r="C158" s="1"/>
      <c r="D158" s="1"/>
      <c r="E158" s="1"/>
      <c r="F158" s="4"/>
      <c r="G158" s="4"/>
      <c r="H158" s="4"/>
    </row>
    <row r="159" ht="12.75" customHeight="1">
      <c r="A159" s="1"/>
      <c r="B159" s="4"/>
      <c r="C159" s="1"/>
      <c r="D159" s="1"/>
      <c r="E159" s="1"/>
      <c r="F159" s="4"/>
      <c r="G159" s="4"/>
      <c r="H159" s="4"/>
    </row>
    <row r="160" ht="12.75" customHeight="1">
      <c r="A160" s="1"/>
      <c r="B160" s="4"/>
      <c r="C160" s="1"/>
      <c r="D160" s="1"/>
      <c r="E160" s="1"/>
      <c r="F160" s="4"/>
      <c r="G160" s="4"/>
      <c r="H160" s="4"/>
    </row>
    <row r="161" ht="12.75" customHeight="1">
      <c r="A161" s="1"/>
      <c r="B161" s="4"/>
      <c r="C161" s="1"/>
      <c r="D161" s="1"/>
      <c r="E161" s="1"/>
      <c r="F161" s="4"/>
      <c r="G161" s="4"/>
      <c r="H161" s="4"/>
    </row>
    <row r="162" ht="12.75" customHeight="1">
      <c r="A162" s="1"/>
      <c r="B162" s="4"/>
      <c r="C162" s="1"/>
      <c r="D162" s="1"/>
      <c r="E162" s="1"/>
      <c r="F162" s="4"/>
      <c r="G162" s="4"/>
      <c r="H162" s="4"/>
    </row>
    <row r="163" ht="12.75" customHeight="1">
      <c r="A163" s="1"/>
      <c r="B163" s="4"/>
      <c r="C163" s="1"/>
      <c r="D163" s="1"/>
      <c r="E163" s="1"/>
      <c r="F163" s="4"/>
      <c r="G163" s="4"/>
      <c r="H163" s="4"/>
    </row>
    <row r="164" ht="12.75" customHeight="1">
      <c r="A164" s="1"/>
      <c r="B164" s="4"/>
      <c r="C164" s="1"/>
      <c r="D164" s="1"/>
      <c r="E164" s="1"/>
      <c r="F164" s="4"/>
      <c r="G164" s="4"/>
      <c r="H164" s="4"/>
    </row>
    <row r="165" ht="12.75" customHeight="1">
      <c r="A165" s="1"/>
      <c r="B165" s="4"/>
      <c r="C165" s="1"/>
      <c r="D165" s="1"/>
      <c r="E165" s="1"/>
      <c r="F165" s="4"/>
      <c r="G165" s="4"/>
      <c r="H165" s="4"/>
    </row>
    <row r="166" ht="12.75" customHeight="1">
      <c r="A166" s="1"/>
      <c r="B166" s="4"/>
      <c r="C166" s="1"/>
      <c r="D166" s="1"/>
      <c r="E166" s="1"/>
      <c r="F166" s="4"/>
      <c r="G166" s="4"/>
      <c r="H166" s="4"/>
    </row>
    <row r="167" ht="12.75" customHeight="1">
      <c r="A167" s="1"/>
      <c r="B167" s="4"/>
      <c r="C167" s="1"/>
      <c r="D167" s="1"/>
      <c r="E167" s="1"/>
      <c r="F167" s="4"/>
      <c r="G167" s="4"/>
      <c r="H167" s="4"/>
    </row>
    <row r="168" ht="12.75" customHeight="1">
      <c r="A168" s="1"/>
      <c r="B168" s="4"/>
      <c r="C168" s="1"/>
      <c r="D168" s="1"/>
      <c r="E168" s="1"/>
      <c r="F168" s="4"/>
      <c r="G168" s="4"/>
      <c r="H168" s="4"/>
    </row>
    <row r="169" ht="12.75" customHeight="1">
      <c r="A169" s="1"/>
      <c r="B169" s="4"/>
      <c r="C169" s="1"/>
      <c r="D169" s="1"/>
      <c r="E169" s="1"/>
      <c r="F169" s="4"/>
      <c r="G169" s="4"/>
      <c r="H169" s="4"/>
    </row>
    <row r="170" ht="12.75" customHeight="1">
      <c r="A170" s="1"/>
      <c r="B170" s="4"/>
      <c r="C170" s="1"/>
      <c r="D170" s="1"/>
      <c r="E170" s="1"/>
      <c r="F170" s="4"/>
      <c r="G170" s="4"/>
      <c r="H170" s="4"/>
    </row>
    <row r="171" ht="12.75" customHeight="1">
      <c r="A171" s="1"/>
      <c r="B171" s="4"/>
      <c r="C171" s="1"/>
      <c r="D171" s="1"/>
      <c r="E171" s="1"/>
      <c r="F171" s="4"/>
      <c r="G171" s="4"/>
      <c r="H171" s="4"/>
    </row>
    <row r="172" ht="12.75" customHeight="1">
      <c r="A172" s="1"/>
      <c r="B172" s="4"/>
      <c r="C172" s="1"/>
      <c r="D172" s="1"/>
      <c r="E172" s="1"/>
      <c r="F172" s="4"/>
      <c r="G172" s="4"/>
      <c r="H172" s="4"/>
    </row>
    <row r="173" ht="12.75" customHeight="1">
      <c r="A173" s="1"/>
      <c r="B173" s="4"/>
      <c r="C173" s="1"/>
      <c r="D173" s="1"/>
      <c r="E173" s="1"/>
      <c r="F173" s="4"/>
      <c r="G173" s="4"/>
      <c r="H173" s="4"/>
    </row>
    <row r="174" ht="12.75" customHeight="1">
      <c r="A174" s="1"/>
      <c r="B174" s="4"/>
      <c r="C174" s="1"/>
      <c r="D174" s="1"/>
      <c r="E174" s="1"/>
      <c r="F174" s="4"/>
      <c r="G174" s="4"/>
      <c r="H174" s="4"/>
    </row>
    <row r="175" ht="12.75" customHeight="1">
      <c r="A175" s="1"/>
      <c r="B175" s="4"/>
      <c r="C175" s="1"/>
      <c r="D175" s="1"/>
      <c r="E175" s="1"/>
      <c r="F175" s="4"/>
      <c r="G175" s="4"/>
      <c r="H175" s="4"/>
    </row>
    <row r="176" ht="12.75" customHeight="1">
      <c r="A176" s="1"/>
      <c r="B176" s="4"/>
      <c r="C176" s="1"/>
      <c r="D176" s="1"/>
      <c r="E176" s="1"/>
      <c r="F176" s="4"/>
      <c r="G176" s="4"/>
      <c r="H176" s="4"/>
    </row>
    <row r="177" ht="12.75" customHeight="1">
      <c r="A177" s="1"/>
      <c r="B177" s="4"/>
      <c r="C177" s="1"/>
      <c r="D177" s="1"/>
      <c r="E177" s="1"/>
      <c r="F177" s="4"/>
      <c r="G177" s="4"/>
      <c r="H177" s="4"/>
    </row>
    <row r="178" ht="12.75" customHeight="1">
      <c r="A178" s="1"/>
      <c r="B178" s="4"/>
      <c r="C178" s="1"/>
      <c r="D178" s="1"/>
      <c r="E178" s="1"/>
      <c r="F178" s="4"/>
      <c r="G178" s="4"/>
      <c r="H178" s="4"/>
    </row>
    <row r="179" ht="12.75" customHeight="1">
      <c r="A179" s="1"/>
      <c r="B179" s="4"/>
      <c r="C179" s="1"/>
      <c r="D179" s="1"/>
      <c r="E179" s="1"/>
      <c r="F179" s="4"/>
      <c r="G179" s="4"/>
      <c r="H179" s="4"/>
    </row>
    <row r="180" ht="12.75" customHeight="1">
      <c r="A180" s="1"/>
      <c r="B180" s="4"/>
      <c r="C180" s="1"/>
      <c r="D180" s="1"/>
      <c r="E180" s="1"/>
      <c r="F180" s="4"/>
      <c r="G180" s="4"/>
      <c r="H180" s="4"/>
    </row>
    <row r="181" ht="12.75" customHeight="1">
      <c r="A181" s="1"/>
      <c r="B181" s="4"/>
      <c r="C181" s="1"/>
      <c r="D181" s="1"/>
      <c r="E181" s="1"/>
      <c r="F181" s="4"/>
      <c r="G181" s="4"/>
      <c r="H181" s="4"/>
    </row>
    <row r="182" ht="12.75" customHeight="1">
      <c r="A182" s="1"/>
      <c r="B182" s="4"/>
      <c r="C182" s="1"/>
      <c r="D182" s="1"/>
      <c r="E182" s="1"/>
      <c r="F182" s="4"/>
      <c r="G182" s="4"/>
      <c r="H182" s="4"/>
    </row>
    <row r="183" ht="12.75" customHeight="1">
      <c r="A183" s="1"/>
      <c r="B183" s="4"/>
      <c r="C183" s="1"/>
      <c r="D183" s="1"/>
      <c r="E183" s="1"/>
      <c r="F183" s="4"/>
      <c r="G183" s="4"/>
      <c r="H183" s="4"/>
    </row>
    <row r="184" ht="12.75" customHeight="1">
      <c r="A184" s="1"/>
      <c r="B184" s="4"/>
      <c r="C184" s="1"/>
      <c r="D184" s="1"/>
      <c r="E184" s="1"/>
      <c r="F184" s="4"/>
      <c r="G184" s="4"/>
      <c r="H184" s="4"/>
    </row>
    <row r="185" ht="12.75" customHeight="1">
      <c r="A185" s="1"/>
      <c r="B185" s="4"/>
      <c r="C185" s="1"/>
      <c r="D185" s="1"/>
      <c r="E185" s="1"/>
      <c r="F185" s="4"/>
      <c r="G185" s="4"/>
      <c r="H185" s="4"/>
    </row>
    <row r="186" ht="12.75" customHeight="1">
      <c r="A186" s="1"/>
      <c r="B186" s="4"/>
      <c r="C186" s="1"/>
      <c r="D186" s="1"/>
      <c r="E186" s="1"/>
      <c r="F186" s="4"/>
      <c r="G186" s="4"/>
      <c r="H186" s="4"/>
    </row>
    <row r="187" ht="12.75" customHeight="1">
      <c r="A187" s="1"/>
      <c r="B187" s="4"/>
      <c r="C187" s="1"/>
      <c r="D187" s="1"/>
      <c r="E187" s="1"/>
      <c r="F187" s="4"/>
      <c r="G187" s="4"/>
      <c r="H187" s="4"/>
    </row>
    <row r="188" ht="12.75" customHeight="1">
      <c r="A188" s="1"/>
      <c r="B188" s="4"/>
      <c r="C188" s="1"/>
      <c r="D188" s="1"/>
      <c r="E188" s="1"/>
      <c r="F188" s="4"/>
      <c r="G188" s="4"/>
      <c r="H188" s="4"/>
    </row>
    <row r="189" ht="12.75" customHeight="1">
      <c r="A189" s="1"/>
      <c r="B189" s="4"/>
      <c r="C189" s="1"/>
      <c r="D189" s="1"/>
      <c r="E189" s="1"/>
      <c r="F189" s="4"/>
      <c r="G189" s="4"/>
      <c r="H189" s="4"/>
    </row>
    <row r="190" ht="12.75" customHeight="1">
      <c r="A190" s="1"/>
      <c r="B190" s="4"/>
      <c r="C190" s="1"/>
      <c r="D190" s="1"/>
      <c r="E190" s="1"/>
      <c r="F190" s="4"/>
      <c r="G190" s="4"/>
      <c r="H190" s="4"/>
    </row>
    <row r="191" ht="12.75" customHeight="1">
      <c r="A191" s="1"/>
      <c r="B191" s="4"/>
      <c r="C191" s="1"/>
      <c r="D191" s="1"/>
      <c r="E191" s="1"/>
      <c r="F191" s="4"/>
      <c r="G191" s="4"/>
      <c r="H191" s="4"/>
    </row>
    <row r="192" ht="12.75" customHeight="1">
      <c r="A192" s="1"/>
      <c r="B192" s="4"/>
      <c r="C192" s="1"/>
      <c r="D192" s="1"/>
      <c r="E192" s="1"/>
      <c r="F192" s="4"/>
      <c r="G192" s="4"/>
      <c r="H192" s="4"/>
    </row>
    <row r="193" ht="12.75" customHeight="1">
      <c r="A193" s="1"/>
      <c r="B193" s="4"/>
      <c r="C193" s="1"/>
      <c r="D193" s="1"/>
      <c r="E193" s="1"/>
      <c r="F193" s="4"/>
      <c r="G193" s="4"/>
      <c r="H193" s="4"/>
    </row>
    <row r="194" ht="12.75" customHeight="1">
      <c r="A194" s="1"/>
      <c r="B194" s="4"/>
      <c r="C194" s="1"/>
      <c r="D194" s="1"/>
      <c r="E194" s="1"/>
      <c r="F194" s="4"/>
      <c r="G194" s="4"/>
      <c r="H194" s="4"/>
    </row>
    <row r="195" ht="12.75" customHeight="1">
      <c r="A195" s="1"/>
      <c r="B195" s="4"/>
      <c r="C195" s="1"/>
      <c r="D195" s="1"/>
      <c r="E195" s="1"/>
      <c r="F195" s="4"/>
      <c r="G195" s="4"/>
      <c r="H195" s="4"/>
    </row>
    <row r="196" ht="12.75" customHeight="1">
      <c r="A196" s="1"/>
      <c r="B196" s="4"/>
      <c r="C196" s="1"/>
      <c r="D196" s="1"/>
      <c r="E196" s="1"/>
      <c r="F196" s="4"/>
      <c r="G196" s="4"/>
      <c r="H196" s="4"/>
    </row>
    <row r="197" ht="12.75" customHeight="1">
      <c r="A197" s="1"/>
      <c r="B197" s="4"/>
      <c r="C197" s="1"/>
      <c r="D197" s="1"/>
      <c r="E197" s="1"/>
      <c r="F197" s="4"/>
      <c r="G197" s="4"/>
      <c r="H197" s="4"/>
    </row>
    <row r="198" ht="12.75" customHeight="1">
      <c r="A198" s="1"/>
      <c r="B198" s="4"/>
      <c r="C198" s="1"/>
      <c r="D198" s="1"/>
      <c r="E198" s="1"/>
      <c r="F198" s="4"/>
      <c r="G198" s="4"/>
      <c r="H198" s="4"/>
    </row>
    <row r="199" ht="12.75" customHeight="1">
      <c r="A199" s="1"/>
      <c r="B199" s="4"/>
      <c r="C199" s="1"/>
      <c r="D199" s="1"/>
      <c r="E199" s="1"/>
      <c r="F199" s="4"/>
      <c r="G199" s="4"/>
      <c r="H199" s="4"/>
    </row>
    <row r="200" ht="12.75" customHeight="1">
      <c r="A200" s="1"/>
      <c r="B200" s="4"/>
      <c r="C200" s="1"/>
      <c r="D200" s="1"/>
      <c r="E200" s="1"/>
      <c r="F200" s="4"/>
      <c r="G200" s="4"/>
      <c r="H200" s="4"/>
    </row>
    <row r="201" ht="12.75" customHeight="1">
      <c r="A201" s="1"/>
      <c r="B201" s="4"/>
      <c r="C201" s="1"/>
      <c r="D201" s="1"/>
      <c r="E201" s="1"/>
      <c r="F201" s="4"/>
      <c r="G201" s="4"/>
      <c r="H201" s="4"/>
    </row>
    <row r="202" ht="12.75" customHeight="1">
      <c r="A202" s="1"/>
      <c r="B202" s="4"/>
      <c r="C202" s="1"/>
      <c r="D202" s="1"/>
      <c r="E202" s="1"/>
      <c r="F202" s="4"/>
      <c r="G202" s="4"/>
      <c r="H202" s="4"/>
    </row>
    <row r="203" ht="12.75" customHeight="1">
      <c r="A203" s="1"/>
      <c r="B203" s="4"/>
      <c r="C203" s="1"/>
      <c r="D203" s="1"/>
      <c r="E203" s="1"/>
      <c r="F203" s="4"/>
      <c r="G203" s="4"/>
      <c r="H203" s="4"/>
    </row>
    <row r="204" ht="12.75" customHeight="1">
      <c r="A204" s="1"/>
      <c r="B204" s="4"/>
      <c r="C204" s="1"/>
      <c r="D204" s="1"/>
      <c r="E204" s="1"/>
      <c r="F204" s="4"/>
      <c r="G204" s="4"/>
      <c r="H204" s="4"/>
    </row>
    <row r="205" ht="12.75" customHeight="1">
      <c r="A205" s="1"/>
      <c r="B205" s="4"/>
      <c r="C205" s="1"/>
      <c r="D205" s="1"/>
      <c r="E205" s="1"/>
      <c r="F205" s="4"/>
      <c r="G205" s="4"/>
      <c r="H205" s="4"/>
    </row>
    <row r="206" ht="12.75" customHeight="1">
      <c r="A206" s="1"/>
      <c r="B206" s="4"/>
      <c r="C206" s="1"/>
      <c r="D206" s="1"/>
      <c r="E206" s="1"/>
      <c r="F206" s="4"/>
      <c r="G206" s="4"/>
      <c r="H206" s="4"/>
    </row>
    <row r="207" ht="12.75" customHeight="1">
      <c r="A207" s="1"/>
      <c r="B207" s="4"/>
      <c r="C207" s="1"/>
      <c r="D207" s="1"/>
      <c r="E207" s="1"/>
      <c r="F207" s="4"/>
      <c r="G207" s="4"/>
      <c r="H207" s="4"/>
    </row>
    <row r="208" ht="12.75" customHeight="1">
      <c r="A208" s="1"/>
      <c r="B208" s="4"/>
      <c r="C208" s="1"/>
      <c r="D208" s="1"/>
      <c r="E208" s="1"/>
      <c r="F208" s="4"/>
      <c r="G208" s="4"/>
      <c r="H208" s="4"/>
    </row>
    <row r="209" ht="12.75" customHeight="1">
      <c r="A209" s="1"/>
      <c r="B209" s="4"/>
      <c r="C209" s="1"/>
      <c r="D209" s="1"/>
      <c r="E209" s="1"/>
      <c r="F209" s="4"/>
      <c r="G209" s="4"/>
      <c r="H209" s="4"/>
    </row>
    <row r="210" ht="12.75" customHeight="1">
      <c r="A210" s="1"/>
      <c r="B210" s="4"/>
      <c r="C210" s="1"/>
      <c r="D210" s="1"/>
      <c r="E210" s="1"/>
      <c r="F210" s="4"/>
      <c r="G210" s="4"/>
      <c r="H210" s="4"/>
    </row>
    <row r="211" ht="12.75" customHeight="1">
      <c r="A211" s="1"/>
      <c r="B211" s="4"/>
      <c r="C211" s="1"/>
      <c r="D211" s="1"/>
      <c r="E211" s="1"/>
      <c r="F211" s="4"/>
      <c r="G211" s="4"/>
      <c r="H211" s="4"/>
    </row>
    <row r="212" ht="12.75" customHeight="1">
      <c r="A212" s="1"/>
      <c r="B212" s="4"/>
      <c r="C212" s="1"/>
      <c r="D212" s="1"/>
      <c r="E212" s="1"/>
      <c r="F212" s="4"/>
      <c r="G212" s="4"/>
      <c r="H212" s="4"/>
    </row>
    <row r="213" ht="12.75" customHeight="1">
      <c r="A213" s="1"/>
      <c r="B213" s="4"/>
      <c r="C213" s="1"/>
      <c r="D213" s="1"/>
      <c r="E213" s="1"/>
      <c r="F213" s="4"/>
      <c r="G213" s="4"/>
      <c r="H213" s="4"/>
    </row>
    <row r="214" ht="12.75" customHeight="1">
      <c r="A214" s="1"/>
      <c r="B214" s="4"/>
      <c r="C214" s="1"/>
      <c r="D214" s="1"/>
      <c r="E214" s="1"/>
      <c r="F214" s="4"/>
      <c r="G214" s="4"/>
      <c r="H214" s="4"/>
    </row>
    <row r="215" ht="12.75" customHeight="1">
      <c r="A215" s="1"/>
      <c r="B215" s="4"/>
      <c r="C215" s="1"/>
      <c r="D215" s="1"/>
      <c r="E215" s="1"/>
      <c r="F215" s="4"/>
      <c r="G215" s="4"/>
      <c r="H215" s="4"/>
    </row>
    <row r="216" ht="12.75" customHeight="1">
      <c r="A216" s="1"/>
      <c r="B216" s="4"/>
      <c r="C216" s="1"/>
      <c r="D216" s="1"/>
      <c r="E216" s="1"/>
      <c r="F216" s="4"/>
      <c r="G216" s="4"/>
      <c r="H216" s="4"/>
    </row>
    <row r="217" ht="12.75" customHeight="1">
      <c r="A217" s="1"/>
      <c r="B217" s="4"/>
      <c r="C217" s="1"/>
      <c r="D217" s="1"/>
      <c r="E217" s="1"/>
      <c r="F217" s="4"/>
      <c r="G217" s="4"/>
      <c r="H217" s="4"/>
    </row>
    <row r="218" ht="12.75" customHeight="1">
      <c r="A218" s="1"/>
      <c r="B218" s="4"/>
      <c r="C218" s="1"/>
      <c r="D218" s="1"/>
      <c r="E218" s="1"/>
      <c r="F218" s="4"/>
      <c r="G218" s="4"/>
      <c r="H218" s="4"/>
    </row>
    <row r="219" ht="12.75" customHeight="1">
      <c r="A219" s="1"/>
      <c r="B219" s="4"/>
      <c r="C219" s="1"/>
      <c r="D219" s="1"/>
      <c r="E219" s="1"/>
      <c r="F219" s="4"/>
      <c r="G219" s="4"/>
      <c r="H219" s="4"/>
    </row>
    <row r="220" ht="12.75" customHeight="1">
      <c r="A220" s="1"/>
      <c r="B220" s="4"/>
      <c r="C220" s="1"/>
      <c r="D220" s="1"/>
      <c r="E220" s="1"/>
      <c r="F220" s="4"/>
      <c r="G220" s="4"/>
      <c r="H220" s="4"/>
    </row>
    <row r="221" ht="12.75" customHeight="1">
      <c r="A221" s="1"/>
      <c r="B221" s="4"/>
      <c r="C221" s="1"/>
      <c r="D221" s="1"/>
      <c r="E221" s="1"/>
      <c r="F221" s="4"/>
      <c r="G221" s="4"/>
      <c r="H221" s="4"/>
    </row>
    <row r="222" ht="12.75" customHeight="1">
      <c r="A222" s="1"/>
      <c r="B222" s="4"/>
      <c r="C222" s="1"/>
      <c r="D222" s="1"/>
      <c r="E222" s="1"/>
      <c r="F222" s="4"/>
      <c r="G222" s="4"/>
      <c r="H222" s="4"/>
    </row>
    <row r="223" ht="12.75" customHeight="1">
      <c r="A223" s="1"/>
      <c r="B223" s="4"/>
      <c r="C223" s="1"/>
      <c r="D223" s="1"/>
      <c r="E223" s="1"/>
      <c r="F223" s="4"/>
      <c r="G223" s="4"/>
      <c r="H223" s="4"/>
    </row>
    <row r="224" ht="12.75" customHeight="1">
      <c r="A224" s="1"/>
      <c r="B224" s="4"/>
      <c r="C224" s="1"/>
      <c r="D224" s="1"/>
      <c r="E224" s="1"/>
      <c r="F224" s="4"/>
      <c r="G224" s="4"/>
      <c r="H224" s="4"/>
    </row>
    <row r="225" ht="12.75" customHeight="1">
      <c r="A225" s="1"/>
      <c r="B225" s="4"/>
      <c r="C225" s="1"/>
      <c r="D225" s="1"/>
      <c r="E225" s="1"/>
      <c r="F225" s="4"/>
      <c r="G225" s="4"/>
      <c r="H225" s="4"/>
    </row>
    <row r="226" ht="12.75" customHeight="1">
      <c r="A226" s="1"/>
      <c r="B226" s="4"/>
      <c r="C226" s="1"/>
      <c r="D226" s="1"/>
      <c r="E226" s="1"/>
      <c r="F226" s="4"/>
      <c r="G226" s="4"/>
      <c r="H226" s="4"/>
    </row>
    <row r="227" ht="12.75" customHeight="1">
      <c r="A227" s="1"/>
      <c r="B227" s="4"/>
      <c r="C227" s="1"/>
      <c r="D227" s="1"/>
      <c r="E227" s="1"/>
      <c r="F227" s="4"/>
      <c r="G227" s="4"/>
      <c r="H227" s="4"/>
    </row>
    <row r="228" ht="12.75" customHeight="1">
      <c r="A228" s="1"/>
      <c r="B228" s="4"/>
      <c r="C228" s="1"/>
      <c r="D228" s="1"/>
      <c r="E228" s="1"/>
      <c r="F228" s="4"/>
      <c r="G228" s="4"/>
      <c r="H228" s="4"/>
    </row>
    <row r="229" ht="12.75" customHeight="1">
      <c r="A229" s="1"/>
      <c r="B229" s="4"/>
      <c r="C229" s="1"/>
      <c r="D229" s="1"/>
      <c r="E229" s="1"/>
      <c r="F229" s="4"/>
      <c r="G229" s="4"/>
      <c r="H229" s="4"/>
    </row>
    <row r="230" ht="12.75" customHeight="1">
      <c r="A230" s="1"/>
      <c r="B230" s="4"/>
      <c r="C230" s="1"/>
      <c r="D230" s="1"/>
      <c r="E230" s="1"/>
      <c r="F230" s="4"/>
      <c r="G230" s="4"/>
      <c r="H230" s="4"/>
    </row>
    <row r="231" ht="12.75" customHeight="1">
      <c r="A231" s="1"/>
      <c r="B231" s="4"/>
      <c r="C231" s="1"/>
      <c r="D231" s="1"/>
      <c r="E231" s="1"/>
      <c r="F231" s="4"/>
      <c r="G231" s="4"/>
      <c r="H231" s="4"/>
    </row>
    <row r="232" ht="12.75" customHeight="1">
      <c r="A232" s="1"/>
      <c r="B232" s="4"/>
      <c r="C232" s="1"/>
      <c r="D232" s="1"/>
      <c r="E232" s="1"/>
      <c r="F232" s="4"/>
      <c r="G232" s="4"/>
      <c r="H232" s="4"/>
    </row>
    <row r="233" ht="12.75" customHeight="1">
      <c r="A233" s="1"/>
      <c r="B233" s="4"/>
      <c r="C233" s="1"/>
      <c r="D233" s="1"/>
      <c r="E233" s="1"/>
      <c r="F233" s="4"/>
      <c r="G233" s="4"/>
      <c r="H233" s="4"/>
    </row>
    <row r="234" ht="12.75" customHeight="1">
      <c r="A234" s="1"/>
      <c r="B234" s="4"/>
      <c r="C234" s="1"/>
      <c r="D234" s="1"/>
      <c r="E234" s="1"/>
      <c r="F234" s="4"/>
      <c r="G234" s="4"/>
      <c r="H234" s="4"/>
    </row>
    <row r="235" ht="12.75" customHeight="1">
      <c r="A235" s="1"/>
      <c r="B235" s="4"/>
      <c r="C235" s="1"/>
      <c r="D235" s="1"/>
      <c r="E235" s="1"/>
      <c r="F235" s="4"/>
      <c r="G235" s="4"/>
      <c r="H235" s="4"/>
    </row>
    <row r="236" ht="12.75" customHeight="1">
      <c r="A236" s="1"/>
      <c r="B236" s="4"/>
      <c r="C236" s="1"/>
      <c r="D236" s="1"/>
      <c r="E236" s="1"/>
      <c r="F236" s="4"/>
      <c r="G236" s="4"/>
      <c r="H236" s="4"/>
    </row>
    <row r="237" ht="12.75" customHeight="1">
      <c r="A237" s="1"/>
      <c r="B237" s="4"/>
      <c r="C237" s="1"/>
      <c r="D237" s="1"/>
      <c r="E237" s="1"/>
      <c r="F237" s="4"/>
      <c r="G237" s="4"/>
      <c r="H237" s="4"/>
    </row>
    <row r="238" ht="12.75" customHeight="1">
      <c r="A238" s="1"/>
      <c r="B238" s="4"/>
      <c r="C238" s="1"/>
      <c r="D238" s="1"/>
      <c r="E238" s="1"/>
      <c r="F238" s="4"/>
      <c r="G238" s="4"/>
      <c r="H238" s="4"/>
    </row>
    <row r="239" ht="12.75" customHeight="1">
      <c r="A239" s="1"/>
      <c r="B239" s="4"/>
      <c r="C239" s="1"/>
      <c r="D239" s="1"/>
      <c r="E239" s="1"/>
      <c r="F239" s="4"/>
      <c r="G239" s="4"/>
      <c r="H239" s="4"/>
    </row>
    <row r="240" ht="12.75" customHeight="1">
      <c r="A240" s="1"/>
      <c r="B240" s="4"/>
      <c r="C240" s="1"/>
      <c r="D240" s="1"/>
      <c r="E240" s="1"/>
      <c r="F240" s="4"/>
      <c r="G240" s="4"/>
      <c r="H240" s="4"/>
    </row>
    <row r="241" ht="12.75" customHeight="1">
      <c r="A241" s="1"/>
      <c r="B241" s="4"/>
      <c r="C241" s="1"/>
      <c r="D241" s="1"/>
      <c r="E241" s="1"/>
      <c r="F241" s="4"/>
      <c r="G241" s="4"/>
      <c r="H241" s="4"/>
    </row>
    <row r="242" ht="12.75" customHeight="1">
      <c r="A242" s="1"/>
      <c r="B242" s="4"/>
      <c r="C242" s="1"/>
      <c r="D242" s="1"/>
      <c r="E242" s="1"/>
      <c r="F242" s="4"/>
      <c r="G242" s="4"/>
      <c r="H242" s="4"/>
    </row>
    <row r="243" ht="12.75" customHeight="1">
      <c r="A243" s="1"/>
      <c r="B243" s="4"/>
      <c r="C243" s="1"/>
      <c r="D243" s="1"/>
      <c r="E243" s="1"/>
      <c r="F243" s="4"/>
      <c r="G243" s="4"/>
      <c r="H243" s="4"/>
    </row>
    <row r="244" ht="12.75" customHeight="1">
      <c r="A244" s="1"/>
      <c r="B244" s="4"/>
      <c r="C244" s="1"/>
      <c r="D244" s="1"/>
      <c r="E244" s="1"/>
      <c r="F244" s="4"/>
      <c r="G244" s="4"/>
      <c r="H244" s="4"/>
    </row>
    <row r="245" ht="12.75" customHeight="1">
      <c r="A245" s="1"/>
      <c r="B245" s="4"/>
      <c r="C245" s="1"/>
      <c r="D245" s="1"/>
      <c r="E245" s="1"/>
      <c r="F245" s="4"/>
      <c r="G245" s="4"/>
      <c r="H245" s="4"/>
    </row>
    <row r="246" ht="12.75" customHeight="1">
      <c r="A246" s="1"/>
      <c r="B246" s="4"/>
      <c r="C246" s="1"/>
      <c r="D246" s="1"/>
      <c r="E246" s="1"/>
      <c r="F246" s="4"/>
      <c r="G246" s="4"/>
      <c r="H246" s="4"/>
    </row>
    <row r="247" ht="12.75" customHeight="1">
      <c r="A247" s="1"/>
      <c r="B247" s="4"/>
      <c r="C247" s="1"/>
      <c r="D247" s="1"/>
      <c r="E247" s="1"/>
      <c r="F247" s="4"/>
      <c r="G247" s="4"/>
      <c r="H247" s="4"/>
    </row>
    <row r="248" ht="12.75" customHeight="1">
      <c r="A248" s="1"/>
      <c r="B248" s="4"/>
      <c r="C248" s="1"/>
      <c r="D248" s="1"/>
      <c r="E248" s="1"/>
      <c r="F248" s="4"/>
      <c r="G248" s="4"/>
      <c r="H248" s="4"/>
    </row>
    <row r="249" ht="12.75" customHeight="1">
      <c r="A249" s="1"/>
      <c r="B249" s="4"/>
      <c r="C249" s="1"/>
      <c r="D249" s="1"/>
      <c r="E249" s="1"/>
      <c r="F249" s="4"/>
      <c r="G249" s="4"/>
      <c r="H249" s="4"/>
    </row>
    <row r="250" ht="12.75" customHeight="1">
      <c r="A250" s="1"/>
      <c r="B250" s="4"/>
      <c r="C250" s="1"/>
      <c r="D250" s="1"/>
      <c r="E250" s="1"/>
      <c r="F250" s="4"/>
      <c r="G250" s="4"/>
      <c r="H250" s="4"/>
    </row>
    <row r="251" ht="12.75" customHeight="1">
      <c r="A251" s="1"/>
      <c r="B251" s="4"/>
      <c r="C251" s="1"/>
      <c r="D251" s="1"/>
      <c r="E251" s="1"/>
      <c r="F251" s="4"/>
      <c r="G251" s="4"/>
      <c r="H251" s="4"/>
    </row>
    <row r="252" ht="12.75" customHeight="1">
      <c r="A252" s="1"/>
      <c r="B252" s="4"/>
      <c r="C252" s="1"/>
      <c r="D252" s="1"/>
      <c r="E252" s="1"/>
      <c r="F252" s="4"/>
      <c r="G252" s="4"/>
      <c r="H252" s="4"/>
    </row>
    <row r="253" ht="12.75" customHeight="1">
      <c r="A253" s="1"/>
      <c r="B253" s="4"/>
      <c r="C253" s="1"/>
      <c r="D253" s="1"/>
      <c r="E253" s="1"/>
      <c r="F253" s="4"/>
      <c r="G253" s="4"/>
      <c r="H253" s="4"/>
    </row>
    <row r="254" ht="12.75" customHeight="1">
      <c r="A254" s="1"/>
      <c r="B254" s="4"/>
      <c r="C254" s="1"/>
      <c r="D254" s="1"/>
      <c r="E254" s="1"/>
      <c r="F254" s="4"/>
      <c r="G254" s="4"/>
      <c r="H254" s="4"/>
    </row>
    <row r="255" ht="12.75" customHeight="1">
      <c r="A255" s="1"/>
      <c r="B255" s="4"/>
      <c r="C255" s="1"/>
      <c r="D255" s="1"/>
      <c r="E255" s="1"/>
      <c r="F255" s="4"/>
      <c r="G255" s="4"/>
      <c r="H255" s="4"/>
    </row>
    <row r="256" ht="12.75" customHeight="1">
      <c r="A256" s="1"/>
      <c r="B256" s="4"/>
      <c r="C256" s="1"/>
      <c r="D256" s="1"/>
      <c r="E256" s="1"/>
      <c r="F256" s="4"/>
      <c r="G256" s="4"/>
      <c r="H256" s="4"/>
    </row>
    <row r="257" ht="12.75" customHeight="1">
      <c r="A257" s="1"/>
      <c r="B257" s="4"/>
      <c r="C257" s="1"/>
      <c r="D257" s="1"/>
      <c r="E257" s="1"/>
      <c r="F257" s="4"/>
      <c r="G257" s="4"/>
      <c r="H257" s="4"/>
    </row>
    <row r="258" ht="12.75" customHeight="1">
      <c r="A258" s="1"/>
      <c r="B258" s="4"/>
      <c r="C258" s="1"/>
      <c r="D258" s="1"/>
      <c r="E258" s="1"/>
      <c r="F258" s="4"/>
      <c r="G258" s="4"/>
      <c r="H258" s="4"/>
    </row>
    <row r="259" ht="12.75" customHeight="1">
      <c r="A259" s="1"/>
      <c r="B259" s="4"/>
      <c r="C259" s="1"/>
      <c r="D259" s="1"/>
      <c r="E259" s="1"/>
      <c r="F259" s="4"/>
      <c r="G259" s="4"/>
      <c r="H259" s="4"/>
    </row>
    <row r="260" ht="12.75" customHeight="1">
      <c r="A260" s="1"/>
      <c r="B260" s="4"/>
      <c r="C260" s="1"/>
      <c r="D260" s="1"/>
      <c r="E260" s="1"/>
      <c r="F260" s="4"/>
      <c r="G260" s="4"/>
      <c r="H260" s="4"/>
    </row>
    <row r="261" ht="12.75" customHeight="1">
      <c r="A261" s="1"/>
      <c r="B261" s="4"/>
      <c r="C261" s="1"/>
      <c r="D261" s="1"/>
      <c r="E261" s="1"/>
      <c r="F261" s="4"/>
      <c r="G261" s="4"/>
      <c r="H261" s="4"/>
    </row>
    <row r="262" ht="12.75" customHeight="1">
      <c r="A262" s="1"/>
      <c r="B262" s="4"/>
      <c r="C262" s="1"/>
      <c r="D262" s="1"/>
      <c r="E262" s="1"/>
      <c r="F262" s="4"/>
      <c r="G262" s="4"/>
      <c r="H262" s="4"/>
    </row>
    <row r="263" ht="12.75" customHeight="1">
      <c r="A263" s="1"/>
      <c r="B263" s="4"/>
      <c r="C263" s="1"/>
      <c r="D263" s="1"/>
      <c r="E263" s="1"/>
      <c r="F263" s="4"/>
      <c r="G263" s="4"/>
      <c r="H263" s="4"/>
    </row>
    <row r="264" ht="12.75" customHeight="1">
      <c r="A264" s="1"/>
      <c r="B264" s="4"/>
      <c r="C264" s="1"/>
      <c r="D264" s="1"/>
      <c r="E264" s="1"/>
      <c r="F264" s="4"/>
      <c r="G264" s="4"/>
      <c r="H264" s="4"/>
    </row>
    <row r="265" ht="12.75" customHeight="1">
      <c r="A265" s="1"/>
      <c r="B265" s="4"/>
      <c r="C265" s="1"/>
      <c r="D265" s="1"/>
      <c r="E265" s="1"/>
      <c r="F265" s="4"/>
      <c r="G265" s="4"/>
      <c r="H265" s="4"/>
    </row>
    <row r="266" ht="12.75" customHeight="1">
      <c r="A266" s="1"/>
      <c r="B266" s="4"/>
      <c r="C266" s="1"/>
      <c r="D266" s="1"/>
      <c r="E266" s="1"/>
      <c r="F266" s="4"/>
      <c r="G266" s="4"/>
      <c r="H266" s="4"/>
    </row>
    <row r="267" ht="12.75" customHeight="1">
      <c r="A267" s="1"/>
      <c r="B267" s="4"/>
      <c r="C267" s="1"/>
      <c r="D267" s="1"/>
      <c r="E267" s="1"/>
      <c r="F267" s="4"/>
      <c r="G267" s="4"/>
      <c r="H267" s="4"/>
    </row>
    <row r="268" ht="12.75" customHeight="1">
      <c r="A268" s="1"/>
      <c r="B268" s="4"/>
      <c r="C268" s="1"/>
      <c r="D268" s="1"/>
      <c r="E268" s="1"/>
      <c r="F268" s="4"/>
      <c r="G268" s="4"/>
      <c r="H268" s="4"/>
    </row>
    <row r="269" ht="12.75" customHeight="1">
      <c r="A269" s="1"/>
      <c r="B269" s="4"/>
      <c r="C269" s="1"/>
      <c r="D269" s="1"/>
      <c r="E269" s="1"/>
      <c r="F269" s="4"/>
      <c r="G269" s="4"/>
      <c r="H269" s="4"/>
    </row>
    <row r="270" ht="12.75" customHeight="1">
      <c r="A270" s="1"/>
      <c r="B270" s="4"/>
      <c r="C270" s="1"/>
      <c r="D270" s="1"/>
      <c r="E270" s="1"/>
      <c r="F270" s="4"/>
      <c r="G270" s="4"/>
      <c r="H270" s="4"/>
    </row>
    <row r="271" ht="12.75" customHeight="1">
      <c r="A271" s="1"/>
      <c r="B271" s="4"/>
      <c r="C271" s="1"/>
      <c r="D271" s="1"/>
      <c r="E271" s="1"/>
      <c r="F271" s="4"/>
      <c r="G271" s="4"/>
      <c r="H271" s="4"/>
    </row>
    <row r="272" ht="12.75" customHeight="1">
      <c r="A272" s="1"/>
      <c r="B272" s="4"/>
      <c r="C272" s="1"/>
      <c r="D272" s="1"/>
      <c r="E272" s="1"/>
      <c r="F272" s="4"/>
      <c r="G272" s="4"/>
      <c r="H272" s="4"/>
    </row>
    <row r="273" ht="12.75" customHeight="1">
      <c r="A273" s="1"/>
      <c r="B273" s="4"/>
      <c r="C273" s="1"/>
      <c r="D273" s="1"/>
      <c r="E273" s="1"/>
      <c r="F273" s="4"/>
      <c r="G273" s="4"/>
      <c r="H273" s="4"/>
    </row>
    <row r="274" ht="12.75" customHeight="1">
      <c r="A274" s="1"/>
      <c r="B274" s="4"/>
      <c r="C274" s="1"/>
      <c r="D274" s="1"/>
      <c r="E274" s="1"/>
      <c r="F274" s="4"/>
      <c r="G274" s="4"/>
      <c r="H274" s="4"/>
    </row>
    <row r="275" ht="12.75" customHeight="1">
      <c r="A275" s="1"/>
      <c r="B275" s="4"/>
      <c r="C275" s="1"/>
      <c r="D275" s="1"/>
      <c r="E275" s="1"/>
      <c r="F275" s="4"/>
      <c r="G275" s="4"/>
      <c r="H275" s="4"/>
    </row>
    <row r="276" ht="12.75" customHeight="1">
      <c r="A276" s="1"/>
      <c r="B276" s="4"/>
      <c r="C276" s="1"/>
      <c r="D276" s="1"/>
      <c r="E276" s="1"/>
      <c r="F276" s="4"/>
      <c r="G276" s="4"/>
      <c r="H276" s="4"/>
    </row>
    <row r="277" ht="12.75" customHeight="1">
      <c r="A277" s="1"/>
      <c r="B277" s="4"/>
      <c r="C277" s="1"/>
      <c r="D277" s="1"/>
      <c r="E277" s="1"/>
      <c r="F277" s="4"/>
      <c r="G277" s="4"/>
      <c r="H277" s="4"/>
    </row>
    <row r="278" ht="12.75" customHeight="1">
      <c r="A278" s="1"/>
      <c r="B278" s="4"/>
      <c r="C278" s="1"/>
      <c r="D278" s="1"/>
      <c r="E278" s="1"/>
      <c r="F278" s="4"/>
      <c r="G278" s="4"/>
      <c r="H278" s="4"/>
    </row>
    <row r="279" ht="12.75" customHeight="1">
      <c r="A279" s="1"/>
      <c r="B279" s="4"/>
      <c r="C279" s="1"/>
      <c r="D279" s="1"/>
      <c r="E279" s="1"/>
      <c r="F279" s="4"/>
      <c r="G279" s="4"/>
      <c r="H279" s="4"/>
    </row>
    <row r="280" ht="12.75" customHeight="1">
      <c r="A280" s="1"/>
      <c r="B280" s="4"/>
      <c r="C280" s="1"/>
      <c r="D280" s="1"/>
      <c r="E280" s="1"/>
      <c r="F280" s="4"/>
      <c r="G280" s="4"/>
      <c r="H280" s="4"/>
    </row>
    <row r="281" ht="12.75" customHeight="1">
      <c r="A281" s="1"/>
      <c r="B281" s="4"/>
      <c r="C281" s="1"/>
      <c r="D281" s="1"/>
      <c r="E281" s="1"/>
      <c r="F281" s="4"/>
      <c r="G281" s="4"/>
      <c r="H281" s="4"/>
    </row>
    <row r="282" ht="12.75" customHeight="1">
      <c r="A282" s="1"/>
      <c r="B282" s="4"/>
      <c r="C282" s="1"/>
      <c r="D282" s="1"/>
      <c r="E282" s="1"/>
      <c r="F282" s="4"/>
      <c r="G282" s="4"/>
      <c r="H282" s="4"/>
    </row>
    <row r="283" ht="12.75" customHeight="1">
      <c r="A283" s="1"/>
      <c r="B283" s="4"/>
      <c r="C283" s="1"/>
      <c r="D283" s="1"/>
      <c r="E283" s="1"/>
      <c r="F283" s="4"/>
      <c r="G283" s="4"/>
      <c r="H283" s="4"/>
    </row>
    <row r="284" ht="12.75" customHeight="1">
      <c r="A284" s="1"/>
      <c r="B284" s="4"/>
      <c r="C284" s="1"/>
      <c r="D284" s="1"/>
      <c r="E284" s="1"/>
      <c r="F284" s="4"/>
      <c r="G284" s="4"/>
      <c r="H284" s="4"/>
    </row>
    <row r="285" ht="12.75" customHeight="1">
      <c r="A285" s="1"/>
      <c r="B285" s="4"/>
      <c r="C285" s="1"/>
      <c r="D285" s="1"/>
      <c r="E285" s="1"/>
      <c r="F285" s="4"/>
      <c r="G285" s="4"/>
      <c r="H285" s="4"/>
    </row>
    <row r="286" ht="12.75" customHeight="1">
      <c r="A286" s="1"/>
      <c r="B286" s="4"/>
      <c r="C286" s="1"/>
      <c r="D286" s="1"/>
      <c r="E286" s="1"/>
      <c r="F286" s="4"/>
      <c r="G286" s="4"/>
      <c r="H286" s="4"/>
    </row>
    <row r="287" ht="12.75" customHeight="1">
      <c r="A287" s="1"/>
      <c r="B287" s="4"/>
      <c r="C287" s="1"/>
      <c r="D287" s="1"/>
      <c r="E287" s="1"/>
      <c r="F287" s="4"/>
      <c r="G287" s="4"/>
      <c r="H287" s="4"/>
    </row>
    <row r="288" ht="12.75" customHeight="1">
      <c r="A288" s="1"/>
      <c r="B288" s="4"/>
      <c r="C288" s="1"/>
      <c r="D288" s="1"/>
      <c r="E288" s="1"/>
      <c r="F288" s="4"/>
      <c r="G288" s="4"/>
      <c r="H288" s="4"/>
    </row>
    <row r="289" ht="12.75" customHeight="1">
      <c r="A289" s="1"/>
      <c r="B289" s="4"/>
      <c r="C289" s="1"/>
      <c r="D289" s="1"/>
      <c r="E289" s="1"/>
      <c r="F289" s="4"/>
      <c r="G289" s="4"/>
      <c r="H289" s="4"/>
    </row>
    <row r="290" ht="12.75" customHeight="1">
      <c r="A290" s="1"/>
      <c r="B290" s="4"/>
      <c r="C290" s="1"/>
      <c r="D290" s="1"/>
      <c r="E290" s="1"/>
      <c r="F290" s="4"/>
      <c r="G290" s="4"/>
      <c r="H290" s="4"/>
    </row>
    <row r="291" ht="12.75" customHeight="1">
      <c r="A291" s="1"/>
      <c r="B291" s="4"/>
      <c r="C291" s="1"/>
      <c r="D291" s="1"/>
      <c r="E291" s="1"/>
      <c r="F291" s="4"/>
      <c r="G291" s="4"/>
      <c r="H291" s="4"/>
    </row>
    <row r="292" ht="12.75" customHeight="1">
      <c r="A292" s="1"/>
      <c r="B292" s="4"/>
      <c r="C292" s="1"/>
      <c r="D292" s="1"/>
      <c r="E292" s="1"/>
      <c r="F292" s="4"/>
      <c r="G292" s="4"/>
      <c r="H292" s="4"/>
    </row>
    <row r="293" ht="12.75" customHeight="1">
      <c r="A293" s="1"/>
      <c r="B293" s="4"/>
      <c r="C293" s="1"/>
      <c r="D293" s="1"/>
      <c r="E293" s="1"/>
      <c r="F293" s="4"/>
      <c r="G293" s="4"/>
      <c r="H293" s="4"/>
    </row>
    <row r="294" ht="12.75" customHeight="1">
      <c r="A294" s="1"/>
      <c r="B294" s="4"/>
      <c r="C294" s="1"/>
      <c r="D294" s="1"/>
      <c r="E294" s="1"/>
      <c r="F294" s="4"/>
      <c r="G294" s="4"/>
      <c r="H294" s="4"/>
    </row>
    <row r="295" ht="12.75" customHeight="1">
      <c r="A295" s="1"/>
      <c r="B295" s="4"/>
      <c r="C295" s="1"/>
      <c r="D295" s="1"/>
      <c r="E295" s="1"/>
      <c r="F295" s="4"/>
      <c r="G295" s="4"/>
      <c r="H295" s="4"/>
    </row>
    <row r="296" ht="12.75" customHeight="1">
      <c r="A296" s="1"/>
      <c r="B296" s="4"/>
      <c r="C296" s="1"/>
      <c r="D296" s="1"/>
      <c r="E296" s="1"/>
      <c r="F296" s="4"/>
      <c r="G296" s="4"/>
      <c r="H296" s="4"/>
    </row>
    <row r="297" ht="12.75" customHeight="1">
      <c r="A297" s="1"/>
      <c r="B297" s="4"/>
      <c r="C297" s="1"/>
      <c r="D297" s="1"/>
      <c r="E297" s="1"/>
      <c r="F297" s="4"/>
      <c r="G297" s="4"/>
      <c r="H297" s="4"/>
    </row>
    <row r="298" ht="12.75" customHeight="1">
      <c r="A298" s="1"/>
      <c r="B298" s="4"/>
      <c r="C298" s="1"/>
      <c r="D298" s="1"/>
      <c r="E298" s="1"/>
      <c r="F298" s="4"/>
      <c r="G298" s="4"/>
      <c r="H298" s="4"/>
    </row>
    <row r="299" ht="12.75" customHeight="1">
      <c r="A299" s="1"/>
      <c r="B299" s="4"/>
      <c r="C299" s="1"/>
      <c r="D299" s="1"/>
      <c r="E299" s="1"/>
      <c r="F299" s="4"/>
      <c r="G299" s="4"/>
      <c r="H299" s="4"/>
    </row>
    <row r="300" ht="12.75" customHeight="1">
      <c r="A300" s="1"/>
      <c r="B300" s="4"/>
      <c r="C300" s="1"/>
      <c r="D300" s="1"/>
      <c r="E300" s="1"/>
      <c r="F300" s="4"/>
      <c r="G300" s="4"/>
      <c r="H300" s="4"/>
    </row>
    <row r="301" ht="12.75" customHeight="1">
      <c r="A301" s="1"/>
      <c r="B301" s="4"/>
      <c r="C301" s="1"/>
      <c r="D301" s="1"/>
      <c r="E301" s="1"/>
      <c r="F301" s="4"/>
      <c r="G301" s="4"/>
      <c r="H301" s="4"/>
    </row>
    <row r="302" ht="12.75" customHeight="1">
      <c r="A302" s="1"/>
      <c r="B302" s="4"/>
      <c r="C302" s="1"/>
      <c r="D302" s="1"/>
      <c r="E302" s="1"/>
      <c r="F302" s="4"/>
      <c r="G302" s="4"/>
      <c r="H302" s="4"/>
    </row>
    <row r="303" ht="12.75" customHeight="1">
      <c r="A303" s="1"/>
      <c r="B303" s="4"/>
      <c r="C303" s="1"/>
      <c r="D303" s="1"/>
      <c r="E303" s="1"/>
      <c r="F303" s="4"/>
      <c r="G303" s="4"/>
      <c r="H303" s="4"/>
    </row>
    <row r="304" ht="12.75" customHeight="1">
      <c r="A304" s="1"/>
      <c r="B304" s="4"/>
      <c r="C304" s="1"/>
      <c r="D304" s="1"/>
      <c r="E304" s="1"/>
      <c r="F304" s="4"/>
      <c r="G304" s="4"/>
      <c r="H304" s="4"/>
    </row>
    <row r="305" ht="12.75" customHeight="1">
      <c r="A305" s="1"/>
      <c r="B305" s="4"/>
      <c r="C305" s="1"/>
      <c r="D305" s="1"/>
      <c r="E305" s="1"/>
      <c r="F305" s="4"/>
      <c r="G305" s="4"/>
      <c r="H305" s="4"/>
    </row>
    <row r="306" ht="12.75" customHeight="1">
      <c r="A306" s="1"/>
      <c r="B306" s="4"/>
      <c r="C306" s="1"/>
      <c r="D306" s="1"/>
      <c r="E306" s="1"/>
      <c r="F306" s="4"/>
      <c r="G306" s="4"/>
      <c r="H306" s="4"/>
    </row>
    <row r="307" ht="12.75" customHeight="1">
      <c r="A307" s="1"/>
      <c r="B307" s="4"/>
      <c r="C307" s="1"/>
      <c r="D307" s="1"/>
      <c r="E307" s="1"/>
      <c r="F307" s="4"/>
      <c r="G307" s="4"/>
      <c r="H307" s="4"/>
    </row>
    <row r="308" ht="12.75" customHeight="1">
      <c r="A308" s="1"/>
      <c r="B308" s="4"/>
      <c r="C308" s="1"/>
      <c r="D308" s="1"/>
      <c r="E308" s="1"/>
      <c r="F308" s="4"/>
      <c r="G308" s="4"/>
      <c r="H308" s="4"/>
    </row>
    <row r="309" ht="12.75" customHeight="1">
      <c r="A309" s="1"/>
      <c r="B309" s="4"/>
      <c r="C309" s="1"/>
      <c r="D309" s="1"/>
      <c r="E309" s="1"/>
      <c r="F309" s="4"/>
      <c r="G309" s="4"/>
      <c r="H309" s="4"/>
    </row>
    <row r="310" ht="12.75" customHeight="1">
      <c r="A310" s="1"/>
      <c r="B310" s="4"/>
      <c r="C310" s="1"/>
      <c r="D310" s="1"/>
      <c r="E310" s="1"/>
      <c r="F310" s="4"/>
      <c r="G310" s="4"/>
      <c r="H310" s="4"/>
    </row>
    <row r="311" ht="12.75" customHeight="1">
      <c r="A311" s="1"/>
      <c r="B311" s="4"/>
      <c r="C311" s="1"/>
      <c r="D311" s="1"/>
      <c r="E311" s="1"/>
      <c r="F311" s="4"/>
      <c r="G311" s="4"/>
      <c r="H311" s="4"/>
    </row>
    <row r="312" ht="12.75" customHeight="1">
      <c r="A312" s="1"/>
      <c r="B312" s="4"/>
      <c r="C312" s="1"/>
      <c r="D312" s="1"/>
      <c r="E312" s="1"/>
      <c r="F312" s="4"/>
      <c r="G312" s="4"/>
      <c r="H312" s="4"/>
    </row>
    <row r="313" ht="12.75" customHeight="1">
      <c r="A313" s="1"/>
      <c r="B313" s="4"/>
      <c r="C313" s="1"/>
      <c r="D313" s="1"/>
      <c r="E313" s="1"/>
      <c r="F313" s="4"/>
      <c r="G313" s="4"/>
      <c r="H313" s="4"/>
    </row>
    <row r="314" ht="12.75" customHeight="1">
      <c r="A314" s="1"/>
      <c r="B314" s="4"/>
      <c r="C314" s="1"/>
      <c r="D314" s="1"/>
      <c r="E314" s="1"/>
      <c r="F314" s="4"/>
      <c r="G314" s="4"/>
      <c r="H314" s="4"/>
    </row>
    <row r="315" ht="12.75" customHeight="1">
      <c r="A315" s="1"/>
      <c r="B315" s="4"/>
      <c r="C315" s="1"/>
      <c r="D315" s="1"/>
      <c r="E315" s="1"/>
      <c r="F315" s="4"/>
      <c r="G315" s="4"/>
      <c r="H315" s="4"/>
    </row>
    <row r="316" ht="12.75" customHeight="1">
      <c r="A316" s="1"/>
      <c r="B316" s="4"/>
      <c r="C316" s="1"/>
      <c r="D316" s="1"/>
      <c r="E316" s="1"/>
      <c r="F316" s="4"/>
      <c r="G316" s="4"/>
      <c r="H316" s="4"/>
    </row>
    <row r="317" ht="12.75" customHeight="1">
      <c r="A317" s="1"/>
      <c r="B317" s="4"/>
      <c r="C317" s="1"/>
      <c r="D317" s="1"/>
      <c r="E317" s="1"/>
      <c r="F317" s="4"/>
      <c r="G317" s="4"/>
      <c r="H317" s="4"/>
    </row>
    <row r="318" ht="12.75" customHeight="1">
      <c r="A318" s="1"/>
      <c r="B318" s="4"/>
      <c r="C318" s="1"/>
      <c r="D318" s="1"/>
      <c r="E318" s="1"/>
      <c r="F318" s="4"/>
      <c r="G318" s="4"/>
      <c r="H318" s="4"/>
    </row>
    <row r="319" ht="12.75" customHeight="1">
      <c r="A319" s="1"/>
      <c r="B319" s="4"/>
      <c r="C319" s="1"/>
      <c r="D319" s="1"/>
      <c r="E319" s="1"/>
      <c r="F319" s="4"/>
      <c r="G319" s="4"/>
      <c r="H319" s="4"/>
    </row>
    <row r="320" ht="12.75" customHeight="1">
      <c r="A320" s="1"/>
      <c r="B320" s="4"/>
      <c r="C320" s="1"/>
      <c r="D320" s="1"/>
      <c r="E320" s="1"/>
      <c r="F320" s="4"/>
      <c r="G320" s="4"/>
      <c r="H320" s="4"/>
    </row>
    <row r="321" ht="12.75" customHeight="1">
      <c r="A321" s="1"/>
      <c r="B321" s="4"/>
      <c r="C321" s="1"/>
      <c r="D321" s="1"/>
      <c r="E321" s="1"/>
      <c r="F321" s="4"/>
      <c r="G321" s="4"/>
      <c r="H321" s="4"/>
    </row>
    <row r="322" ht="12.75" customHeight="1">
      <c r="A322" s="1"/>
      <c r="B322" s="4"/>
      <c r="C322" s="1"/>
      <c r="D322" s="1"/>
      <c r="E322" s="1"/>
      <c r="F322" s="4"/>
      <c r="G322" s="4"/>
      <c r="H322" s="4"/>
    </row>
    <row r="323" ht="12.75" customHeight="1">
      <c r="A323" s="1"/>
      <c r="B323" s="4"/>
      <c r="C323" s="1"/>
      <c r="D323" s="1"/>
      <c r="E323" s="1"/>
      <c r="F323" s="4"/>
      <c r="G323" s="4"/>
      <c r="H323" s="4"/>
    </row>
    <row r="324" ht="12.75" customHeight="1">
      <c r="A324" s="1"/>
      <c r="B324" s="4"/>
      <c r="C324" s="1"/>
      <c r="D324" s="1"/>
      <c r="E324" s="1"/>
      <c r="F324" s="4"/>
      <c r="G324" s="4"/>
      <c r="H324" s="4"/>
    </row>
    <row r="325" ht="12.75" customHeight="1">
      <c r="A325" s="1"/>
      <c r="B325" s="4"/>
      <c r="C325" s="1"/>
      <c r="D325" s="1"/>
      <c r="E325" s="1"/>
      <c r="F325" s="4"/>
      <c r="G325" s="4"/>
      <c r="H325" s="4"/>
    </row>
    <row r="326" ht="12.75" customHeight="1">
      <c r="A326" s="1"/>
      <c r="B326" s="4"/>
      <c r="C326" s="1"/>
      <c r="D326" s="1"/>
      <c r="E326" s="1"/>
      <c r="F326" s="4"/>
      <c r="G326" s="4"/>
      <c r="H326" s="4"/>
    </row>
    <row r="327" ht="12.75" customHeight="1">
      <c r="A327" s="1"/>
      <c r="B327" s="4"/>
      <c r="C327" s="1"/>
      <c r="D327" s="1"/>
      <c r="E327" s="1"/>
      <c r="F327" s="4"/>
      <c r="G327" s="4"/>
      <c r="H327" s="4"/>
    </row>
    <row r="328" ht="12.75" customHeight="1">
      <c r="A328" s="1"/>
      <c r="B328" s="4"/>
      <c r="C328" s="1"/>
      <c r="D328" s="1"/>
      <c r="E328" s="1"/>
      <c r="F328" s="4"/>
      <c r="G328" s="4"/>
      <c r="H328" s="4"/>
    </row>
    <row r="329" ht="12.75" customHeight="1">
      <c r="A329" s="1"/>
      <c r="B329" s="4"/>
      <c r="C329" s="1"/>
      <c r="D329" s="1"/>
      <c r="E329" s="1"/>
      <c r="F329" s="4"/>
      <c r="G329" s="4"/>
      <c r="H329" s="4"/>
    </row>
    <row r="330" ht="12.75" customHeight="1">
      <c r="A330" s="1"/>
      <c r="B330" s="4"/>
      <c r="C330" s="1"/>
      <c r="D330" s="1"/>
      <c r="E330" s="1"/>
      <c r="F330" s="4"/>
      <c r="G330" s="4"/>
      <c r="H330" s="4"/>
    </row>
    <row r="331" ht="12.75" customHeight="1">
      <c r="A331" s="1"/>
      <c r="B331" s="4"/>
      <c r="C331" s="1"/>
      <c r="D331" s="1"/>
      <c r="E331" s="1"/>
      <c r="F331" s="4"/>
      <c r="G331" s="4"/>
      <c r="H331" s="4"/>
    </row>
    <row r="332" ht="12.75" customHeight="1">
      <c r="A332" s="1"/>
      <c r="B332" s="4"/>
      <c r="C332" s="1"/>
      <c r="D332" s="1"/>
      <c r="E332" s="1"/>
      <c r="F332" s="4"/>
      <c r="G332" s="4"/>
      <c r="H332" s="4"/>
    </row>
    <row r="333" ht="12.75" customHeight="1">
      <c r="A333" s="1"/>
      <c r="B333" s="4"/>
      <c r="C333" s="1"/>
      <c r="D333" s="1"/>
      <c r="E333" s="1"/>
      <c r="F333" s="4"/>
      <c r="G333" s="4"/>
      <c r="H333" s="4"/>
    </row>
    <row r="334" ht="12.75" customHeight="1">
      <c r="A334" s="1"/>
      <c r="B334" s="4"/>
      <c r="C334" s="1"/>
      <c r="D334" s="1"/>
      <c r="E334" s="1"/>
      <c r="F334" s="4"/>
      <c r="G334" s="4"/>
      <c r="H334" s="4"/>
    </row>
    <row r="335" ht="12.75" customHeight="1">
      <c r="A335" s="1"/>
      <c r="B335" s="4"/>
      <c r="C335" s="1"/>
      <c r="D335" s="1"/>
      <c r="E335" s="1"/>
      <c r="F335" s="4"/>
      <c r="G335" s="4"/>
      <c r="H335" s="4"/>
    </row>
    <row r="336" ht="12.75" customHeight="1">
      <c r="A336" s="1"/>
      <c r="B336" s="4"/>
      <c r="C336" s="1"/>
      <c r="D336" s="1"/>
      <c r="E336" s="1"/>
      <c r="F336" s="4"/>
      <c r="G336" s="4"/>
      <c r="H336" s="4"/>
    </row>
    <row r="337" ht="12.75" customHeight="1">
      <c r="A337" s="1"/>
      <c r="B337" s="4"/>
      <c r="C337" s="1"/>
      <c r="D337" s="1"/>
      <c r="E337" s="1"/>
      <c r="F337" s="4"/>
      <c r="G337" s="4"/>
      <c r="H337" s="4"/>
    </row>
    <row r="338" ht="12.75" customHeight="1">
      <c r="A338" s="1"/>
      <c r="B338" s="4"/>
      <c r="C338" s="1"/>
      <c r="D338" s="1"/>
      <c r="E338" s="1"/>
      <c r="F338" s="4"/>
      <c r="G338" s="4"/>
      <c r="H338" s="4"/>
    </row>
    <row r="339" ht="12.75" customHeight="1">
      <c r="A339" s="1"/>
      <c r="B339" s="4"/>
      <c r="C339" s="1"/>
      <c r="D339" s="1"/>
      <c r="E339" s="1"/>
      <c r="F339" s="4"/>
      <c r="G339" s="4"/>
      <c r="H339" s="4"/>
    </row>
    <row r="340" ht="12.75" customHeight="1">
      <c r="A340" s="1"/>
      <c r="B340" s="4"/>
      <c r="C340" s="1"/>
      <c r="D340" s="1"/>
      <c r="E340" s="1"/>
      <c r="F340" s="4"/>
      <c r="G340" s="4"/>
      <c r="H340" s="4"/>
    </row>
    <row r="341" ht="12.75" customHeight="1">
      <c r="A341" s="1"/>
      <c r="B341" s="4"/>
      <c r="C341" s="1"/>
      <c r="D341" s="1"/>
      <c r="E341" s="1"/>
      <c r="F341" s="4"/>
      <c r="G341" s="4"/>
      <c r="H341" s="4"/>
    </row>
    <row r="342" ht="12.75" customHeight="1">
      <c r="A342" s="1"/>
      <c r="B342" s="4"/>
      <c r="C342" s="1"/>
      <c r="D342" s="1"/>
      <c r="E342" s="1"/>
      <c r="F342" s="4"/>
      <c r="G342" s="4"/>
      <c r="H342" s="4"/>
    </row>
    <row r="343" ht="12.75" customHeight="1">
      <c r="A343" s="1"/>
      <c r="B343" s="4"/>
      <c r="C343" s="1"/>
      <c r="D343" s="1"/>
      <c r="E343" s="1"/>
      <c r="F343" s="4"/>
      <c r="G343" s="4"/>
      <c r="H343" s="4"/>
    </row>
    <row r="344" ht="12.75" customHeight="1">
      <c r="A344" s="1"/>
      <c r="B344" s="4"/>
      <c r="C344" s="1"/>
      <c r="D344" s="1"/>
      <c r="E344" s="1"/>
      <c r="F344" s="4"/>
      <c r="G344" s="4"/>
      <c r="H344" s="4"/>
    </row>
    <row r="345" ht="12.75" customHeight="1">
      <c r="A345" s="1"/>
      <c r="B345" s="4"/>
      <c r="C345" s="1"/>
      <c r="D345" s="1"/>
      <c r="E345" s="1"/>
      <c r="F345" s="4"/>
      <c r="G345" s="4"/>
      <c r="H345" s="4"/>
    </row>
    <row r="346" ht="12.75" customHeight="1">
      <c r="A346" s="1"/>
      <c r="B346" s="4"/>
      <c r="C346" s="1"/>
      <c r="D346" s="1"/>
      <c r="E346" s="1"/>
      <c r="F346" s="4"/>
      <c r="G346" s="4"/>
      <c r="H346" s="4"/>
    </row>
    <row r="347" ht="12.75" customHeight="1">
      <c r="A347" s="1"/>
      <c r="B347" s="4"/>
      <c r="C347" s="1"/>
      <c r="D347" s="1"/>
      <c r="E347" s="1"/>
      <c r="F347" s="4"/>
      <c r="G347" s="4"/>
      <c r="H347" s="4"/>
    </row>
    <row r="348" ht="12.75" customHeight="1">
      <c r="A348" s="1"/>
      <c r="B348" s="4"/>
      <c r="C348" s="1"/>
      <c r="D348" s="1"/>
      <c r="E348" s="1"/>
      <c r="F348" s="4"/>
      <c r="G348" s="4"/>
      <c r="H348" s="4"/>
    </row>
    <row r="349" ht="12.75" customHeight="1">
      <c r="A349" s="1"/>
      <c r="B349" s="4"/>
      <c r="C349" s="1"/>
      <c r="D349" s="1"/>
      <c r="E349" s="1"/>
      <c r="F349" s="4"/>
      <c r="G349" s="4"/>
      <c r="H349" s="4"/>
    </row>
    <row r="350" ht="12.75" customHeight="1">
      <c r="A350" s="1"/>
      <c r="B350" s="4"/>
      <c r="C350" s="1"/>
      <c r="D350" s="1"/>
      <c r="E350" s="1"/>
      <c r="F350" s="4"/>
      <c r="G350" s="4"/>
      <c r="H350" s="4"/>
    </row>
    <row r="351" ht="12.75" customHeight="1">
      <c r="A351" s="1"/>
      <c r="B351" s="4"/>
      <c r="C351" s="1"/>
      <c r="D351" s="1"/>
      <c r="E351" s="1"/>
      <c r="F351" s="4"/>
      <c r="G351" s="4"/>
      <c r="H351" s="4"/>
    </row>
    <row r="352" ht="12.75" customHeight="1">
      <c r="A352" s="1"/>
      <c r="B352" s="4"/>
      <c r="C352" s="1"/>
      <c r="D352" s="1"/>
      <c r="E352" s="1"/>
      <c r="F352" s="4"/>
      <c r="G352" s="4"/>
      <c r="H352" s="4"/>
    </row>
    <row r="353" ht="12.75" customHeight="1">
      <c r="A353" s="1"/>
      <c r="B353" s="4"/>
      <c r="C353" s="1"/>
      <c r="D353" s="1"/>
      <c r="E353" s="1"/>
      <c r="F353" s="4"/>
      <c r="G353" s="4"/>
      <c r="H353" s="4"/>
    </row>
    <row r="354" ht="12.75" customHeight="1">
      <c r="A354" s="1"/>
      <c r="B354" s="4"/>
      <c r="C354" s="1"/>
      <c r="D354" s="1"/>
      <c r="E354" s="1"/>
      <c r="F354" s="4"/>
      <c r="G354" s="4"/>
      <c r="H354" s="4"/>
    </row>
    <row r="355" ht="12.75" customHeight="1">
      <c r="A355" s="1"/>
      <c r="B355" s="4"/>
      <c r="C355" s="1"/>
      <c r="D355" s="1"/>
      <c r="E355" s="1"/>
      <c r="F355" s="4"/>
      <c r="G355" s="4"/>
      <c r="H355" s="4"/>
    </row>
    <row r="356" ht="12.75" customHeight="1">
      <c r="A356" s="1"/>
      <c r="B356" s="4"/>
      <c r="C356" s="1"/>
      <c r="D356" s="1"/>
      <c r="E356" s="1"/>
      <c r="F356" s="4"/>
      <c r="G356" s="4"/>
      <c r="H356" s="4"/>
    </row>
    <row r="357" ht="12.75" customHeight="1">
      <c r="A357" s="1"/>
      <c r="B357" s="4"/>
      <c r="C357" s="1"/>
      <c r="D357" s="1"/>
      <c r="E357" s="1"/>
      <c r="F357" s="4"/>
      <c r="G357" s="4"/>
      <c r="H357" s="4"/>
    </row>
    <row r="358" ht="12.75" customHeight="1">
      <c r="A358" s="1"/>
      <c r="B358" s="4"/>
      <c r="C358" s="1"/>
      <c r="D358" s="1"/>
      <c r="E358" s="1"/>
      <c r="F358" s="4"/>
      <c r="G358" s="4"/>
      <c r="H358" s="4"/>
    </row>
    <row r="359" ht="12.75" customHeight="1">
      <c r="A359" s="1"/>
      <c r="B359" s="4"/>
      <c r="C359" s="1"/>
      <c r="D359" s="1"/>
      <c r="E359" s="1"/>
      <c r="F359" s="4"/>
      <c r="G359" s="4"/>
      <c r="H359" s="4"/>
    </row>
    <row r="360" ht="12.75" customHeight="1">
      <c r="A360" s="1"/>
      <c r="B360" s="4"/>
      <c r="C360" s="1"/>
      <c r="D360" s="1"/>
      <c r="E360" s="1"/>
      <c r="F360" s="4"/>
      <c r="G360" s="4"/>
      <c r="H360" s="4"/>
    </row>
    <row r="361" ht="12.75" customHeight="1">
      <c r="A361" s="1"/>
      <c r="B361" s="4"/>
      <c r="C361" s="1"/>
      <c r="D361" s="1"/>
      <c r="E361" s="1"/>
      <c r="F361" s="4"/>
      <c r="G361" s="4"/>
      <c r="H361" s="4"/>
    </row>
    <row r="362" ht="12.75" customHeight="1">
      <c r="A362" s="1"/>
      <c r="B362" s="4"/>
      <c r="C362" s="1"/>
      <c r="D362" s="1"/>
      <c r="E362" s="1"/>
      <c r="F362" s="4"/>
      <c r="G362" s="4"/>
      <c r="H362" s="4"/>
    </row>
    <row r="363" ht="12.75" customHeight="1">
      <c r="A363" s="1"/>
      <c r="B363" s="4"/>
      <c r="C363" s="1"/>
      <c r="D363" s="1"/>
      <c r="E363" s="1"/>
      <c r="F363" s="4"/>
      <c r="G363" s="4"/>
      <c r="H363" s="4"/>
    </row>
    <row r="364" ht="12.75" customHeight="1">
      <c r="A364" s="1"/>
      <c r="B364" s="4"/>
      <c r="C364" s="1"/>
      <c r="D364" s="1"/>
      <c r="E364" s="1"/>
      <c r="F364" s="4"/>
      <c r="G364" s="4"/>
      <c r="H364" s="4"/>
    </row>
    <row r="365" ht="12.75" customHeight="1">
      <c r="A365" s="1"/>
      <c r="B365" s="4"/>
      <c r="C365" s="1"/>
      <c r="D365" s="1"/>
      <c r="E365" s="1"/>
      <c r="F365" s="4"/>
      <c r="G365" s="4"/>
      <c r="H365" s="4"/>
    </row>
    <row r="366" ht="12.75" customHeight="1">
      <c r="A366" s="1"/>
      <c r="B366" s="4"/>
      <c r="C366" s="1"/>
      <c r="D366" s="1"/>
      <c r="E366" s="1"/>
      <c r="F366" s="4"/>
      <c r="G366" s="4"/>
      <c r="H366" s="4"/>
    </row>
    <row r="367" ht="12.75" customHeight="1">
      <c r="A367" s="1"/>
      <c r="B367" s="4"/>
      <c r="C367" s="1"/>
      <c r="D367" s="1"/>
      <c r="E367" s="1"/>
      <c r="F367" s="4"/>
      <c r="G367" s="4"/>
      <c r="H367" s="4"/>
    </row>
    <row r="368" ht="12.75" customHeight="1">
      <c r="A368" s="1"/>
      <c r="B368" s="4"/>
      <c r="C368" s="1"/>
      <c r="D368" s="1"/>
      <c r="E368" s="1"/>
      <c r="F368" s="4"/>
      <c r="G368" s="4"/>
      <c r="H368" s="4"/>
    </row>
    <row r="369" ht="12.75" customHeight="1">
      <c r="A369" s="1"/>
      <c r="B369" s="4"/>
      <c r="C369" s="1"/>
      <c r="D369" s="1"/>
      <c r="E369" s="1"/>
      <c r="F369" s="4"/>
      <c r="G369" s="4"/>
      <c r="H369" s="4"/>
    </row>
    <row r="370" ht="12.75" customHeight="1">
      <c r="A370" s="1"/>
      <c r="B370" s="4"/>
      <c r="C370" s="1"/>
      <c r="D370" s="1"/>
      <c r="E370" s="1"/>
      <c r="F370" s="4"/>
      <c r="G370" s="4"/>
      <c r="H370" s="4"/>
    </row>
    <row r="371" ht="12.75" customHeight="1">
      <c r="A371" s="1"/>
      <c r="B371" s="4"/>
      <c r="C371" s="1"/>
      <c r="D371" s="1"/>
      <c r="E371" s="1"/>
      <c r="F371" s="4"/>
      <c r="G371" s="4"/>
      <c r="H371" s="4"/>
    </row>
    <row r="372" ht="12.75" customHeight="1">
      <c r="A372" s="1"/>
      <c r="B372" s="4"/>
      <c r="C372" s="1"/>
      <c r="D372" s="1"/>
      <c r="E372" s="1"/>
      <c r="F372" s="4"/>
      <c r="G372" s="4"/>
      <c r="H372" s="4"/>
    </row>
    <row r="373" ht="12.75" customHeight="1">
      <c r="A373" s="1"/>
      <c r="B373" s="4"/>
      <c r="C373" s="1"/>
      <c r="D373" s="1"/>
      <c r="E373" s="1"/>
      <c r="F373" s="4"/>
      <c r="G373" s="4"/>
      <c r="H373" s="4"/>
    </row>
    <row r="374" ht="12.75" customHeight="1">
      <c r="A374" s="1"/>
      <c r="B374" s="4"/>
      <c r="C374" s="1"/>
      <c r="D374" s="1"/>
      <c r="E374" s="1"/>
      <c r="F374" s="4"/>
      <c r="G374" s="4"/>
      <c r="H374" s="4"/>
    </row>
    <row r="375" ht="12.75" customHeight="1">
      <c r="A375" s="1"/>
      <c r="B375" s="4"/>
      <c r="C375" s="1"/>
      <c r="D375" s="1"/>
      <c r="E375" s="1"/>
      <c r="F375" s="4"/>
      <c r="G375" s="4"/>
      <c r="H375" s="4"/>
    </row>
    <row r="376" ht="12.75" customHeight="1">
      <c r="A376" s="1"/>
      <c r="B376" s="4"/>
      <c r="C376" s="1"/>
      <c r="D376" s="1"/>
      <c r="E376" s="1"/>
      <c r="F376" s="4"/>
      <c r="G376" s="4"/>
      <c r="H376" s="4"/>
    </row>
    <row r="377" ht="12.75" customHeight="1">
      <c r="A377" s="1"/>
      <c r="B377" s="4"/>
      <c r="C377" s="1"/>
      <c r="D377" s="1"/>
      <c r="E377" s="1"/>
      <c r="F377" s="4"/>
      <c r="G377" s="4"/>
      <c r="H377" s="4"/>
    </row>
    <row r="378" ht="12.75" customHeight="1">
      <c r="A378" s="1"/>
      <c r="B378" s="4"/>
      <c r="C378" s="1"/>
      <c r="D378" s="1"/>
      <c r="E378" s="1"/>
      <c r="F378" s="4"/>
      <c r="G378" s="4"/>
      <c r="H378" s="4"/>
    </row>
    <row r="379" ht="12.75" customHeight="1">
      <c r="A379" s="1"/>
      <c r="B379" s="4"/>
      <c r="C379" s="1"/>
      <c r="D379" s="1"/>
      <c r="E379" s="1"/>
      <c r="F379" s="4"/>
      <c r="G379" s="4"/>
      <c r="H379" s="4"/>
    </row>
    <row r="380" ht="12.75" customHeight="1">
      <c r="A380" s="1"/>
      <c r="B380" s="4"/>
      <c r="C380" s="1"/>
      <c r="D380" s="1"/>
      <c r="E380" s="1"/>
      <c r="F380" s="4"/>
      <c r="G380" s="4"/>
      <c r="H380" s="4"/>
    </row>
    <row r="381" ht="12.75" customHeight="1">
      <c r="A381" s="1"/>
      <c r="B381" s="4"/>
      <c r="C381" s="1"/>
      <c r="D381" s="1"/>
      <c r="E381" s="1"/>
      <c r="F381" s="4"/>
      <c r="G381" s="4"/>
      <c r="H381" s="4"/>
    </row>
    <row r="382" ht="12.75" customHeight="1">
      <c r="A382" s="1"/>
      <c r="B382" s="4"/>
      <c r="C382" s="1"/>
      <c r="D382" s="1"/>
      <c r="E382" s="1"/>
      <c r="F382" s="4"/>
      <c r="G382" s="4"/>
      <c r="H382" s="4"/>
    </row>
    <row r="383" ht="12.75" customHeight="1">
      <c r="A383" s="1"/>
      <c r="B383" s="4"/>
      <c r="C383" s="1"/>
      <c r="D383" s="1"/>
      <c r="E383" s="1"/>
      <c r="F383" s="4"/>
      <c r="G383" s="4"/>
      <c r="H383" s="4"/>
    </row>
    <row r="384" ht="12.75" customHeight="1">
      <c r="A384" s="1"/>
      <c r="B384" s="4"/>
      <c r="C384" s="1"/>
      <c r="D384" s="1"/>
      <c r="E384" s="1"/>
      <c r="F384" s="4"/>
      <c r="G384" s="4"/>
      <c r="H384" s="4"/>
    </row>
    <row r="385" ht="12.75" customHeight="1">
      <c r="A385" s="1"/>
      <c r="B385" s="4"/>
      <c r="C385" s="1"/>
      <c r="D385" s="1"/>
      <c r="E385" s="1"/>
      <c r="F385" s="4"/>
      <c r="G385" s="4"/>
      <c r="H385" s="4"/>
    </row>
    <row r="386" ht="12.75" customHeight="1">
      <c r="A386" s="1"/>
      <c r="B386" s="4"/>
      <c r="C386" s="1"/>
      <c r="D386" s="1"/>
      <c r="E386" s="1"/>
      <c r="F386" s="4"/>
      <c r="G386" s="4"/>
      <c r="H386" s="4"/>
    </row>
    <row r="387" ht="12.75" customHeight="1">
      <c r="A387" s="1"/>
      <c r="B387" s="4"/>
      <c r="C387" s="1"/>
      <c r="D387" s="1"/>
      <c r="E387" s="1"/>
      <c r="F387" s="4"/>
      <c r="G387" s="4"/>
      <c r="H387" s="4"/>
    </row>
    <row r="388" ht="12.75" customHeight="1">
      <c r="A388" s="1"/>
      <c r="B388" s="4"/>
      <c r="C388" s="1"/>
      <c r="D388" s="1"/>
      <c r="E388" s="1"/>
      <c r="F388" s="4"/>
      <c r="G388" s="4"/>
      <c r="H388" s="4"/>
    </row>
    <row r="389" ht="12.75" customHeight="1">
      <c r="A389" s="1"/>
      <c r="B389" s="4"/>
      <c r="C389" s="1"/>
      <c r="D389" s="1"/>
      <c r="E389" s="1"/>
      <c r="F389" s="4"/>
      <c r="G389" s="4"/>
      <c r="H389" s="4"/>
    </row>
    <row r="390" ht="12.75" customHeight="1">
      <c r="A390" s="1"/>
      <c r="B390" s="4"/>
      <c r="C390" s="1"/>
      <c r="D390" s="1"/>
      <c r="E390" s="1"/>
      <c r="F390" s="4"/>
      <c r="G390" s="4"/>
      <c r="H390" s="4"/>
    </row>
    <row r="391" ht="12.75" customHeight="1">
      <c r="A391" s="1"/>
      <c r="B391" s="4"/>
      <c r="C391" s="1"/>
      <c r="D391" s="1"/>
      <c r="E391" s="1"/>
      <c r="F391" s="4"/>
      <c r="G391" s="4"/>
      <c r="H391" s="4"/>
    </row>
    <row r="392" ht="12.75" customHeight="1">
      <c r="A392" s="1"/>
      <c r="B392" s="4"/>
      <c r="C392" s="1"/>
      <c r="D392" s="1"/>
      <c r="E392" s="1"/>
      <c r="F392" s="4"/>
      <c r="G392" s="4"/>
      <c r="H392" s="4"/>
    </row>
    <row r="393" ht="12.75" customHeight="1">
      <c r="A393" s="1"/>
      <c r="B393" s="4"/>
      <c r="C393" s="1"/>
      <c r="D393" s="1"/>
      <c r="E393" s="1"/>
      <c r="F393" s="4"/>
      <c r="G393" s="4"/>
      <c r="H393" s="4"/>
    </row>
    <row r="394" ht="12.75" customHeight="1">
      <c r="A394" s="1"/>
      <c r="B394" s="4"/>
      <c r="C394" s="1"/>
      <c r="D394" s="1"/>
      <c r="E394" s="1"/>
      <c r="F394" s="4"/>
      <c r="G394" s="4"/>
      <c r="H394" s="4"/>
    </row>
    <row r="395" ht="12.75" customHeight="1">
      <c r="A395" s="1"/>
      <c r="B395" s="4"/>
      <c r="C395" s="1"/>
      <c r="D395" s="1"/>
      <c r="E395" s="1"/>
      <c r="F395" s="4"/>
      <c r="G395" s="4"/>
      <c r="H395" s="4"/>
    </row>
    <row r="396" ht="12.75" customHeight="1">
      <c r="A396" s="1"/>
      <c r="B396" s="4"/>
      <c r="C396" s="1"/>
      <c r="D396" s="1"/>
      <c r="E396" s="1"/>
      <c r="F396" s="4"/>
      <c r="G396" s="4"/>
      <c r="H396" s="4"/>
    </row>
    <row r="397" ht="12.75" customHeight="1">
      <c r="A397" s="1"/>
      <c r="B397" s="4"/>
      <c r="C397" s="1"/>
      <c r="D397" s="1"/>
      <c r="E397" s="1"/>
      <c r="F397" s="4"/>
      <c r="G397" s="4"/>
      <c r="H397" s="4"/>
    </row>
    <row r="398" ht="12.75" customHeight="1">
      <c r="A398" s="1"/>
      <c r="B398" s="4"/>
      <c r="C398" s="1"/>
      <c r="D398" s="1"/>
      <c r="E398" s="1"/>
      <c r="F398" s="4"/>
      <c r="G398" s="4"/>
      <c r="H398" s="4"/>
    </row>
    <row r="399" ht="12.75" customHeight="1">
      <c r="A399" s="1"/>
      <c r="B399" s="4"/>
      <c r="C399" s="1"/>
      <c r="D399" s="1"/>
      <c r="E399" s="1"/>
      <c r="F399" s="4"/>
      <c r="G399" s="4"/>
      <c r="H399" s="4"/>
    </row>
    <row r="400" ht="12.75" customHeight="1">
      <c r="A400" s="1"/>
      <c r="B400" s="4"/>
      <c r="C400" s="1"/>
      <c r="D400" s="1"/>
      <c r="E400" s="1"/>
      <c r="F400" s="4"/>
      <c r="G400" s="4"/>
      <c r="H400" s="4"/>
    </row>
    <row r="401" ht="12.75" customHeight="1">
      <c r="A401" s="1"/>
      <c r="B401" s="4"/>
      <c r="C401" s="1"/>
      <c r="D401" s="1"/>
      <c r="E401" s="1"/>
      <c r="F401" s="4"/>
      <c r="G401" s="4"/>
      <c r="H401" s="4"/>
    </row>
    <row r="402" ht="12.75" customHeight="1">
      <c r="A402" s="1"/>
      <c r="B402" s="4"/>
      <c r="C402" s="1"/>
      <c r="D402" s="1"/>
      <c r="E402" s="1"/>
      <c r="F402" s="4"/>
      <c r="G402" s="4"/>
      <c r="H402" s="4"/>
    </row>
    <row r="403" ht="12.75" customHeight="1">
      <c r="A403" s="1"/>
      <c r="B403" s="4"/>
      <c r="C403" s="1"/>
      <c r="D403" s="1"/>
      <c r="E403" s="1"/>
      <c r="F403" s="4"/>
      <c r="G403" s="4"/>
      <c r="H403" s="4"/>
    </row>
    <row r="404" ht="12.75" customHeight="1">
      <c r="A404" s="1"/>
      <c r="B404" s="4"/>
      <c r="C404" s="1"/>
      <c r="D404" s="1"/>
      <c r="E404" s="1"/>
      <c r="F404" s="4"/>
      <c r="G404" s="4"/>
      <c r="H404" s="4"/>
    </row>
    <row r="405" ht="12.75" customHeight="1">
      <c r="A405" s="1"/>
      <c r="B405" s="4"/>
      <c r="C405" s="1"/>
      <c r="D405" s="1"/>
      <c r="E405" s="1"/>
      <c r="F405" s="4"/>
      <c r="G405" s="4"/>
      <c r="H405" s="4"/>
    </row>
    <row r="406" ht="12.75" customHeight="1">
      <c r="A406" s="1"/>
      <c r="B406" s="4"/>
      <c r="C406" s="1"/>
      <c r="D406" s="1"/>
      <c r="E406" s="1"/>
      <c r="F406" s="4"/>
      <c r="G406" s="4"/>
      <c r="H406" s="4"/>
    </row>
    <row r="407" ht="12.75" customHeight="1">
      <c r="A407" s="1"/>
      <c r="B407" s="4"/>
      <c r="C407" s="1"/>
      <c r="D407" s="1"/>
      <c r="E407" s="1"/>
      <c r="F407" s="4"/>
      <c r="G407" s="4"/>
      <c r="H407" s="4"/>
    </row>
    <row r="408" ht="12.75" customHeight="1">
      <c r="A408" s="1"/>
      <c r="B408" s="4"/>
      <c r="C408" s="1"/>
      <c r="D408" s="1"/>
      <c r="E408" s="1"/>
      <c r="F408" s="4"/>
      <c r="G408" s="4"/>
      <c r="H408" s="4"/>
    </row>
    <row r="409" ht="12.75" customHeight="1">
      <c r="A409" s="1"/>
      <c r="B409" s="4"/>
      <c r="C409" s="1"/>
      <c r="D409" s="1"/>
      <c r="E409" s="1"/>
      <c r="F409" s="4"/>
      <c r="G409" s="4"/>
      <c r="H409" s="4"/>
    </row>
    <row r="410" ht="12.75" customHeight="1">
      <c r="A410" s="1"/>
      <c r="B410" s="4"/>
      <c r="C410" s="1"/>
      <c r="D410" s="1"/>
      <c r="E410" s="1"/>
      <c r="F410" s="4"/>
      <c r="G410" s="4"/>
      <c r="H410" s="4"/>
    </row>
    <row r="411" ht="12.75" customHeight="1">
      <c r="A411" s="1"/>
      <c r="B411" s="4"/>
      <c r="C411" s="1"/>
      <c r="D411" s="1"/>
      <c r="E411" s="1"/>
      <c r="F411" s="4"/>
      <c r="G411" s="4"/>
      <c r="H411" s="4"/>
    </row>
    <row r="412" ht="12.75" customHeight="1">
      <c r="A412" s="1"/>
      <c r="B412" s="4"/>
      <c r="C412" s="1"/>
      <c r="D412" s="1"/>
      <c r="E412" s="1"/>
      <c r="F412" s="4"/>
      <c r="G412" s="4"/>
      <c r="H412" s="4"/>
    </row>
    <row r="413" ht="12.75" customHeight="1">
      <c r="A413" s="1"/>
      <c r="B413" s="4"/>
      <c r="C413" s="1"/>
      <c r="D413" s="1"/>
      <c r="E413" s="1"/>
      <c r="F413" s="4"/>
      <c r="G413" s="4"/>
      <c r="H413" s="4"/>
    </row>
    <row r="414" ht="12.75" customHeight="1">
      <c r="A414" s="1"/>
      <c r="B414" s="4"/>
      <c r="C414" s="1"/>
      <c r="D414" s="1"/>
      <c r="E414" s="1"/>
      <c r="F414" s="4"/>
      <c r="G414" s="4"/>
      <c r="H414" s="4"/>
    </row>
    <row r="415" ht="12.75" customHeight="1">
      <c r="A415" s="1"/>
      <c r="B415" s="4"/>
      <c r="C415" s="1"/>
      <c r="D415" s="1"/>
      <c r="E415" s="1"/>
      <c r="F415" s="4"/>
      <c r="G415" s="4"/>
      <c r="H415" s="4"/>
    </row>
    <row r="416" ht="12.75" customHeight="1">
      <c r="A416" s="1"/>
      <c r="B416" s="4"/>
      <c r="C416" s="1"/>
      <c r="D416" s="1"/>
      <c r="E416" s="1"/>
      <c r="F416" s="4"/>
      <c r="G416" s="4"/>
      <c r="H416" s="4"/>
    </row>
    <row r="417" ht="12.75" customHeight="1">
      <c r="A417" s="1"/>
      <c r="B417" s="4"/>
      <c r="C417" s="1"/>
      <c r="D417" s="1"/>
      <c r="E417" s="1"/>
      <c r="F417" s="4"/>
      <c r="G417" s="4"/>
      <c r="H417" s="4"/>
    </row>
    <row r="418" ht="12.75" customHeight="1">
      <c r="A418" s="1"/>
      <c r="B418" s="4"/>
      <c r="C418" s="1"/>
      <c r="D418" s="1"/>
      <c r="E418" s="1"/>
      <c r="F418" s="4"/>
      <c r="G418" s="4"/>
      <c r="H418" s="4"/>
    </row>
    <row r="419" ht="12.75" customHeight="1">
      <c r="A419" s="1"/>
      <c r="B419" s="4"/>
      <c r="C419" s="1"/>
      <c r="D419" s="1"/>
      <c r="E419" s="1"/>
      <c r="F419" s="4"/>
      <c r="G419" s="4"/>
      <c r="H419" s="4"/>
    </row>
    <row r="420" ht="12.75" customHeight="1">
      <c r="A420" s="1"/>
      <c r="B420" s="4"/>
      <c r="C420" s="1"/>
      <c r="D420" s="1"/>
      <c r="E420" s="1"/>
      <c r="F420" s="4"/>
      <c r="G420" s="4"/>
      <c r="H420" s="4"/>
    </row>
    <row r="421" ht="12.75" customHeight="1">
      <c r="A421" s="1"/>
      <c r="B421" s="4"/>
      <c r="C421" s="1"/>
      <c r="D421" s="1"/>
      <c r="E421" s="1"/>
      <c r="F421" s="4"/>
      <c r="G421" s="4"/>
      <c r="H421" s="4"/>
    </row>
    <row r="422" ht="12.75" customHeight="1">
      <c r="A422" s="1"/>
      <c r="B422" s="4"/>
      <c r="C422" s="1"/>
      <c r="D422" s="1"/>
      <c r="E422" s="1"/>
      <c r="F422" s="4"/>
      <c r="G422" s="4"/>
      <c r="H422" s="4"/>
    </row>
    <row r="423" ht="12.75" customHeight="1">
      <c r="A423" s="1"/>
      <c r="B423" s="4"/>
      <c r="C423" s="1"/>
      <c r="D423" s="1"/>
      <c r="E423" s="1"/>
      <c r="F423" s="4"/>
      <c r="G423" s="4"/>
      <c r="H423" s="4"/>
    </row>
    <row r="424" ht="12.75" customHeight="1">
      <c r="A424" s="1"/>
      <c r="B424" s="4"/>
      <c r="C424" s="1"/>
      <c r="D424" s="1"/>
      <c r="E424" s="1"/>
      <c r="F424" s="4"/>
      <c r="G424" s="4"/>
      <c r="H424" s="4"/>
    </row>
    <row r="425" ht="12.75" customHeight="1">
      <c r="A425" s="1"/>
      <c r="B425" s="4"/>
      <c r="C425" s="1"/>
      <c r="D425" s="1"/>
      <c r="E425" s="1"/>
      <c r="F425" s="4"/>
      <c r="G425" s="4"/>
      <c r="H425" s="4"/>
    </row>
    <row r="426" ht="12.75" customHeight="1">
      <c r="A426" s="1"/>
      <c r="B426" s="4"/>
      <c r="C426" s="1"/>
      <c r="D426" s="1"/>
      <c r="E426" s="1"/>
      <c r="F426" s="4"/>
      <c r="G426" s="4"/>
      <c r="H426" s="4"/>
    </row>
    <row r="427" ht="12.75" customHeight="1">
      <c r="A427" s="1"/>
      <c r="B427" s="4"/>
      <c r="C427" s="1"/>
      <c r="D427" s="1"/>
      <c r="E427" s="1"/>
      <c r="F427" s="4"/>
      <c r="G427" s="4"/>
      <c r="H427" s="4"/>
    </row>
    <row r="428" ht="12.75" customHeight="1">
      <c r="A428" s="1"/>
      <c r="B428" s="4"/>
      <c r="C428" s="1"/>
      <c r="D428" s="1"/>
      <c r="E428" s="1"/>
      <c r="F428" s="4"/>
      <c r="G428" s="4"/>
      <c r="H428" s="4"/>
    </row>
    <row r="429" ht="12.75" customHeight="1">
      <c r="A429" s="1"/>
      <c r="B429" s="4"/>
      <c r="C429" s="1"/>
      <c r="D429" s="1"/>
      <c r="E429" s="1"/>
      <c r="F429" s="4"/>
      <c r="G429" s="4"/>
      <c r="H429" s="4"/>
    </row>
    <row r="430" ht="12.75" customHeight="1">
      <c r="A430" s="1"/>
      <c r="B430" s="4"/>
      <c r="C430" s="1"/>
      <c r="D430" s="1"/>
      <c r="E430" s="1"/>
      <c r="F430" s="4"/>
      <c r="G430" s="4"/>
      <c r="H430" s="4"/>
    </row>
    <row r="431" ht="12.75" customHeight="1">
      <c r="A431" s="1"/>
      <c r="B431" s="4"/>
      <c r="C431" s="1"/>
      <c r="D431" s="1"/>
      <c r="E431" s="1"/>
      <c r="F431" s="4"/>
      <c r="G431" s="4"/>
      <c r="H431" s="4"/>
    </row>
    <row r="432" ht="12.75" customHeight="1">
      <c r="A432" s="1"/>
      <c r="B432" s="4"/>
      <c r="C432" s="1"/>
      <c r="D432" s="1"/>
      <c r="E432" s="1"/>
      <c r="F432" s="4"/>
      <c r="G432" s="4"/>
      <c r="H432" s="4"/>
    </row>
    <row r="433" ht="12.75" customHeight="1">
      <c r="A433" s="1"/>
      <c r="B433" s="4"/>
      <c r="C433" s="1"/>
      <c r="D433" s="1"/>
      <c r="E433" s="1"/>
      <c r="F433" s="4"/>
      <c r="G433" s="4"/>
      <c r="H433" s="4"/>
    </row>
    <row r="434" ht="12.75" customHeight="1">
      <c r="A434" s="1"/>
      <c r="B434" s="4"/>
      <c r="C434" s="1"/>
      <c r="D434" s="1"/>
      <c r="E434" s="1"/>
      <c r="F434" s="4"/>
      <c r="G434" s="4"/>
      <c r="H434" s="4"/>
    </row>
    <row r="435" ht="12.75" customHeight="1">
      <c r="A435" s="1"/>
      <c r="B435" s="4"/>
      <c r="C435" s="1"/>
      <c r="D435" s="1"/>
      <c r="E435" s="1"/>
      <c r="F435" s="4"/>
      <c r="G435" s="4"/>
      <c r="H435" s="4"/>
    </row>
    <row r="436" ht="12.75" customHeight="1">
      <c r="A436" s="1"/>
      <c r="B436" s="4"/>
      <c r="C436" s="1"/>
      <c r="D436" s="1"/>
      <c r="E436" s="1"/>
      <c r="F436" s="4"/>
      <c r="G436" s="4"/>
      <c r="H436" s="4"/>
    </row>
    <row r="437" ht="12.75" customHeight="1">
      <c r="A437" s="1"/>
      <c r="B437" s="4"/>
      <c r="C437" s="1"/>
      <c r="D437" s="1"/>
      <c r="E437" s="1"/>
      <c r="F437" s="4"/>
      <c r="G437" s="4"/>
      <c r="H437" s="4"/>
    </row>
    <row r="438" ht="12.75" customHeight="1">
      <c r="A438" s="1"/>
      <c r="B438" s="4"/>
      <c r="C438" s="1"/>
      <c r="D438" s="1"/>
      <c r="E438" s="1"/>
      <c r="F438" s="4"/>
      <c r="G438" s="4"/>
      <c r="H438" s="4"/>
    </row>
    <row r="439" ht="12.75" customHeight="1">
      <c r="A439" s="1"/>
      <c r="B439" s="4"/>
      <c r="C439" s="1"/>
      <c r="D439" s="1"/>
      <c r="E439" s="1"/>
      <c r="F439" s="4"/>
      <c r="G439" s="4"/>
      <c r="H439" s="4"/>
    </row>
    <row r="440" ht="12.75" customHeight="1">
      <c r="A440" s="1"/>
      <c r="B440" s="4"/>
      <c r="C440" s="1"/>
      <c r="D440" s="1"/>
      <c r="E440" s="1"/>
      <c r="F440" s="4"/>
      <c r="G440" s="4"/>
      <c r="H440" s="4"/>
    </row>
    <row r="441" ht="12.75" customHeight="1">
      <c r="A441" s="1"/>
      <c r="B441" s="4"/>
      <c r="C441" s="1"/>
      <c r="D441" s="1"/>
      <c r="E441" s="1"/>
      <c r="F441" s="4"/>
      <c r="G441" s="4"/>
      <c r="H441" s="4"/>
    </row>
    <row r="442" ht="12.75" customHeight="1">
      <c r="A442" s="1"/>
      <c r="B442" s="4"/>
      <c r="C442" s="1"/>
      <c r="D442" s="1"/>
      <c r="E442" s="1"/>
      <c r="F442" s="4"/>
      <c r="G442" s="4"/>
      <c r="H442" s="4"/>
    </row>
    <row r="443" ht="12.75" customHeight="1">
      <c r="A443" s="1"/>
      <c r="B443" s="4"/>
      <c r="C443" s="1"/>
      <c r="D443" s="1"/>
      <c r="E443" s="1"/>
      <c r="F443" s="4"/>
      <c r="G443" s="4"/>
      <c r="H443" s="4"/>
    </row>
    <row r="444" ht="12.75" customHeight="1">
      <c r="A444" s="1"/>
      <c r="B444" s="4"/>
      <c r="C444" s="1"/>
      <c r="D444" s="1"/>
      <c r="E444" s="1"/>
      <c r="F444" s="4"/>
      <c r="G444" s="4"/>
      <c r="H444" s="4"/>
    </row>
    <row r="445" ht="12.75" customHeight="1">
      <c r="A445" s="1"/>
      <c r="B445" s="4"/>
      <c r="C445" s="1"/>
      <c r="D445" s="1"/>
      <c r="E445" s="1"/>
      <c r="F445" s="4"/>
      <c r="G445" s="4"/>
      <c r="H445" s="4"/>
    </row>
    <row r="446" ht="12.75" customHeight="1">
      <c r="A446" s="1"/>
      <c r="B446" s="4"/>
      <c r="C446" s="1"/>
      <c r="D446" s="1"/>
      <c r="E446" s="1"/>
      <c r="F446" s="4"/>
      <c r="G446" s="4"/>
      <c r="H446" s="4"/>
    </row>
    <row r="447" ht="12.75" customHeight="1">
      <c r="A447" s="1"/>
      <c r="B447" s="4"/>
      <c r="C447" s="1"/>
      <c r="D447" s="1"/>
      <c r="E447" s="1"/>
      <c r="F447" s="4"/>
      <c r="G447" s="4"/>
      <c r="H447" s="4"/>
    </row>
    <row r="448" ht="12.75" customHeight="1">
      <c r="A448" s="1"/>
      <c r="B448" s="4"/>
      <c r="C448" s="1"/>
      <c r="D448" s="1"/>
      <c r="E448" s="1"/>
      <c r="F448" s="4"/>
      <c r="G448" s="4"/>
      <c r="H448" s="4"/>
    </row>
    <row r="449" ht="12.75" customHeight="1">
      <c r="A449" s="1"/>
      <c r="B449" s="4"/>
      <c r="C449" s="1"/>
      <c r="D449" s="1"/>
      <c r="E449" s="1"/>
      <c r="F449" s="4"/>
      <c r="G449" s="4"/>
      <c r="H449" s="4"/>
    </row>
    <row r="450" ht="12.75" customHeight="1">
      <c r="A450" s="1"/>
      <c r="B450" s="4"/>
      <c r="C450" s="1"/>
      <c r="D450" s="1"/>
      <c r="E450" s="1"/>
      <c r="F450" s="4"/>
      <c r="G450" s="4"/>
      <c r="H450" s="4"/>
    </row>
    <row r="451" ht="12.75" customHeight="1">
      <c r="A451" s="1"/>
      <c r="B451" s="4"/>
      <c r="C451" s="1"/>
      <c r="D451" s="1"/>
      <c r="E451" s="1"/>
      <c r="F451" s="4"/>
      <c r="G451" s="4"/>
      <c r="H451" s="4"/>
    </row>
    <row r="452" ht="12.75" customHeight="1">
      <c r="A452" s="1"/>
      <c r="B452" s="4"/>
      <c r="C452" s="1"/>
      <c r="D452" s="1"/>
      <c r="E452" s="1"/>
      <c r="F452" s="4"/>
      <c r="G452" s="4"/>
      <c r="H452" s="4"/>
    </row>
    <row r="453" ht="12.75" customHeight="1">
      <c r="A453" s="1"/>
      <c r="B453" s="4"/>
      <c r="C453" s="1"/>
      <c r="D453" s="1"/>
      <c r="E453" s="1"/>
      <c r="F453" s="4"/>
      <c r="G453" s="4"/>
      <c r="H453" s="4"/>
    </row>
    <row r="454" ht="12.75" customHeight="1">
      <c r="A454" s="1"/>
      <c r="B454" s="4"/>
      <c r="C454" s="1"/>
      <c r="D454" s="1"/>
      <c r="E454" s="1"/>
      <c r="F454" s="4"/>
      <c r="G454" s="4"/>
      <c r="H454" s="4"/>
    </row>
    <row r="455" ht="12.75" customHeight="1">
      <c r="A455" s="1"/>
      <c r="B455" s="4"/>
      <c r="C455" s="1"/>
      <c r="D455" s="1"/>
      <c r="E455" s="1"/>
      <c r="F455" s="4"/>
      <c r="G455" s="4"/>
      <c r="H455" s="4"/>
    </row>
    <row r="456" ht="12.75" customHeight="1">
      <c r="A456" s="1"/>
      <c r="B456" s="4"/>
      <c r="C456" s="1"/>
      <c r="D456" s="1"/>
      <c r="E456" s="1"/>
      <c r="F456" s="4"/>
      <c r="G456" s="4"/>
      <c r="H456" s="4"/>
    </row>
    <row r="457" ht="12.75" customHeight="1">
      <c r="A457" s="1"/>
      <c r="B457" s="4"/>
      <c r="C457" s="1"/>
      <c r="D457" s="1"/>
      <c r="E457" s="1"/>
      <c r="F457" s="4"/>
      <c r="G457" s="4"/>
      <c r="H457" s="4"/>
    </row>
    <row r="458" ht="12.75" customHeight="1">
      <c r="A458" s="1"/>
      <c r="B458" s="4"/>
      <c r="C458" s="1"/>
      <c r="D458" s="1"/>
      <c r="E458" s="1"/>
      <c r="F458" s="4"/>
      <c r="G458" s="4"/>
      <c r="H458" s="4"/>
    </row>
    <row r="459" ht="12.75" customHeight="1">
      <c r="A459" s="1"/>
      <c r="B459" s="4"/>
      <c r="C459" s="1"/>
      <c r="D459" s="1"/>
      <c r="E459" s="1"/>
      <c r="F459" s="4"/>
      <c r="G459" s="4"/>
      <c r="H459" s="4"/>
    </row>
    <row r="460" ht="12.75" customHeight="1">
      <c r="A460" s="1"/>
      <c r="B460" s="4"/>
      <c r="C460" s="1"/>
      <c r="D460" s="1"/>
      <c r="E460" s="1"/>
      <c r="F460" s="4"/>
      <c r="G460" s="4"/>
      <c r="H460" s="4"/>
    </row>
    <row r="461" ht="12.75" customHeight="1">
      <c r="A461" s="1"/>
      <c r="B461" s="4"/>
      <c r="C461" s="1"/>
      <c r="D461" s="1"/>
      <c r="E461" s="1"/>
      <c r="F461" s="4"/>
      <c r="G461" s="4"/>
      <c r="H461" s="4"/>
    </row>
    <row r="462" ht="12.75" customHeight="1">
      <c r="A462" s="1"/>
      <c r="B462" s="4"/>
      <c r="C462" s="1"/>
      <c r="D462" s="1"/>
      <c r="E462" s="1"/>
      <c r="F462" s="4"/>
      <c r="G462" s="4"/>
      <c r="H462" s="4"/>
    </row>
    <row r="463" ht="12.75" customHeight="1">
      <c r="A463" s="1"/>
      <c r="B463" s="4"/>
      <c r="C463" s="1"/>
      <c r="D463" s="1"/>
      <c r="E463" s="1"/>
      <c r="F463" s="4"/>
      <c r="G463" s="4"/>
      <c r="H463" s="4"/>
    </row>
    <row r="464" ht="12.75" customHeight="1">
      <c r="A464" s="1"/>
      <c r="B464" s="4"/>
      <c r="C464" s="1"/>
      <c r="D464" s="1"/>
      <c r="E464" s="1"/>
      <c r="F464" s="4"/>
      <c r="G464" s="4"/>
      <c r="H464" s="4"/>
    </row>
    <row r="465" ht="12.75" customHeight="1">
      <c r="A465" s="1"/>
      <c r="B465" s="4"/>
      <c r="C465" s="1"/>
      <c r="D465" s="1"/>
      <c r="E465" s="1"/>
      <c r="F465" s="4"/>
      <c r="G465" s="4"/>
      <c r="H465" s="4"/>
    </row>
    <row r="466" ht="12.75" customHeight="1">
      <c r="A466" s="1"/>
      <c r="B466" s="4"/>
      <c r="C466" s="1"/>
      <c r="D466" s="1"/>
      <c r="E466" s="1"/>
      <c r="F466" s="4"/>
      <c r="G466" s="4"/>
      <c r="H466" s="4"/>
    </row>
    <row r="467" ht="12.75" customHeight="1">
      <c r="A467" s="1"/>
      <c r="B467" s="4"/>
      <c r="C467" s="1"/>
      <c r="D467" s="1"/>
      <c r="E467" s="1"/>
      <c r="F467" s="4"/>
      <c r="G467" s="4"/>
      <c r="H467" s="4"/>
    </row>
    <row r="468" ht="12.75" customHeight="1">
      <c r="A468" s="1"/>
      <c r="B468" s="4"/>
      <c r="C468" s="1"/>
      <c r="D468" s="1"/>
      <c r="E468" s="1"/>
      <c r="F468" s="4"/>
      <c r="G468" s="4"/>
      <c r="H468" s="4"/>
    </row>
    <row r="469" ht="12.75" customHeight="1">
      <c r="A469" s="1"/>
      <c r="B469" s="4"/>
      <c r="C469" s="1"/>
      <c r="D469" s="1"/>
      <c r="E469" s="1"/>
      <c r="F469" s="4"/>
      <c r="G469" s="4"/>
      <c r="H469" s="4"/>
    </row>
    <row r="470" ht="12.75" customHeight="1">
      <c r="A470" s="1"/>
      <c r="B470" s="4"/>
      <c r="C470" s="1"/>
      <c r="D470" s="1"/>
      <c r="E470" s="1"/>
      <c r="F470" s="4"/>
      <c r="G470" s="4"/>
      <c r="H470" s="4"/>
    </row>
    <row r="471" ht="12.75" customHeight="1">
      <c r="A471" s="1"/>
      <c r="B471" s="4"/>
      <c r="C471" s="1"/>
      <c r="D471" s="1"/>
      <c r="E471" s="1"/>
      <c r="F471" s="4"/>
      <c r="G471" s="4"/>
      <c r="H471" s="4"/>
    </row>
    <row r="472" ht="12.75" customHeight="1">
      <c r="A472" s="1"/>
      <c r="B472" s="4"/>
      <c r="C472" s="1"/>
      <c r="D472" s="1"/>
      <c r="E472" s="1"/>
      <c r="F472" s="4"/>
      <c r="G472" s="4"/>
      <c r="H472" s="4"/>
    </row>
    <row r="473" ht="12.75" customHeight="1">
      <c r="A473" s="1"/>
      <c r="B473" s="4"/>
      <c r="C473" s="1"/>
      <c r="D473" s="1"/>
      <c r="E473" s="1"/>
      <c r="F473" s="4"/>
      <c r="G473" s="4"/>
      <c r="H473" s="4"/>
    </row>
    <row r="474" ht="12.75" customHeight="1">
      <c r="A474" s="1"/>
      <c r="B474" s="4"/>
      <c r="C474" s="1"/>
      <c r="D474" s="1"/>
      <c r="E474" s="1"/>
      <c r="F474" s="4"/>
      <c r="G474" s="4"/>
      <c r="H474" s="4"/>
    </row>
    <row r="475" ht="12.75" customHeight="1">
      <c r="A475" s="1"/>
      <c r="B475" s="4"/>
      <c r="C475" s="1"/>
      <c r="D475" s="1"/>
      <c r="E475" s="1"/>
      <c r="F475" s="4"/>
      <c r="G475" s="4"/>
      <c r="H475" s="4"/>
    </row>
    <row r="476" ht="12.75" customHeight="1">
      <c r="A476" s="1"/>
      <c r="B476" s="4"/>
      <c r="C476" s="1"/>
      <c r="D476" s="1"/>
      <c r="E476" s="1"/>
      <c r="F476" s="4"/>
      <c r="G476" s="4"/>
      <c r="H476" s="4"/>
    </row>
    <row r="477" ht="12.75" customHeight="1">
      <c r="A477" s="1"/>
      <c r="B477" s="4"/>
      <c r="C477" s="1"/>
      <c r="D477" s="1"/>
      <c r="E477" s="1"/>
      <c r="F477" s="4"/>
      <c r="G477" s="4"/>
      <c r="H477" s="4"/>
    </row>
    <row r="478" ht="12.75" customHeight="1">
      <c r="A478" s="1"/>
      <c r="B478" s="4"/>
      <c r="C478" s="1"/>
      <c r="D478" s="1"/>
      <c r="E478" s="1"/>
      <c r="F478" s="4"/>
      <c r="G478" s="4"/>
      <c r="H478" s="4"/>
    </row>
    <row r="479" ht="12.75" customHeight="1">
      <c r="A479" s="1"/>
      <c r="B479" s="4"/>
      <c r="C479" s="1"/>
      <c r="D479" s="1"/>
      <c r="E479" s="1"/>
      <c r="F479" s="4"/>
      <c r="G479" s="4"/>
      <c r="H479" s="4"/>
    </row>
    <row r="480" ht="12.75" customHeight="1">
      <c r="A480" s="1"/>
      <c r="B480" s="4"/>
      <c r="C480" s="1"/>
      <c r="D480" s="1"/>
      <c r="E480" s="1"/>
      <c r="F480" s="4"/>
      <c r="G480" s="4"/>
      <c r="H480" s="4"/>
    </row>
    <row r="481" ht="12.75" customHeight="1">
      <c r="A481" s="1"/>
      <c r="B481" s="4"/>
      <c r="C481" s="1"/>
      <c r="D481" s="1"/>
      <c r="E481" s="1"/>
      <c r="F481" s="4"/>
      <c r="G481" s="4"/>
      <c r="H481" s="4"/>
    </row>
    <row r="482" ht="12.75" customHeight="1">
      <c r="A482" s="1"/>
      <c r="B482" s="4"/>
      <c r="C482" s="1"/>
      <c r="D482" s="1"/>
      <c r="E482" s="1"/>
      <c r="F482" s="4"/>
      <c r="G482" s="4"/>
      <c r="H482" s="4"/>
    </row>
    <row r="483" ht="12.75" customHeight="1">
      <c r="A483" s="1"/>
      <c r="B483" s="4"/>
      <c r="C483" s="1"/>
      <c r="D483" s="1"/>
      <c r="E483" s="1"/>
      <c r="F483" s="4"/>
      <c r="G483" s="4"/>
      <c r="H483" s="4"/>
    </row>
    <row r="484" ht="12.75" customHeight="1">
      <c r="A484" s="1"/>
      <c r="B484" s="4"/>
      <c r="C484" s="1"/>
      <c r="D484" s="1"/>
      <c r="E484" s="1"/>
      <c r="F484" s="4"/>
      <c r="G484" s="4"/>
      <c r="H484" s="4"/>
    </row>
    <row r="485" ht="12.75" customHeight="1">
      <c r="A485" s="1"/>
      <c r="B485" s="4"/>
      <c r="C485" s="1"/>
      <c r="D485" s="1"/>
      <c r="E485" s="1"/>
      <c r="F485" s="4"/>
      <c r="G485" s="4"/>
      <c r="H485" s="4"/>
    </row>
    <row r="486" ht="12.75" customHeight="1">
      <c r="A486" s="1"/>
      <c r="B486" s="4"/>
      <c r="C486" s="1"/>
      <c r="D486" s="1"/>
      <c r="E486" s="1"/>
      <c r="F486" s="4"/>
      <c r="G486" s="4"/>
      <c r="H486" s="4"/>
    </row>
    <row r="487" ht="12.75" customHeight="1">
      <c r="A487" s="1"/>
      <c r="B487" s="4"/>
      <c r="C487" s="1"/>
      <c r="D487" s="1"/>
      <c r="E487" s="1"/>
      <c r="F487" s="4"/>
      <c r="G487" s="4"/>
      <c r="H487" s="4"/>
    </row>
    <row r="488" ht="12.75" customHeight="1">
      <c r="A488" s="1"/>
      <c r="B488" s="4"/>
      <c r="C488" s="1"/>
      <c r="D488" s="1"/>
      <c r="E488" s="1"/>
      <c r="F488" s="4"/>
      <c r="G488" s="4"/>
      <c r="H488" s="4"/>
    </row>
    <row r="489" ht="12.75" customHeight="1">
      <c r="A489" s="1"/>
      <c r="B489" s="4"/>
      <c r="C489" s="1"/>
      <c r="D489" s="1"/>
      <c r="E489" s="1"/>
      <c r="F489" s="4"/>
      <c r="G489" s="4"/>
      <c r="H489" s="4"/>
    </row>
    <row r="490" ht="12.75" customHeight="1">
      <c r="A490" s="1"/>
      <c r="B490" s="4"/>
      <c r="C490" s="1"/>
      <c r="D490" s="1"/>
      <c r="E490" s="1"/>
      <c r="F490" s="4"/>
      <c r="G490" s="4"/>
      <c r="H490" s="4"/>
    </row>
    <row r="491" ht="12.75" customHeight="1">
      <c r="A491" s="1"/>
      <c r="B491" s="4"/>
      <c r="C491" s="1"/>
      <c r="D491" s="1"/>
      <c r="E491" s="1"/>
      <c r="F491" s="4"/>
      <c r="G491" s="4"/>
      <c r="H491" s="4"/>
    </row>
    <row r="492" ht="12.75" customHeight="1">
      <c r="A492" s="1"/>
      <c r="B492" s="4"/>
      <c r="C492" s="1"/>
      <c r="D492" s="1"/>
      <c r="E492" s="1"/>
      <c r="F492" s="4"/>
      <c r="G492" s="4"/>
      <c r="H492" s="4"/>
    </row>
    <row r="493" ht="12.75" customHeight="1">
      <c r="A493" s="1"/>
      <c r="B493" s="4"/>
      <c r="C493" s="1"/>
      <c r="D493" s="1"/>
      <c r="E493" s="1"/>
      <c r="F493" s="4"/>
      <c r="G493" s="4"/>
      <c r="H493" s="4"/>
    </row>
    <row r="494" ht="12.75" customHeight="1">
      <c r="A494" s="1"/>
      <c r="B494" s="4"/>
      <c r="C494" s="1"/>
      <c r="D494" s="1"/>
      <c r="E494" s="1"/>
      <c r="F494" s="4"/>
      <c r="G494" s="4"/>
      <c r="H494" s="4"/>
    </row>
    <row r="495" ht="12.75" customHeight="1">
      <c r="A495" s="1"/>
      <c r="B495" s="4"/>
      <c r="C495" s="1"/>
      <c r="D495" s="1"/>
      <c r="E495" s="1"/>
      <c r="F495" s="4"/>
      <c r="G495" s="4"/>
      <c r="H495" s="4"/>
    </row>
    <row r="496" ht="12.75" customHeight="1">
      <c r="A496" s="1"/>
      <c r="B496" s="4"/>
      <c r="C496" s="1"/>
      <c r="D496" s="1"/>
      <c r="E496" s="1"/>
      <c r="F496" s="4"/>
      <c r="G496" s="4"/>
      <c r="H496" s="4"/>
    </row>
    <row r="497" ht="12.75" customHeight="1">
      <c r="A497" s="1"/>
      <c r="B497" s="4"/>
      <c r="C497" s="1"/>
      <c r="D497" s="1"/>
      <c r="E497" s="1"/>
      <c r="F497" s="4"/>
      <c r="G497" s="4"/>
      <c r="H497" s="4"/>
    </row>
    <row r="498" ht="12.75" customHeight="1">
      <c r="A498" s="1"/>
      <c r="B498" s="4"/>
      <c r="C498" s="1"/>
      <c r="D498" s="1"/>
      <c r="E498" s="1"/>
      <c r="F498" s="4"/>
      <c r="G498" s="4"/>
      <c r="H498" s="4"/>
    </row>
    <row r="499" ht="12.75" customHeight="1">
      <c r="A499" s="1"/>
      <c r="B499" s="4"/>
      <c r="C499" s="1"/>
      <c r="D499" s="1"/>
      <c r="E499" s="1"/>
      <c r="F499" s="4"/>
      <c r="G499" s="4"/>
      <c r="H499" s="4"/>
    </row>
    <row r="500" ht="12.75" customHeight="1">
      <c r="A500" s="1"/>
      <c r="B500" s="4"/>
      <c r="C500" s="1"/>
      <c r="D500" s="1"/>
      <c r="E500" s="1"/>
      <c r="F500" s="4"/>
      <c r="G500" s="4"/>
      <c r="H500" s="4"/>
    </row>
    <row r="501" ht="12.75" customHeight="1">
      <c r="A501" s="1"/>
      <c r="B501" s="4"/>
      <c r="C501" s="1"/>
      <c r="D501" s="1"/>
      <c r="E501" s="1"/>
      <c r="F501" s="4"/>
      <c r="G501" s="4"/>
      <c r="H501" s="4"/>
    </row>
    <row r="502" ht="12.75" customHeight="1">
      <c r="A502" s="1"/>
      <c r="B502" s="4"/>
      <c r="C502" s="1"/>
      <c r="D502" s="1"/>
      <c r="E502" s="1"/>
      <c r="F502" s="4"/>
      <c r="G502" s="4"/>
      <c r="H502" s="4"/>
    </row>
    <row r="503" ht="12.75" customHeight="1">
      <c r="A503" s="1"/>
      <c r="B503" s="4"/>
      <c r="C503" s="1"/>
      <c r="D503" s="1"/>
      <c r="E503" s="1"/>
      <c r="F503" s="4"/>
      <c r="G503" s="4"/>
      <c r="H503" s="4"/>
    </row>
    <row r="504" ht="12.75" customHeight="1">
      <c r="A504" s="1"/>
      <c r="B504" s="4"/>
      <c r="C504" s="1"/>
      <c r="D504" s="1"/>
      <c r="E504" s="1"/>
      <c r="F504" s="4"/>
      <c r="G504" s="4"/>
      <c r="H504" s="4"/>
    </row>
    <row r="505" ht="12.75" customHeight="1">
      <c r="A505" s="1"/>
      <c r="B505" s="4"/>
      <c r="C505" s="1"/>
      <c r="D505" s="1"/>
      <c r="E505" s="1"/>
      <c r="F505" s="4"/>
      <c r="G505" s="4"/>
      <c r="H505" s="4"/>
    </row>
    <row r="506" ht="12.75" customHeight="1">
      <c r="A506" s="1"/>
      <c r="B506" s="4"/>
      <c r="C506" s="1"/>
      <c r="D506" s="1"/>
      <c r="E506" s="1"/>
      <c r="F506" s="4"/>
      <c r="G506" s="4"/>
      <c r="H506" s="4"/>
    </row>
    <row r="507" ht="12.75" customHeight="1">
      <c r="A507" s="1"/>
      <c r="B507" s="4"/>
      <c r="C507" s="1"/>
      <c r="D507" s="1"/>
      <c r="E507" s="1"/>
      <c r="F507" s="4"/>
      <c r="G507" s="4"/>
      <c r="H507" s="4"/>
    </row>
    <row r="508" ht="12.75" customHeight="1">
      <c r="A508" s="1"/>
      <c r="B508" s="4"/>
      <c r="C508" s="1"/>
      <c r="D508" s="1"/>
      <c r="E508" s="1"/>
      <c r="F508" s="4"/>
      <c r="G508" s="4"/>
      <c r="H508" s="4"/>
    </row>
    <row r="509" ht="12.75" customHeight="1">
      <c r="A509" s="1"/>
      <c r="B509" s="4"/>
      <c r="C509" s="1"/>
      <c r="D509" s="1"/>
      <c r="E509" s="1"/>
      <c r="F509" s="4"/>
      <c r="G509" s="4"/>
      <c r="H509" s="4"/>
    </row>
    <row r="510" ht="12.75" customHeight="1">
      <c r="A510" s="1"/>
      <c r="B510" s="4"/>
      <c r="C510" s="1"/>
      <c r="D510" s="1"/>
      <c r="E510" s="1"/>
      <c r="F510" s="4"/>
      <c r="G510" s="4"/>
      <c r="H510" s="4"/>
    </row>
    <row r="511" ht="12.75" customHeight="1">
      <c r="A511" s="1"/>
      <c r="B511" s="4"/>
      <c r="C511" s="1"/>
      <c r="D511" s="1"/>
      <c r="E511" s="1"/>
      <c r="F511" s="4"/>
      <c r="G511" s="4"/>
      <c r="H511" s="4"/>
    </row>
    <row r="512" ht="12.75" customHeight="1">
      <c r="A512" s="1"/>
      <c r="B512" s="4"/>
      <c r="C512" s="1"/>
      <c r="D512" s="1"/>
      <c r="E512" s="1"/>
      <c r="F512" s="4"/>
      <c r="G512" s="4"/>
      <c r="H512" s="4"/>
    </row>
    <row r="513" ht="12.75" customHeight="1">
      <c r="A513" s="1"/>
      <c r="B513" s="4"/>
      <c r="C513" s="1"/>
      <c r="D513" s="1"/>
      <c r="E513" s="1"/>
      <c r="F513" s="4"/>
      <c r="G513" s="4"/>
      <c r="H513" s="4"/>
    </row>
    <row r="514" ht="12.75" customHeight="1">
      <c r="A514" s="1"/>
      <c r="B514" s="4"/>
      <c r="C514" s="1"/>
      <c r="D514" s="1"/>
      <c r="E514" s="1"/>
      <c r="F514" s="4"/>
      <c r="G514" s="4"/>
      <c r="H514" s="4"/>
    </row>
    <row r="515" ht="12.75" customHeight="1">
      <c r="A515" s="1"/>
      <c r="B515" s="4"/>
      <c r="C515" s="1"/>
      <c r="D515" s="1"/>
      <c r="E515" s="1"/>
      <c r="F515" s="4"/>
      <c r="G515" s="4"/>
      <c r="H515" s="4"/>
    </row>
    <row r="516" ht="12.75" customHeight="1">
      <c r="A516" s="1"/>
      <c r="B516" s="4"/>
      <c r="C516" s="1"/>
      <c r="D516" s="1"/>
      <c r="E516" s="1"/>
      <c r="F516" s="4"/>
      <c r="G516" s="4"/>
      <c r="H516" s="4"/>
    </row>
    <row r="517" ht="12.75" customHeight="1">
      <c r="A517" s="1"/>
      <c r="B517" s="4"/>
      <c r="C517" s="1"/>
      <c r="D517" s="1"/>
      <c r="E517" s="1"/>
      <c r="F517" s="4"/>
      <c r="G517" s="4"/>
      <c r="H517" s="4"/>
    </row>
    <row r="518" ht="12.75" customHeight="1">
      <c r="A518" s="1"/>
      <c r="B518" s="4"/>
      <c r="C518" s="1"/>
      <c r="D518" s="1"/>
      <c r="E518" s="1"/>
      <c r="F518" s="4"/>
      <c r="G518" s="4"/>
      <c r="H518" s="4"/>
    </row>
    <row r="519" ht="12.75" customHeight="1">
      <c r="A519" s="1"/>
      <c r="B519" s="4"/>
      <c r="C519" s="1"/>
      <c r="D519" s="1"/>
      <c r="E519" s="1"/>
      <c r="F519" s="4"/>
      <c r="G519" s="4"/>
      <c r="H519" s="4"/>
    </row>
    <row r="520" ht="12.75" customHeight="1">
      <c r="A520" s="1"/>
      <c r="B520" s="4"/>
      <c r="C520" s="1"/>
      <c r="D520" s="1"/>
      <c r="E520" s="1"/>
      <c r="F520" s="4"/>
      <c r="G520" s="4"/>
      <c r="H520" s="4"/>
    </row>
    <row r="521" ht="12.75" customHeight="1">
      <c r="A521" s="1"/>
      <c r="B521" s="4"/>
      <c r="C521" s="1"/>
      <c r="D521" s="1"/>
      <c r="E521" s="1"/>
      <c r="F521" s="4"/>
      <c r="G521" s="4"/>
      <c r="H521" s="4"/>
    </row>
    <row r="522" ht="12.75" customHeight="1">
      <c r="A522" s="1"/>
      <c r="B522" s="4"/>
      <c r="C522" s="1"/>
      <c r="D522" s="1"/>
      <c r="E522" s="1"/>
      <c r="F522" s="4"/>
      <c r="G522" s="4"/>
      <c r="H522" s="4"/>
    </row>
    <row r="523" ht="12.75" customHeight="1">
      <c r="A523" s="1"/>
      <c r="B523" s="4"/>
      <c r="C523" s="1"/>
      <c r="D523" s="1"/>
      <c r="E523" s="1"/>
      <c r="F523" s="4"/>
      <c r="G523" s="4"/>
      <c r="H523" s="4"/>
    </row>
    <row r="524" ht="12.75" customHeight="1">
      <c r="A524" s="1"/>
      <c r="B524" s="4"/>
      <c r="C524" s="1"/>
      <c r="D524" s="1"/>
      <c r="E524" s="1"/>
      <c r="F524" s="4"/>
      <c r="G524" s="4"/>
      <c r="H524" s="4"/>
    </row>
    <row r="525" ht="12.75" customHeight="1">
      <c r="A525" s="1"/>
      <c r="B525" s="4"/>
      <c r="C525" s="1"/>
      <c r="D525" s="1"/>
      <c r="E525" s="1"/>
      <c r="F525" s="4"/>
      <c r="G525" s="4"/>
      <c r="H525" s="4"/>
    </row>
    <row r="526" ht="12.75" customHeight="1">
      <c r="A526" s="1"/>
      <c r="B526" s="4"/>
      <c r="C526" s="1"/>
      <c r="D526" s="1"/>
      <c r="E526" s="1"/>
      <c r="F526" s="4"/>
      <c r="G526" s="4"/>
      <c r="H526" s="4"/>
    </row>
    <row r="527" ht="12.75" customHeight="1">
      <c r="A527" s="1"/>
      <c r="B527" s="4"/>
      <c r="C527" s="1"/>
      <c r="D527" s="1"/>
      <c r="E527" s="1"/>
      <c r="F527" s="4"/>
      <c r="G527" s="4"/>
      <c r="H527" s="4"/>
    </row>
    <row r="528" ht="12.75" customHeight="1">
      <c r="A528" s="1"/>
      <c r="B528" s="4"/>
      <c r="C528" s="1"/>
      <c r="D528" s="1"/>
      <c r="E528" s="1"/>
      <c r="F528" s="4"/>
      <c r="G528" s="4"/>
      <c r="H528" s="4"/>
    </row>
    <row r="529" ht="12.75" customHeight="1">
      <c r="A529" s="1"/>
      <c r="B529" s="4"/>
      <c r="C529" s="1"/>
      <c r="D529" s="1"/>
      <c r="E529" s="1"/>
      <c r="F529" s="4"/>
      <c r="G529" s="4"/>
      <c r="H529" s="4"/>
    </row>
    <row r="530" ht="12.75" customHeight="1">
      <c r="A530" s="1"/>
      <c r="B530" s="4"/>
      <c r="C530" s="1"/>
      <c r="D530" s="1"/>
      <c r="E530" s="1"/>
      <c r="F530" s="4"/>
      <c r="G530" s="4"/>
      <c r="H530" s="4"/>
    </row>
    <row r="531" ht="12.75" customHeight="1">
      <c r="A531" s="1"/>
      <c r="B531" s="4"/>
      <c r="C531" s="1"/>
      <c r="D531" s="1"/>
      <c r="E531" s="1"/>
      <c r="F531" s="4"/>
      <c r="G531" s="4"/>
      <c r="H531" s="4"/>
    </row>
    <row r="532" ht="12.75" customHeight="1">
      <c r="A532" s="1"/>
      <c r="B532" s="4"/>
      <c r="C532" s="1"/>
      <c r="D532" s="1"/>
      <c r="E532" s="1"/>
      <c r="F532" s="4"/>
      <c r="G532" s="4"/>
      <c r="H532" s="4"/>
    </row>
    <row r="533" ht="12.75" customHeight="1">
      <c r="A533" s="1"/>
      <c r="B533" s="4"/>
      <c r="C533" s="1"/>
      <c r="D533" s="1"/>
      <c r="E533" s="1"/>
      <c r="F533" s="4"/>
      <c r="G533" s="4"/>
      <c r="H533" s="4"/>
    </row>
    <row r="534" ht="12.75" customHeight="1">
      <c r="A534" s="1"/>
      <c r="B534" s="4"/>
      <c r="C534" s="1"/>
      <c r="D534" s="1"/>
      <c r="E534" s="1"/>
      <c r="F534" s="4"/>
      <c r="G534" s="4"/>
      <c r="H534" s="4"/>
    </row>
    <row r="535" ht="12.75" customHeight="1">
      <c r="A535" s="1"/>
      <c r="B535" s="4"/>
      <c r="C535" s="1"/>
      <c r="D535" s="1"/>
      <c r="E535" s="1"/>
      <c r="F535" s="4"/>
      <c r="G535" s="4"/>
      <c r="H535" s="4"/>
    </row>
    <row r="536" ht="12.75" customHeight="1">
      <c r="A536" s="1"/>
      <c r="B536" s="4"/>
      <c r="C536" s="1"/>
      <c r="D536" s="1"/>
      <c r="E536" s="1"/>
      <c r="F536" s="4"/>
      <c r="G536" s="4"/>
      <c r="H536" s="4"/>
    </row>
    <row r="537" ht="12.75" customHeight="1">
      <c r="A537" s="1"/>
      <c r="B537" s="4"/>
      <c r="C537" s="1"/>
      <c r="D537" s="1"/>
      <c r="E537" s="1"/>
      <c r="F537" s="4"/>
      <c r="G537" s="4"/>
      <c r="H537" s="4"/>
    </row>
    <row r="538" ht="12.75" customHeight="1">
      <c r="A538" s="1"/>
      <c r="B538" s="4"/>
      <c r="C538" s="1"/>
      <c r="D538" s="1"/>
      <c r="E538" s="1"/>
      <c r="F538" s="4"/>
      <c r="G538" s="4"/>
      <c r="H538" s="4"/>
    </row>
    <row r="539" ht="12.75" customHeight="1">
      <c r="A539" s="1"/>
      <c r="B539" s="4"/>
      <c r="C539" s="1"/>
      <c r="D539" s="1"/>
      <c r="E539" s="1"/>
      <c r="F539" s="4"/>
      <c r="G539" s="4"/>
      <c r="H539" s="4"/>
    </row>
    <row r="540" ht="12.75" customHeight="1">
      <c r="A540" s="1"/>
      <c r="B540" s="4"/>
      <c r="C540" s="1"/>
      <c r="D540" s="1"/>
      <c r="E540" s="1"/>
      <c r="F540" s="4"/>
      <c r="G540" s="4"/>
      <c r="H540" s="4"/>
    </row>
    <row r="541" ht="12.75" customHeight="1">
      <c r="A541" s="1"/>
      <c r="B541" s="4"/>
      <c r="C541" s="1"/>
      <c r="D541" s="1"/>
      <c r="E541" s="1"/>
      <c r="F541" s="4"/>
      <c r="G541" s="4"/>
      <c r="H541" s="4"/>
    </row>
    <row r="542" ht="12.75" customHeight="1">
      <c r="A542" s="1"/>
      <c r="B542" s="4"/>
      <c r="C542" s="1"/>
      <c r="D542" s="1"/>
      <c r="E542" s="1"/>
      <c r="F542" s="4"/>
      <c r="G542" s="4"/>
      <c r="H542" s="4"/>
    </row>
    <row r="543" ht="12.75" customHeight="1">
      <c r="A543" s="1"/>
      <c r="B543" s="4"/>
      <c r="C543" s="1"/>
      <c r="D543" s="1"/>
      <c r="E543" s="1"/>
      <c r="F543" s="4"/>
      <c r="G543" s="4"/>
      <c r="H543" s="4"/>
    </row>
    <row r="544" ht="12.75" customHeight="1">
      <c r="A544" s="1"/>
      <c r="B544" s="4"/>
      <c r="C544" s="1"/>
      <c r="D544" s="1"/>
      <c r="E544" s="1"/>
      <c r="F544" s="4"/>
      <c r="G544" s="4"/>
      <c r="H544" s="4"/>
    </row>
    <row r="545" ht="12.75" customHeight="1">
      <c r="A545" s="1"/>
      <c r="B545" s="4"/>
      <c r="C545" s="1"/>
      <c r="D545" s="1"/>
      <c r="E545" s="1"/>
      <c r="F545" s="4"/>
      <c r="G545" s="4"/>
      <c r="H545" s="4"/>
    </row>
    <row r="546" ht="12.75" customHeight="1">
      <c r="A546" s="1"/>
      <c r="B546" s="4"/>
      <c r="C546" s="1"/>
      <c r="D546" s="1"/>
      <c r="E546" s="1"/>
      <c r="F546" s="4"/>
      <c r="G546" s="4"/>
      <c r="H546" s="4"/>
    </row>
    <row r="547" ht="12.75" customHeight="1">
      <c r="A547" s="1"/>
      <c r="B547" s="4"/>
      <c r="C547" s="1"/>
      <c r="D547" s="1"/>
      <c r="E547" s="1"/>
      <c r="F547" s="4"/>
      <c r="G547" s="4"/>
      <c r="H547" s="4"/>
    </row>
    <row r="548" ht="12.75" customHeight="1">
      <c r="A548" s="1"/>
      <c r="B548" s="4"/>
      <c r="C548" s="1"/>
      <c r="D548" s="1"/>
      <c r="E548" s="1"/>
      <c r="F548" s="4"/>
      <c r="G548" s="4"/>
      <c r="H548" s="4"/>
    </row>
    <row r="549" ht="12.75" customHeight="1">
      <c r="A549" s="1"/>
      <c r="B549" s="4"/>
      <c r="C549" s="1"/>
      <c r="D549" s="1"/>
      <c r="E549" s="1"/>
      <c r="F549" s="4"/>
      <c r="G549" s="4"/>
      <c r="H549" s="4"/>
    </row>
    <row r="550" ht="12.75" customHeight="1">
      <c r="A550" s="1"/>
      <c r="B550" s="4"/>
      <c r="C550" s="1"/>
      <c r="D550" s="1"/>
      <c r="E550" s="1"/>
      <c r="F550" s="4"/>
      <c r="G550" s="4"/>
      <c r="H550" s="4"/>
    </row>
    <row r="551" ht="12.75" customHeight="1">
      <c r="A551" s="1"/>
      <c r="B551" s="4"/>
      <c r="C551" s="1"/>
      <c r="D551" s="1"/>
      <c r="E551" s="1"/>
      <c r="F551" s="4"/>
      <c r="G551" s="4"/>
      <c r="H551" s="4"/>
    </row>
    <row r="552" ht="12.75" customHeight="1">
      <c r="A552" s="1"/>
      <c r="B552" s="4"/>
      <c r="C552" s="1"/>
      <c r="D552" s="1"/>
      <c r="E552" s="1"/>
      <c r="F552" s="4"/>
      <c r="G552" s="4"/>
      <c r="H552" s="4"/>
    </row>
    <row r="553" ht="12.75" customHeight="1">
      <c r="A553" s="1"/>
      <c r="B553" s="4"/>
      <c r="C553" s="1"/>
      <c r="D553" s="1"/>
      <c r="E553" s="1"/>
      <c r="F553" s="4"/>
      <c r="G553" s="4"/>
      <c r="H553" s="4"/>
    </row>
    <row r="554" ht="12.75" customHeight="1">
      <c r="A554" s="1"/>
      <c r="B554" s="4"/>
      <c r="C554" s="1"/>
      <c r="D554" s="1"/>
      <c r="E554" s="1"/>
      <c r="F554" s="4"/>
      <c r="G554" s="4"/>
      <c r="H554" s="4"/>
    </row>
    <row r="555" ht="12.75" customHeight="1">
      <c r="A555" s="1"/>
      <c r="B555" s="4"/>
      <c r="C555" s="1"/>
      <c r="D555" s="1"/>
      <c r="E555" s="1"/>
      <c r="F555" s="4"/>
      <c r="G555" s="4"/>
      <c r="H555" s="4"/>
    </row>
    <row r="556" ht="12.75" customHeight="1">
      <c r="A556" s="1"/>
      <c r="B556" s="4"/>
      <c r="C556" s="1"/>
      <c r="D556" s="1"/>
      <c r="E556" s="1"/>
      <c r="F556" s="4"/>
      <c r="G556" s="4"/>
      <c r="H556" s="4"/>
    </row>
    <row r="557" ht="12.75" customHeight="1">
      <c r="A557" s="1"/>
      <c r="B557" s="4"/>
      <c r="C557" s="1"/>
      <c r="D557" s="1"/>
      <c r="E557" s="1"/>
      <c r="F557" s="4"/>
      <c r="G557" s="4"/>
      <c r="H557" s="4"/>
    </row>
    <row r="558" ht="12.75" customHeight="1">
      <c r="A558" s="1"/>
      <c r="B558" s="4"/>
      <c r="C558" s="1"/>
      <c r="D558" s="1"/>
      <c r="E558" s="1"/>
      <c r="F558" s="4"/>
      <c r="G558" s="4"/>
      <c r="H558" s="4"/>
    </row>
    <row r="559" ht="12.75" customHeight="1">
      <c r="A559" s="1"/>
      <c r="B559" s="4"/>
      <c r="C559" s="1"/>
      <c r="D559" s="1"/>
      <c r="E559" s="1"/>
      <c r="F559" s="4"/>
      <c r="G559" s="4"/>
      <c r="H559" s="4"/>
    </row>
    <row r="560" ht="12.75" customHeight="1">
      <c r="A560" s="1"/>
      <c r="B560" s="4"/>
      <c r="C560" s="1"/>
      <c r="D560" s="1"/>
      <c r="E560" s="1"/>
      <c r="F560" s="4"/>
      <c r="G560" s="4"/>
      <c r="H560" s="4"/>
    </row>
    <row r="561" ht="12.75" customHeight="1">
      <c r="A561" s="1"/>
      <c r="B561" s="4"/>
      <c r="C561" s="1"/>
      <c r="D561" s="1"/>
      <c r="E561" s="1"/>
      <c r="F561" s="4"/>
      <c r="G561" s="4"/>
      <c r="H561" s="4"/>
    </row>
    <row r="562" ht="12.75" customHeight="1">
      <c r="A562" s="1"/>
      <c r="B562" s="4"/>
      <c r="C562" s="1"/>
      <c r="D562" s="1"/>
      <c r="E562" s="1"/>
      <c r="F562" s="4"/>
      <c r="G562" s="4"/>
      <c r="H562" s="4"/>
    </row>
    <row r="563" ht="12.75" customHeight="1">
      <c r="A563" s="1"/>
      <c r="B563" s="4"/>
      <c r="C563" s="1"/>
      <c r="D563" s="1"/>
      <c r="E563" s="1"/>
      <c r="F563" s="4"/>
      <c r="G563" s="4"/>
      <c r="H563" s="4"/>
    </row>
    <row r="564" ht="12.75" customHeight="1">
      <c r="A564" s="1"/>
      <c r="B564" s="4"/>
      <c r="C564" s="1"/>
      <c r="D564" s="1"/>
      <c r="E564" s="1"/>
      <c r="F564" s="4"/>
      <c r="G564" s="4"/>
      <c r="H564" s="4"/>
    </row>
    <row r="565" ht="12.75" customHeight="1">
      <c r="A565" s="1"/>
      <c r="B565" s="4"/>
      <c r="C565" s="1"/>
      <c r="D565" s="1"/>
      <c r="E565" s="1"/>
      <c r="F565" s="4"/>
      <c r="G565" s="4"/>
      <c r="H565" s="4"/>
    </row>
    <row r="566" ht="12.75" customHeight="1">
      <c r="A566" s="1"/>
      <c r="B566" s="4"/>
      <c r="C566" s="1"/>
      <c r="D566" s="1"/>
      <c r="E566" s="1"/>
      <c r="F566" s="4"/>
      <c r="G566" s="4"/>
      <c r="H566" s="4"/>
    </row>
    <row r="567" ht="12.75" customHeight="1">
      <c r="A567" s="1"/>
      <c r="B567" s="4"/>
      <c r="C567" s="1"/>
      <c r="D567" s="1"/>
      <c r="E567" s="1"/>
      <c r="F567" s="4"/>
      <c r="G567" s="4"/>
      <c r="H567" s="4"/>
    </row>
    <row r="568" ht="12.75" customHeight="1">
      <c r="A568" s="1"/>
      <c r="B568" s="4"/>
      <c r="C568" s="1"/>
      <c r="D568" s="1"/>
      <c r="E568" s="1"/>
      <c r="F568" s="4"/>
      <c r="G568" s="4"/>
      <c r="H568" s="4"/>
    </row>
    <row r="569" ht="12.75" customHeight="1">
      <c r="A569" s="1"/>
      <c r="B569" s="4"/>
      <c r="C569" s="1"/>
      <c r="D569" s="1"/>
      <c r="E569" s="1"/>
      <c r="F569" s="4"/>
      <c r="G569" s="4"/>
      <c r="H569" s="4"/>
    </row>
    <row r="570" ht="12.75" customHeight="1">
      <c r="A570" s="1"/>
      <c r="B570" s="4"/>
      <c r="C570" s="1"/>
      <c r="D570" s="1"/>
      <c r="E570" s="1"/>
      <c r="F570" s="4"/>
      <c r="G570" s="4"/>
      <c r="H570" s="4"/>
    </row>
    <row r="571" ht="12.75" customHeight="1">
      <c r="A571" s="1"/>
      <c r="B571" s="4"/>
      <c r="C571" s="1"/>
      <c r="D571" s="1"/>
      <c r="E571" s="1"/>
      <c r="F571" s="4"/>
      <c r="G571" s="4"/>
      <c r="H571" s="4"/>
    </row>
    <row r="572" ht="12.75" customHeight="1">
      <c r="A572" s="1"/>
      <c r="B572" s="4"/>
      <c r="C572" s="1"/>
      <c r="D572" s="1"/>
      <c r="E572" s="1"/>
      <c r="F572" s="4"/>
      <c r="G572" s="4"/>
      <c r="H572" s="4"/>
    </row>
    <row r="573" ht="12.75" customHeight="1">
      <c r="A573" s="1"/>
      <c r="B573" s="4"/>
      <c r="C573" s="1"/>
      <c r="D573" s="1"/>
      <c r="E573" s="1"/>
      <c r="F573" s="4"/>
      <c r="G573" s="4"/>
      <c r="H573" s="4"/>
    </row>
    <row r="574" ht="12.75" customHeight="1">
      <c r="A574" s="1"/>
      <c r="B574" s="4"/>
      <c r="C574" s="1"/>
      <c r="D574" s="1"/>
      <c r="E574" s="1"/>
      <c r="F574" s="4"/>
      <c r="G574" s="4"/>
      <c r="H574" s="4"/>
    </row>
    <row r="575" ht="12.75" customHeight="1">
      <c r="A575" s="1"/>
      <c r="B575" s="4"/>
      <c r="C575" s="1"/>
      <c r="D575" s="1"/>
      <c r="E575" s="1"/>
      <c r="F575" s="4"/>
      <c r="G575" s="4"/>
      <c r="H575" s="4"/>
    </row>
    <row r="576" ht="12.75" customHeight="1">
      <c r="A576" s="1"/>
      <c r="B576" s="4"/>
      <c r="C576" s="1"/>
      <c r="D576" s="1"/>
      <c r="E576" s="1"/>
      <c r="F576" s="4"/>
      <c r="G576" s="4"/>
      <c r="H576" s="4"/>
    </row>
    <row r="577" ht="12.75" customHeight="1">
      <c r="A577" s="1"/>
      <c r="B577" s="4"/>
      <c r="C577" s="1"/>
      <c r="D577" s="1"/>
      <c r="E577" s="1"/>
      <c r="F577" s="4"/>
      <c r="G577" s="4"/>
      <c r="H577" s="4"/>
    </row>
    <row r="578" ht="12.75" customHeight="1">
      <c r="A578" s="1"/>
      <c r="B578" s="4"/>
      <c r="C578" s="1"/>
      <c r="D578" s="1"/>
      <c r="E578" s="1"/>
      <c r="F578" s="4"/>
      <c r="G578" s="4"/>
      <c r="H578" s="4"/>
    </row>
    <row r="579" ht="12.75" customHeight="1">
      <c r="A579" s="1"/>
      <c r="B579" s="4"/>
      <c r="C579" s="1"/>
      <c r="D579" s="1"/>
      <c r="E579" s="1"/>
      <c r="F579" s="4"/>
      <c r="G579" s="4"/>
      <c r="H579" s="4"/>
    </row>
    <row r="580" ht="12.75" customHeight="1">
      <c r="A580" s="1"/>
      <c r="B580" s="4"/>
      <c r="C580" s="1"/>
      <c r="D580" s="1"/>
      <c r="E580" s="1"/>
      <c r="F580" s="4"/>
      <c r="G580" s="4"/>
      <c r="H580" s="4"/>
    </row>
    <row r="581" ht="12.75" customHeight="1">
      <c r="A581" s="1"/>
      <c r="B581" s="4"/>
      <c r="C581" s="1"/>
      <c r="D581" s="1"/>
      <c r="E581" s="1"/>
      <c r="F581" s="4"/>
      <c r="G581" s="4"/>
      <c r="H581" s="4"/>
    </row>
    <row r="582" ht="12.75" customHeight="1">
      <c r="A582" s="1"/>
      <c r="B582" s="4"/>
      <c r="C582" s="1"/>
      <c r="D582" s="1"/>
      <c r="E582" s="1"/>
      <c r="F582" s="4"/>
      <c r="G582" s="4"/>
      <c r="H582" s="4"/>
    </row>
    <row r="583" ht="12.75" customHeight="1">
      <c r="A583" s="1"/>
      <c r="B583" s="4"/>
      <c r="C583" s="1"/>
      <c r="D583" s="1"/>
      <c r="E583" s="1"/>
      <c r="F583" s="4"/>
      <c r="G583" s="4"/>
      <c r="H583" s="4"/>
    </row>
    <row r="584" ht="12.75" customHeight="1">
      <c r="A584" s="1"/>
      <c r="B584" s="4"/>
      <c r="C584" s="1"/>
      <c r="D584" s="1"/>
      <c r="E584" s="1"/>
      <c r="F584" s="4"/>
      <c r="G584" s="4"/>
      <c r="H584" s="4"/>
    </row>
    <row r="585" ht="12.75" customHeight="1">
      <c r="A585" s="1"/>
      <c r="B585" s="4"/>
      <c r="C585" s="1"/>
      <c r="D585" s="1"/>
      <c r="E585" s="1"/>
      <c r="F585" s="4"/>
      <c r="G585" s="4"/>
      <c r="H585" s="4"/>
    </row>
    <row r="586" ht="12.75" customHeight="1">
      <c r="A586" s="1"/>
      <c r="B586" s="4"/>
      <c r="C586" s="1"/>
      <c r="D586" s="1"/>
      <c r="E586" s="1"/>
      <c r="F586" s="4"/>
      <c r="G586" s="4"/>
      <c r="H586" s="4"/>
    </row>
    <row r="587" ht="12.75" customHeight="1">
      <c r="A587" s="1"/>
      <c r="B587" s="4"/>
      <c r="C587" s="1"/>
      <c r="D587" s="1"/>
      <c r="E587" s="1"/>
      <c r="F587" s="4"/>
      <c r="G587" s="4"/>
      <c r="H587" s="4"/>
    </row>
    <row r="588" ht="12.75" customHeight="1">
      <c r="A588" s="1"/>
      <c r="B588" s="4"/>
      <c r="C588" s="1"/>
      <c r="D588" s="1"/>
      <c r="E588" s="1"/>
      <c r="F588" s="4"/>
      <c r="G588" s="4"/>
      <c r="H588" s="4"/>
    </row>
    <row r="589" ht="12.75" customHeight="1">
      <c r="A589" s="1"/>
      <c r="B589" s="4"/>
      <c r="C589" s="1"/>
      <c r="D589" s="1"/>
      <c r="E589" s="1"/>
      <c r="F589" s="4"/>
      <c r="G589" s="4"/>
      <c r="H589" s="4"/>
    </row>
    <row r="590" ht="12.75" customHeight="1">
      <c r="A590" s="1"/>
      <c r="B590" s="4"/>
      <c r="C590" s="1"/>
      <c r="D590" s="1"/>
      <c r="E590" s="1"/>
      <c r="F590" s="4"/>
      <c r="G590" s="4"/>
      <c r="H590" s="4"/>
    </row>
    <row r="591" ht="12.75" customHeight="1">
      <c r="A591" s="1"/>
      <c r="B591" s="4"/>
      <c r="C591" s="1"/>
      <c r="D591" s="1"/>
      <c r="E591" s="1"/>
      <c r="F591" s="4"/>
      <c r="G591" s="4"/>
      <c r="H591" s="4"/>
    </row>
    <row r="592" ht="12.75" customHeight="1">
      <c r="A592" s="1"/>
      <c r="B592" s="4"/>
      <c r="C592" s="1"/>
      <c r="D592" s="1"/>
      <c r="E592" s="1"/>
      <c r="F592" s="4"/>
      <c r="G592" s="4"/>
      <c r="H592" s="4"/>
    </row>
    <row r="593" ht="12.75" customHeight="1">
      <c r="A593" s="1"/>
      <c r="B593" s="4"/>
      <c r="C593" s="1"/>
      <c r="D593" s="1"/>
      <c r="E593" s="1"/>
      <c r="F593" s="4"/>
      <c r="G593" s="4"/>
      <c r="H593" s="4"/>
    </row>
    <row r="594" ht="12.75" customHeight="1">
      <c r="A594" s="1"/>
      <c r="B594" s="4"/>
      <c r="C594" s="1"/>
      <c r="D594" s="1"/>
      <c r="E594" s="1"/>
      <c r="F594" s="4"/>
      <c r="G594" s="4"/>
      <c r="H594" s="4"/>
    </row>
    <row r="595" ht="12.75" customHeight="1">
      <c r="A595" s="1"/>
      <c r="B595" s="4"/>
      <c r="C595" s="1"/>
      <c r="D595" s="1"/>
      <c r="E595" s="1"/>
      <c r="F595" s="4"/>
      <c r="G595" s="4"/>
      <c r="H595" s="4"/>
    </row>
    <row r="596" ht="12.75" customHeight="1">
      <c r="A596" s="1"/>
      <c r="B596" s="4"/>
      <c r="C596" s="1"/>
      <c r="D596" s="1"/>
      <c r="E596" s="1"/>
      <c r="F596" s="4"/>
      <c r="G596" s="4"/>
      <c r="H596" s="4"/>
    </row>
    <row r="597" ht="12.75" customHeight="1">
      <c r="A597" s="1"/>
      <c r="B597" s="4"/>
      <c r="C597" s="1"/>
      <c r="D597" s="1"/>
      <c r="E597" s="1"/>
      <c r="F597" s="4"/>
      <c r="G597" s="4"/>
      <c r="H597" s="4"/>
    </row>
    <row r="598" ht="12.75" customHeight="1">
      <c r="A598" s="1"/>
      <c r="B598" s="4"/>
      <c r="C598" s="1"/>
      <c r="D598" s="1"/>
      <c r="E598" s="1"/>
      <c r="F598" s="4"/>
      <c r="G598" s="4"/>
      <c r="H598" s="4"/>
    </row>
    <row r="599" ht="12.75" customHeight="1">
      <c r="A599" s="1"/>
      <c r="B599" s="4"/>
      <c r="C599" s="1"/>
      <c r="D599" s="1"/>
      <c r="E599" s="1"/>
      <c r="F599" s="4"/>
      <c r="G599" s="4"/>
      <c r="H599" s="4"/>
    </row>
    <row r="600" ht="12.75" customHeight="1">
      <c r="A600" s="1"/>
      <c r="B600" s="4"/>
      <c r="C600" s="1"/>
      <c r="D600" s="1"/>
      <c r="E600" s="1"/>
      <c r="F600" s="4"/>
      <c r="G600" s="4"/>
      <c r="H600" s="4"/>
    </row>
    <row r="601" ht="12.75" customHeight="1">
      <c r="A601" s="1"/>
      <c r="B601" s="4"/>
      <c r="C601" s="1"/>
      <c r="D601" s="1"/>
      <c r="E601" s="1"/>
      <c r="F601" s="4"/>
      <c r="G601" s="4"/>
      <c r="H601" s="4"/>
    </row>
    <row r="602" ht="12.75" customHeight="1">
      <c r="A602" s="1"/>
      <c r="B602" s="4"/>
      <c r="C602" s="1"/>
      <c r="D602" s="1"/>
      <c r="E602" s="1"/>
      <c r="F602" s="4"/>
      <c r="G602" s="4"/>
      <c r="H602" s="4"/>
    </row>
    <row r="603" ht="12.75" customHeight="1">
      <c r="A603" s="1"/>
      <c r="B603" s="4"/>
      <c r="C603" s="1"/>
      <c r="D603" s="1"/>
      <c r="E603" s="1"/>
      <c r="F603" s="4"/>
      <c r="G603" s="4"/>
      <c r="H603" s="4"/>
    </row>
    <row r="604" ht="12.75" customHeight="1">
      <c r="A604" s="1"/>
      <c r="B604" s="4"/>
      <c r="C604" s="1"/>
      <c r="D604" s="1"/>
      <c r="E604" s="1"/>
      <c r="F604" s="4"/>
      <c r="G604" s="4"/>
      <c r="H604" s="4"/>
    </row>
    <row r="605" ht="12.75" customHeight="1">
      <c r="A605" s="1"/>
      <c r="B605" s="4"/>
      <c r="C605" s="1"/>
      <c r="D605" s="1"/>
      <c r="E605" s="1"/>
      <c r="F605" s="4"/>
      <c r="G605" s="4"/>
      <c r="H605" s="4"/>
    </row>
    <row r="606" ht="12.75" customHeight="1">
      <c r="A606" s="1"/>
      <c r="B606" s="4"/>
      <c r="C606" s="1"/>
      <c r="D606" s="1"/>
      <c r="E606" s="1"/>
      <c r="F606" s="4"/>
      <c r="G606" s="4"/>
      <c r="H606" s="4"/>
    </row>
    <row r="607" ht="12.75" customHeight="1">
      <c r="A607" s="1"/>
      <c r="B607" s="4"/>
      <c r="C607" s="1"/>
      <c r="D607" s="1"/>
      <c r="E607" s="1"/>
      <c r="F607" s="4"/>
      <c r="G607" s="4"/>
      <c r="H607" s="4"/>
    </row>
    <row r="608" ht="12.75" customHeight="1">
      <c r="A608" s="1"/>
      <c r="B608" s="4"/>
      <c r="C608" s="1"/>
      <c r="D608" s="1"/>
      <c r="E608" s="1"/>
      <c r="F608" s="4"/>
      <c r="G608" s="4"/>
      <c r="H608" s="4"/>
    </row>
    <row r="609" ht="12.75" customHeight="1">
      <c r="A609" s="1"/>
      <c r="B609" s="4"/>
      <c r="C609" s="1"/>
      <c r="D609" s="1"/>
      <c r="E609" s="1"/>
      <c r="F609" s="4"/>
      <c r="G609" s="4"/>
      <c r="H609" s="4"/>
    </row>
    <row r="610" ht="12.75" customHeight="1">
      <c r="A610" s="1"/>
      <c r="B610" s="4"/>
      <c r="C610" s="1"/>
      <c r="D610" s="1"/>
      <c r="E610" s="1"/>
      <c r="F610" s="4"/>
      <c r="G610" s="4"/>
      <c r="H610" s="4"/>
    </row>
    <row r="611" ht="12.75" customHeight="1">
      <c r="A611" s="1"/>
      <c r="B611" s="4"/>
      <c r="C611" s="1"/>
      <c r="D611" s="1"/>
      <c r="E611" s="1"/>
      <c r="F611" s="4"/>
      <c r="G611" s="4"/>
      <c r="H611" s="4"/>
    </row>
    <row r="612" ht="12.75" customHeight="1">
      <c r="A612" s="1"/>
      <c r="B612" s="4"/>
      <c r="C612" s="1"/>
      <c r="D612" s="1"/>
      <c r="E612" s="1"/>
      <c r="F612" s="4"/>
      <c r="G612" s="4"/>
      <c r="H612" s="4"/>
    </row>
    <row r="613" ht="12.75" customHeight="1">
      <c r="A613" s="1"/>
      <c r="B613" s="4"/>
      <c r="C613" s="1"/>
      <c r="D613" s="1"/>
      <c r="E613" s="1"/>
      <c r="F613" s="4"/>
      <c r="G613" s="4"/>
      <c r="H613" s="4"/>
    </row>
    <row r="614" ht="12.75" customHeight="1">
      <c r="A614" s="1"/>
      <c r="B614" s="4"/>
      <c r="C614" s="1"/>
      <c r="D614" s="1"/>
      <c r="E614" s="1"/>
      <c r="F614" s="4"/>
      <c r="G614" s="4"/>
      <c r="H614" s="4"/>
    </row>
    <row r="615" ht="12.75" customHeight="1">
      <c r="A615" s="1"/>
      <c r="B615" s="4"/>
      <c r="C615" s="1"/>
      <c r="D615" s="1"/>
      <c r="E615" s="1"/>
      <c r="F615" s="4"/>
      <c r="G615" s="4"/>
      <c r="H615" s="4"/>
    </row>
    <row r="616" ht="12.75" customHeight="1">
      <c r="A616" s="1"/>
      <c r="B616" s="4"/>
      <c r="C616" s="1"/>
      <c r="D616" s="1"/>
      <c r="E616" s="1"/>
      <c r="F616" s="4"/>
      <c r="G616" s="4"/>
      <c r="H616" s="4"/>
    </row>
    <row r="617" ht="12.75" customHeight="1">
      <c r="A617" s="1"/>
      <c r="B617" s="4"/>
      <c r="C617" s="1"/>
      <c r="D617" s="1"/>
      <c r="E617" s="1"/>
      <c r="F617" s="4"/>
      <c r="G617" s="4"/>
      <c r="H617" s="4"/>
    </row>
    <row r="618" ht="12.75" customHeight="1">
      <c r="A618" s="1"/>
      <c r="B618" s="4"/>
      <c r="C618" s="1"/>
      <c r="D618" s="1"/>
      <c r="E618" s="1"/>
      <c r="F618" s="4"/>
      <c r="G618" s="4"/>
      <c r="H618" s="4"/>
    </row>
    <row r="619" ht="12.75" customHeight="1">
      <c r="A619" s="1"/>
      <c r="B619" s="4"/>
      <c r="C619" s="1"/>
      <c r="D619" s="1"/>
      <c r="E619" s="1"/>
      <c r="F619" s="4"/>
      <c r="G619" s="4"/>
      <c r="H619" s="4"/>
    </row>
    <row r="620" ht="12.75" customHeight="1">
      <c r="A620" s="1"/>
      <c r="B620" s="4"/>
      <c r="C620" s="1"/>
      <c r="D620" s="1"/>
      <c r="E620" s="1"/>
      <c r="F620" s="4"/>
      <c r="G620" s="4"/>
      <c r="H620" s="4"/>
    </row>
    <row r="621" ht="12.75" customHeight="1">
      <c r="A621" s="1"/>
      <c r="B621" s="4"/>
      <c r="C621" s="1"/>
      <c r="D621" s="1"/>
      <c r="E621" s="1"/>
      <c r="F621" s="4"/>
      <c r="G621" s="4"/>
      <c r="H621" s="4"/>
    </row>
    <row r="622" ht="12.75" customHeight="1">
      <c r="A622" s="1"/>
      <c r="B622" s="4"/>
      <c r="C622" s="1"/>
      <c r="D622" s="1"/>
      <c r="E622" s="1"/>
      <c r="F622" s="4"/>
      <c r="G622" s="4"/>
      <c r="H622" s="4"/>
    </row>
    <row r="623" ht="12.75" customHeight="1">
      <c r="A623" s="1"/>
      <c r="B623" s="4"/>
      <c r="C623" s="1"/>
      <c r="D623" s="1"/>
      <c r="E623" s="1"/>
      <c r="F623" s="4"/>
      <c r="G623" s="4"/>
      <c r="H623" s="4"/>
    </row>
    <row r="624" ht="12.75" customHeight="1">
      <c r="A624" s="1"/>
      <c r="B624" s="4"/>
      <c r="C624" s="1"/>
      <c r="D624" s="1"/>
      <c r="E624" s="1"/>
      <c r="F624" s="4"/>
      <c r="G624" s="4"/>
      <c r="H624" s="4"/>
    </row>
    <row r="625" ht="12.75" customHeight="1">
      <c r="A625" s="1"/>
      <c r="B625" s="4"/>
      <c r="C625" s="1"/>
      <c r="D625" s="1"/>
      <c r="E625" s="1"/>
      <c r="F625" s="4"/>
      <c r="G625" s="4"/>
      <c r="H625" s="4"/>
    </row>
    <row r="626" ht="12.75" customHeight="1">
      <c r="A626" s="1"/>
      <c r="B626" s="4"/>
      <c r="C626" s="1"/>
      <c r="D626" s="1"/>
      <c r="E626" s="1"/>
      <c r="F626" s="4"/>
      <c r="G626" s="4"/>
      <c r="H626" s="4"/>
    </row>
    <row r="627" ht="12.75" customHeight="1">
      <c r="A627" s="1"/>
      <c r="B627" s="4"/>
      <c r="C627" s="1"/>
      <c r="D627" s="1"/>
      <c r="E627" s="1"/>
      <c r="F627" s="4"/>
      <c r="G627" s="4"/>
      <c r="H627" s="4"/>
    </row>
    <row r="628" ht="12.75" customHeight="1">
      <c r="A628" s="1"/>
      <c r="B628" s="4"/>
      <c r="C628" s="1"/>
      <c r="D628" s="1"/>
      <c r="E628" s="1"/>
      <c r="F628" s="4"/>
      <c r="G628" s="4"/>
      <c r="H628" s="4"/>
    </row>
    <row r="629" ht="12.75" customHeight="1">
      <c r="A629" s="1"/>
      <c r="B629" s="4"/>
      <c r="C629" s="1"/>
      <c r="D629" s="1"/>
      <c r="E629" s="1"/>
      <c r="F629" s="4"/>
      <c r="G629" s="4"/>
      <c r="H629" s="4"/>
    </row>
    <row r="630" ht="12.75" customHeight="1">
      <c r="A630" s="1"/>
      <c r="B630" s="4"/>
      <c r="C630" s="1"/>
      <c r="D630" s="1"/>
      <c r="E630" s="1"/>
      <c r="F630" s="4"/>
      <c r="G630" s="4"/>
      <c r="H630" s="4"/>
    </row>
    <row r="631" ht="12.75" customHeight="1">
      <c r="A631" s="1"/>
      <c r="B631" s="4"/>
      <c r="C631" s="1"/>
      <c r="D631" s="1"/>
      <c r="E631" s="1"/>
      <c r="F631" s="4"/>
      <c r="G631" s="4"/>
      <c r="H631" s="4"/>
    </row>
    <row r="632" ht="12.75" customHeight="1">
      <c r="A632" s="1"/>
      <c r="B632" s="4"/>
      <c r="C632" s="1"/>
      <c r="D632" s="1"/>
      <c r="E632" s="1"/>
      <c r="F632" s="4"/>
      <c r="G632" s="4"/>
      <c r="H632" s="4"/>
    </row>
    <row r="633" ht="12.75" customHeight="1">
      <c r="A633" s="1"/>
      <c r="B633" s="4"/>
      <c r="C633" s="1"/>
      <c r="D633" s="1"/>
      <c r="E633" s="1"/>
      <c r="F633" s="4"/>
      <c r="G633" s="4"/>
      <c r="H633" s="4"/>
    </row>
    <row r="634" ht="12.75" customHeight="1">
      <c r="A634" s="1"/>
      <c r="B634" s="4"/>
      <c r="C634" s="1"/>
      <c r="D634" s="1"/>
      <c r="E634" s="1"/>
      <c r="F634" s="4"/>
      <c r="G634" s="4"/>
      <c r="H634" s="4"/>
    </row>
    <row r="635" ht="12.75" customHeight="1">
      <c r="A635" s="1"/>
      <c r="B635" s="4"/>
      <c r="C635" s="1"/>
      <c r="D635" s="1"/>
      <c r="E635" s="1"/>
      <c r="F635" s="4"/>
      <c r="G635" s="4"/>
      <c r="H635" s="4"/>
    </row>
    <row r="636" ht="12.75" customHeight="1">
      <c r="A636" s="1"/>
      <c r="B636" s="4"/>
      <c r="C636" s="1"/>
      <c r="D636" s="1"/>
      <c r="E636" s="1"/>
      <c r="F636" s="4"/>
      <c r="G636" s="4"/>
      <c r="H636" s="4"/>
    </row>
    <row r="637" ht="12.75" customHeight="1">
      <c r="A637" s="1"/>
      <c r="B637" s="4"/>
      <c r="C637" s="1"/>
      <c r="D637" s="1"/>
      <c r="E637" s="1"/>
      <c r="F637" s="4"/>
      <c r="G637" s="4"/>
      <c r="H637" s="4"/>
    </row>
    <row r="638" ht="12.75" customHeight="1">
      <c r="A638" s="1"/>
      <c r="B638" s="4"/>
      <c r="C638" s="1"/>
      <c r="D638" s="1"/>
      <c r="E638" s="1"/>
      <c r="F638" s="4"/>
      <c r="G638" s="4"/>
      <c r="H638" s="4"/>
    </row>
    <row r="639" ht="12.75" customHeight="1">
      <c r="A639" s="1"/>
      <c r="B639" s="4"/>
      <c r="C639" s="1"/>
      <c r="D639" s="1"/>
      <c r="E639" s="1"/>
      <c r="F639" s="4"/>
      <c r="G639" s="4"/>
      <c r="H639" s="4"/>
    </row>
    <row r="640" ht="12.75" customHeight="1">
      <c r="A640" s="1"/>
      <c r="B640" s="4"/>
      <c r="C640" s="1"/>
      <c r="D640" s="1"/>
      <c r="E640" s="1"/>
      <c r="F640" s="4"/>
      <c r="G640" s="4"/>
      <c r="H640" s="4"/>
    </row>
    <row r="641" ht="12.75" customHeight="1">
      <c r="A641" s="1"/>
      <c r="B641" s="4"/>
      <c r="C641" s="1"/>
      <c r="D641" s="1"/>
      <c r="E641" s="1"/>
      <c r="F641" s="4"/>
      <c r="G641" s="4"/>
      <c r="H641" s="4"/>
    </row>
    <row r="642" ht="12.75" customHeight="1">
      <c r="A642" s="1"/>
      <c r="B642" s="4"/>
      <c r="C642" s="1"/>
      <c r="D642" s="1"/>
      <c r="E642" s="1"/>
      <c r="F642" s="4"/>
      <c r="G642" s="4"/>
      <c r="H642" s="4"/>
    </row>
    <row r="643" ht="12.75" customHeight="1">
      <c r="A643" s="1"/>
      <c r="B643" s="4"/>
      <c r="C643" s="1"/>
      <c r="D643" s="1"/>
      <c r="E643" s="1"/>
      <c r="F643" s="4"/>
      <c r="G643" s="4"/>
      <c r="H643" s="4"/>
    </row>
    <row r="644" ht="12.75" customHeight="1">
      <c r="A644" s="1"/>
      <c r="B644" s="4"/>
      <c r="C644" s="1"/>
      <c r="D644" s="1"/>
      <c r="E644" s="1"/>
      <c r="F644" s="4"/>
      <c r="G644" s="4"/>
      <c r="H644" s="4"/>
    </row>
    <row r="645" ht="12.75" customHeight="1">
      <c r="A645" s="1"/>
      <c r="B645" s="4"/>
      <c r="C645" s="1"/>
      <c r="D645" s="1"/>
      <c r="E645" s="1"/>
      <c r="F645" s="4"/>
      <c r="G645" s="4"/>
      <c r="H645" s="4"/>
    </row>
    <row r="646" ht="12.75" customHeight="1">
      <c r="A646" s="1"/>
      <c r="B646" s="4"/>
      <c r="C646" s="1"/>
      <c r="D646" s="1"/>
      <c r="E646" s="1"/>
      <c r="F646" s="4"/>
      <c r="G646" s="4"/>
      <c r="H646" s="4"/>
    </row>
    <row r="647" ht="12.75" customHeight="1">
      <c r="A647" s="1"/>
      <c r="B647" s="4"/>
      <c r="C647" s="1"/>
      <c r="D647" s="1"/>
      <c r="E647" s="1"/>
      <c r="F647" s="4"/>
      <c r="G647" s="4"/>
      <c r="H647" s="4"/>
    </row>
    <row r="648" ht="12.75" customHeight="1">
      <c r="A648" s="1"/>
      <c r="B648" s="4"/>
      <c r="C648" s="1"/>
      <c r="D648" s="1"/>
      <c r="E648" s="1"/>
      <c r="F648" s="4"/>
      <c r="G648" s="4"/>
      <c r="H648" s="4"/>
    </row>
    <row r="649" ht="12.75" customHeight="1">
      <c r="A649" s="1"/>
      <c r="B649" s="4"/>
      <c r="C649" s="1"/>
      <c r="D649" s="1"/>
      <c r="E649" s="1"/>
      <c r="F649" s="4"/>
      <c r="G649" s="4"/>
      <c r="H649" s="4"/>
    </row>
    <row r="650" ht="12.75" customHeight="1">
      <c r="A650" s="1"/>
      <c r="B650" s="4"/>
      <c r="C650" s="1"/>
      <c r="D650" s="1"/>
      <c r="E650" s="1"/>
      <c r="F650" s="4"/>
      <c r="G650" s="4"/>
      <c r="H650" s="4"/>
    </row>
    <row r="651" ht="12.75" customHeight="1">
      <c r="A651" s="1"/>
      <c r="B651" s="4"/>
      <c r="C651" s="1"/>
      <c r="D651" s="1"/>
      <c r="E651" s="1"/>
      <c r="F651" s="4"/>
      <c r="G651" s="4"/>
      <c r="H651" s="4"/>
    </row>
    <row r="652" ht="12.75" customHeight="1">
      <c r="A652" s="1"/>
      <c r="B652" s="4"/>
      <c r="C652" s="1"/>
      <c r="D652" s="1"/>
      <c r="E652" s="1"/>
      <c r="F652" s="4"/>
      <c r="G652" s="4"/>
      <c r="H652" s="4"/>
    </row>
    <row r="653" ht="12.75" customHeight="1">
      <c r="A653" s="1"/>
      <c r="B653" s="4"/>
      <c r="C653" s="1"/>
      <c r="D653" s="1"/>
      <c r="E653" s="1"/>
      <c r="F653" s="4"/>
      <c r="G653" s="4"/>
      <c r="H653" s="4"/>
    </row>
    <row r="654" ht="12.75" customHeight="1">
      <c r="A654" s="1"/>
      <c r="B654" s="4"/>
      <c r="C654" s="1"/>
      <c r="D654" s="1"/>
      <c r="E654" s="1"/>
      <c r="F654" s="4"/>
      <c r="G654" s="4"/>
      <c r="H654" s="4"/>
    </row>
    <row r="655" ht="12.75" customHeight="1">
      <c r="A655" s="1"/>
      <c r="B655" s="4"/>
      <c r="C655" s="1"/>
      <c r="D655" s="1"/>
      <c r="E655" s="1"/>
      <c r="F655" s="4"/>
      <c r="G655" s="4"/>
      <c r="H655" s="4"/>
    </row>
    <row r="656" ht="12.75" customHeight="1">
      <c r="A656" s="1"/>
      <c r="B656" s="4"/>
      <c r="C656" s="1"/>
      <c r="D656" s="1"/>
      <c r="E656" s="1"/>
      <c r="F656" s="4"/>
      <c r="G656" s="4"/>
      <c r="H656" s="4"/>
    </row>
    <row r="657" ht="12.75" customHeight="1">
      <c r="A657" s="1"/>
      <c r="B657" s="4"/>
      <c r="C657" s="1"/>
      <c r="D657" s="1"/>
      <c r="E657" s="1"/>
      <c r="F657" s="4"/>
      <c r="G657" s="4"/>
      <c r="H657" s="4"/>
    </row>
    <row r="658" ht="12.75" customHeight="1">
      <c r="A658" s="1"/>
      <c r="B658" s="4"/>
      <c r="C658" s="1"/>
      <c r="D658" s="1"/>
      <c r="E658" s="1"/>
      <c r="F658" s="4"/>
      <c r="G658" s="4"/>
      <c r="H658" s="4"/>
    </row>
    <row r="659" ht="12.75" customHeight="1">
      <c r="A659" s="1"/>
      <c r="B659" s="4"/>
      <c r="C659" s="1"/>
      <c r="D659" s="1"/>
      <c r="E659" s="1"/>
      <c r="F659" s="4"/>
      <c r="G659" s="4"/>
      <c r="H659" s="4"/>
    </row>
    <row r="660" ht="12.75" customHeight="1">
      <c r="A660" s="1"/>
      <c r="B660" s="4"/>
      <c r="C660" s="1"/>
      <c r="D660" s="1"/>
      <c r="E660" s="1"/>
      <c r="F660" s="4"/>
      <c r="G660" s="4"/>
      <c r="H660" s="4"/>
    </row>
    <row r="661" ht="12.75" customHeight="1">
      <c r="A661" s="1"/>
      <c r="B661" s="4"/>
      <c r="C661" s="1"/>
      <c r="D661" s="1"/>
      <c r="E661" s="1"/>
      <c r="F661" s="4"/>
      <c r="G661" s="4"/>
      <c r="H661" s="4"/>
    </row>
    <row r="662" ht="12.75" customHeight="1">
      <c r="A662" s="1"/>
      <c r="B662" s="4"/>
      <c r="C662" s="1"/>
      <c r="D662" s="1"/>
      <c r="E662" s="1"/>
      <c r="F662" s="4"/>
      <c r="G662" s="4"/>
      <c r="H662" s="4"/>
    </row>
    <row r="663" ht="12.75" customHeight="1">
      <c r="A663" s="1"/>
      <c r="B663" s="4"/>
      <c r="C663" s="1"/>
      <c r="D663" s="1"/>
      <c r="E663" s="1"/>
      <c r="F663" s="4"/>
      <c r="G663" s="4"/>
      <c r="H663" s="4"/>
    </row>
    <row r="664" ht="12.75" customHeight="1">
      <c r="A664" s="1"/>
      <c r="B664" s="4"/>
      <c r="C664" s="1"/>
      <c r="D664" s="1"/>
      <c r="E664" s="1"/>
      <c r="F664" s="4"/>
      <c r="G664" s="4"/>
      <c r="H664" s="4"/>
    </row>
    <row r="665" ht="12.75" customHeight="1">
      <c r="A665" s="1"/>
      <c r="B665" s="4"/>
      <c r="C665" s="1"/>
      <c r="D665" s="1"/>
      <c r="E665" s="1"/>
      <c r="F665" s="4"/>
      <c r="G665" s="4"/>
      <c r="H665" s="4"/>
    </row>
    <row r="666" ht="12.75" customHeight="1">
      <c r="A666" s="1"/>
      <c r="B666" s="4"/>
      <c r="C666" s="1"/>
      <c r="D666" s="1"/>
      <c r="E666" s="1"/>
      <c r="F666" s="4"/>
      <c r="G666" s="4"/>
      <c r="H666" s="4"/>
    </row>
    <row r="667" ht="12.75" customHeight="1">
      <c r="A667" s="1"/>
      <c r="B667" s="4"/>
      <c r="C667" s="1"/>
      <c r="D667" s="1"/>
      <c r="E667" s="1"/>
      <c r="F667" s="4"/>
      <c r="G667" s="4"/>
      <c r="H667" s="4"/>
    </row>
    <row r="668" ht="12.75" customHeight="1">
      <c r="A668" s="1"/>
      <c r="B668" s="4"/>
      <c r="C668" s="1"/>
      <c r="D668" s="1"/>
      <c r="E668" s="1"/>
      <c r="F668" s="4"/>
      <c r="G668" s="4"/>
      <c r="H668" s="4"/>
    </row>
    <row r="669" ht="12.75" customHeight="1">
      <c r="A669" s="1"/>
      <c r="B669" s="4"/>
      <c r="C669" s="1"/>
      <c r="D669" s="1"/>
      <c r="E669" s="1"/>
      <c r="F669" s="4"/>
      <c r="G669" s="4"/>
      <c r="H669" s="4"/>
    </row>
    <row r="670" ht="12.75" customHeight="1">
      <c r="A670" s="1"/>
      <c r="B670" s="4"/>
      <c r="C670" s="1"/>
      <c r="D670" s="1"/>
      <c r="E670" s="1"/>
      <c r="F670" s="4"/>
      <c r="G670" s="4"/>
      <c r="H670" s="4"/>
    </row>
    <row r="671" ht="12.75" customHeight="1">
      <c r="A671" s="1"/>
      <c r="B671" s="4"/>
      <c r="C671" s="1"/>
      <c r="D671" s="1"/>
      <c r="E671" s="1"/>
      <c r="F671" s="4"/>
      <c r="G671" s="4"/>
      <c r="H671" s="4"/>
    </row>
    <row r="672" ht="12.75" customHeight="1">
      <c r="A672" s="1"/>
      <c r="B672" s="4"/>
      <c r="C672" s="1"/>
      <c r="D672" s="1"/>
      <c r="E672" s="1"/>
      <c r="F672" s="4"/>
      <c r="G672" s="4"/>
      <c r="H672" s="4"/>
    </row>
    <row r="673" ht="12.75" customHeight="1">
      <c r="A673" s="1"/>
      <c r="B673" s="4"/>
      <c r="C673" s="1"/>
      <c r="D673" s="1"/>
      <c r="E673" s="1"/>
      <c r="F673" s="4"/>
      <c r="G673" s="4"/>
      <c r="H673" s="4"/>
    </row>
    <row r="674" ht="12.75" customHeight="1">
      <c r="A674" s="1"/>
      <c r="B674" s="4"/>
      <c r="C674" s="1"/>
      <c r="D674" s="1"/>
      <c r="E674" s="1"/>
      <c r="F674" s="4"/>
      <c r="G674" s="4"/>
      <c r="H674" s="4"/>
    </row>
    <row r="675" ht="12.75" customHeight="1">
      <c r="A675" s="1"/>
      <c r="B675" s="4"/>
      <c r="C675" s="1"/>
      <c r="D675" s="1"/>
      <c r="E675" s="1"/>
      <c r="F675" s="4"/>
      <c r="G675" s="4"/>
      <c r="H675" s="4"/>
    </row>
    <row r="676" ht="12.75" customHeight="1">
      <c r="A676" s="1"/>
      <c r="B676" s="4"/>
      <c r="C676" s="1"/>
      <c r="D676" s="1"/>
      <c r="E676" s="1"/>
      <c r="F676" s="4"/>
      <c r="G676" s="4"/>
      <c r="H676" s="4"/>
    </row>
    <row r="677" ht="12.75" customHeight="1">
      <c r="A677" s="1"/>
      <c r="B677" s="4"/>
      <c r="C677" s="1"/>
      <c r="D677" s="1"/>
      <c r="E677" s="1"/>
      <c r="F677" s="4"/>
      <c r="G677" s="4"/>
      <c r="H677" s="4"/>
    </row>
    <row r="678" ht="12.75" customHeight="1">
      <c r="A678" s="1"/>
      <c r="B678" s="4"/>
      <c r="C678" s="1"/>
      <c r="D678" s="1"/>
      <c r="E678" s="1"/>
      <c r="F678" s="4"/>
      <c r="G678" s="4"/>
      <c r="H678" s="4"/>
    </row>
    <row r="679" ht="12.75" customHeight="1">
      <c r="A679" s="1"/>
      <c r="B679" s="4"/>
      <c r="C679" s="1"/>
      <c r="D679" s="1"/>
      <c r="E679" s="1"/>
      <c r="F679" s="4"/>
      <c r="G679" s="4"/>
      <c r="H679" s="4"/>
    </row>
    <row r="680" ht="12.75" customHeight="1">
      <c r="A680" s="1"/>
      <c r="B680" s="4"/>
      <c r="C680" s="1"/>
      <c r="D680" s="1"/>
      <c r="E680" s="1"/>
      <c r="F680" s="4"/>
      <c r="G680" s="4"/>
      <c r="H680" s="4"/>
    </row>
    <row r="681" ht="12.75" customHeight="1">
      <c r="A681" s="1"/>
      <c r="B681" s="4"/>
      <c r="C681" s="1"/>
      <c r="D681" s="1"/>
      <c r="E681" s="1"/>
      <c r="F681" s="4"/>
      <c r="G681" s="4"/>
      <c r="H681" s="4"/>
    </row>
    <row r="682" ht="12.75" customHeight="1">
      <c r="A682" s="1"/>
      <c r="B682" s="4"/>
      <c r="C682" s="1"/>
      <c r="D682" s="1"/>
      <c r="E682" s="1"/>
      <c r="F682" s="4"/>
      <c r="G682" s="4"/>
      <c r="H682" s="4"/>
    </row>
    <row r="683" ht="12.75" customHeight="1">
      <c r="A683" s="1"/>
      <c r="B683" s="4"/>
      <c r="C683" s="1"/>
      <c r="D683" s="1"/>
      <c r="E683" s="1"/>
      <c r="F683" s="4"/>
      <c r="G683" s="4"/>
      <c r="H683" s="4"/>
    </row>
    <row r="684" ht="12.75" customHeight="1">
      <c r="A684" s="1"/>
      <c r="B684" s="4"/>
      <c r="C684" s="1"/>
      <c r="D684" s="1"/>
      <c r="E684" s="1"/>
      <c r="F684" s="4"/>
      <c r="G684" s="4"/>
      <c r="H684" s="4"/>
    </row>
    <row r="685" ht="12.75" customHeight="1">
      <c r="A685" s="1"/>
      <c r="B685" s="4"/>
      <c r="C685" s="1"/>
      <c r="D685" s="1"/>
      <c r="E685" s="1"/>
      <c r="F685" s="4"/>
      <c r="G685" s="4"/>
      <c r="H685" s="4"/>
    </row>
    <row r="686" ht="12.75" customHeight="1">
      <c r="A686" s="1"/>
      <c r="B686" s="4"/>
      <c r="C686" s="1"/>
      <c r="D686" s="1"/>
      <c r="E686" s="1"/>
      <c r="F686" s="4"/>
      <c r="G686" s="4"/>
      <c r="H686" s="4"/>
    </row>
    <row r="687" ht="12.75" customHeight="1">
      <c r="A687" s="1"/>
      <c r="B687" s="4"/>
      <c r="C687" s="1"/>
      <c r="D687" s="1"/>
      <c r="E687" s="1"/>
      <c r="F687" s="4"/>
      <c r="G687" s="4"/>
      <c r="H687" s="4"/>
    </row>
    <row r="688" ht="12.75" customHeight="1">
      <c r="A688" s="1"/>
      <c r="B688" s="4"/>
      <c r="C688" s="1"/>
      <c r="D688" s="1"/>
      <c r="E688" s="1"/>
      <c r="F688" s="4"/>
      <c r="G688" s="4"/>
      <c r="H688" s="4"/>
    </row>
    <row r="689" ht="12.75" customHeight="1">
      <c r="A689" s="1"/>
      <c r="B689" s="4"/>
      <c r="C689" s="1"/>
      <c r="D689" s="1"/>
      <c r="E689" s="1"/>
      <c r="F689" s="4"/>
      <c r="G689" s="4"/>
      <c r="H689" s="4"/>
    </row>
    <row r="690" ht="12.75" customHeight="1">
      <c r="A690" s="1"/>
      <c r="B690" s="4"/>
      <c r="C690" s="1"/>
      <c r="D690" s="1"/>
      <c r="E690" s="1"/>
      <c r="F690" s="4"/>
      <c r="G690" s="4"/>
      <c r="H690" s="4"/>
    </row>
    <row r="691" ht="12.75" customHeight="1">
      <c r="A691" s="1"/>
      <c r="B691" s="4"/>
      <c r="C691" s="1"/>
      <c r="D691" s="1"/>
      <c r="E691" s="1"/>
      <c r="F691" s="4"/>
      <c r="G691" s="4"/>
      <c r="H691" s="4"/>
    </row>
    <row r="692" ht="12.75" customHeight="1">
      <c r="A692" s="1"/>
      <c r="B692" s="4"/>
      <c r="C692" s="1"/>
      <c r="D692" s="1"/>
      <c r="E692" s="1"/>
      <c r="F692" s="4"/>
      <c r="G692" s="4"/>
      <c r="H692" s="4"/>
    </row>
    <row r="693" ht="12.75" customHeight="1">
      <c r="A693" s="1"/>
      <c r="B693" s="4"/>
      <c r="C693" s="1"/>
      <c r="D693" s="1"/>
      <c r="E693" s="1"/>
      <c r="F693" s="4"/>
      <c r="G693" s="4"/>
      <c r="H693" s="4"/>
    </row>
    <row r="694" ht="12.75" customHeight="1">
      <c r="A694" s="1"/>
      <c r="B694" s="4"/>
      <c r="C694" s="1"/>
      <c r="D694" s="1"/>
      <c r="E694" s="1"/>
      <c r="F694" s="4"/>
      <c r="G694" s="4"/>
      <c r="H694" s="4"/>
    </row>
    <row r="695" ht="12.75" customHeight="1">
      <c r="A695" s="1"/>
      <c r="B695" s="4"/>
      <c r="C695" s="1"/>
      <c r="D695" s="1"/>
      <c r="E695" s="1"/>
      <c r="F695" s="4"/>
      <c r="G695" s="4"/>
      <c r="H695" s="4"/>
    </row>
    <row r="696" ht="12.75" customHeight="1">
      <c r="A696" s="1"/>
      <c r="B696" s="4"/>
      <c r="C696" s="1"/>
      <c r="D696" s="1"/>
      <c r="E696" s="1"/>
      <c r="F696" s="4"/>
      <c r="G696" s="4"/>
      <c r="H696" s="4"/>
    </row>
    <row r="697" ht="12.75" customHeight="1">
      <c r="A697" s="1"/>
      <c r="B697" s="4"/>
      <c r="C697" s="1"/>
      <c r="D697" s="1"/>
      <c r="E697" s="1"/>
      <c r="F697" s="4"/>
      <c r="G697" s="4"/>
      <c r="H697" s="4"/>
    </row>
    <row r="698" ht="12.75" customHeight="1">
      <c r="A698" s="1"/>
      <c r="B698" s="4"/>
      <c r="C698" s="1"/>
      <c r="D698" s="1"/>
      <c r="E698" s="1"/>
      <c r="F698" s="4"/>
      <c r="G698" s="4"/>
      <c r="H698" s="4"/>
    </row>
    <row r="699" ht="12.75" customHeight="1">
      <c r="A699" s="1"/>
      <c r="B699" s="4"/>
      <c r="C699" s="1"/>
      <c r="D699" s="1"/>
      <c r="E699" s="1"/>
      <c r="F699" s="4"/>
      <c r="G699" s="4"/>
      <c r="H699" s="4"/>
    </row>
    <row r="700" ht="12.75" customHeight="1">
      <c r="A700" s="1"/>
      <c r="B700" s="4"/>
      <c r="C700" s="1"/>
      <c r="D700" s="1"/>
      <c r="E700" s="1"/>
      <c r="F700" s="4"/>
      <c r="G700" s="4"/>
      <c r="H700" s="4"/>
    </row>
    <row r="701" ht="12.75" customHeight="1">
      <c r="A701" s="1"/>
      <c r="B701" s="4"/>
      <c r="C701" s="1"/>
      <c r="D701" s="1"/>
      <c r="E701" s="1"/>
      <c r="F701" s="4"/>
      <c r="G701" s="4"/>
      <c r="H701" s="4"/>
    </row>
    <row r="702" ht="12.75" customHeight="1">
      <c r="A702" s="1"/>
      <c r="B702" s="4"/>
      <c r="C702" s="1"/>
      <c r="D702" s="1"/>
      <c r="E702" s="1"/>
      <c r="F702" s="4"/>
      <c r="G702" s="4"/>
      <c r="H702" s="4"/>
    </row>
    <row r="703" ht="12.75" customHeight="1">
      <c r="A703" s="1"/>
      <c r="B703" s="4"/>
      <c r="C703" s="1"/>
      <c r="D703" s="1"/>
      <c r="E703" s="1"/>
      <c r="F703" s="4"/>
      <c r="G703" s="4"/>
      <c r="H703" s="4"/>
    </row>
    <row r="704" ht="12.75" customHeight="1">
      <c r="A704" s="1"/>
      <c r="B704" s="4"/>
      <c r="C704" s="1"/>
      <c r="D704" s="1"/>
      <c r="E704" s="1"/>
      <c r="F704" s="4"/>
      <c r="G704" s="4"/>
      <c r="H704" s="4"/>
    </row>
    <row r="705" ht="12.75" customHeight="1">
      <c r="A705" s="1"/>
      <c r="B705" s="4"/>
      <c r="C705" s="1"/>
      <c r="D705" s="1"/>
      <c r="E705" s="1"/>
      <c r="F705" s="4"/>
      <c r="G705" s="4"/>
      <c r="H705" s="4"/>
    </row>
    <row r="706" ht="12.75" customHeight="1">
      <c r="A706" s="1"/>
      <c r="B706" s="4"/>
      <c r="C706" s="1"/>
      <c r="D706" s="1"/>
      <c r="E706" s="1"/>
      <c r="F706" s="4"/>
      <c r="G706" s="4"/>
      <c r="H706" s="4"/>
    </row>
    <row r="707" ht="12.75" customHeight="1">
      <c r="A707" s="1"/>
      <c r="B707" s="4"/>
      <c r="C707" s="1"/>
      <c r="D707" s="1"/>
      <c r="E707" s="1"/>
      <c r="F707" s="4"/>
      <c r="G707" s="4"/>
      <c r="H707" s="4"/>
    </row>
    <row r="708" ht="12.75" customHeight="1">
      <c r="A708" s="1"/>
      <c r="B708" s="4"/>
      <c r="C708" s="1"/>
      <c r="D708" s="1"/>
      <c r="E708" s="1"/>
      <c r="F708" s="4"/>
      <c r="G708" s="4"/>
      <c r="H708" s="4"/>
    </row>
    <row r="709" ht="12.75" customHeight="1">
      <c r="A709" s="1"/>
      <c r="B709" s="4"/>
      <c r="C709" s="1"/>
      <c r="D709" s="1"/>
      <c r="E709" s="1"/>
      <c r="F709" s="4"/>
      <c r="G709" s="4"/>
      <c r="H709" s="4"/>
    </row>
    <row r="710" ht="12.75" customHeight="1">
      <c r="A710" s="1"/>
      <c r="B710" s="4"/>
      <c r="C710" s="1"/>
      <c r="D710" s="1"/>
      <c r="E710" s="1"/>
      <c r="F710" s="4"/>
      <c r="G710" s="4"/>
      <c r="H710" s="4"/>
    </row>
    <row r="711" ht="12.75" customHeight="1">
      <c r="A711" s="1"/>
      <c r="B711" s="4"/>
      <c r="C711" s="1"/>
      <c r="D711" s="1"/>
      <c r="E711" s="1"/>
      <c r="F711" s="4"/>
      <c r="G711" s="4"/>
      <c r="H711" s="4"/>
    </row>
    <row r="712" ht="12.75" customHeight="1">
      <c r="A712" s="1"/>
      <c r="B712" s="4"/>
      <c r="C712" s="1"/>
      <c r="D712" s="1"/>
      <c r="E712" s="1"/>
      <c r="F712" s="4"/>
      <c r="G712" s="4"/>
      <c r="H712" s="4"/>
    </row>
    <row r="713" ht="12.75" customHeight="1">
      <c r="A713" s="1"/>
      <c r="B713" s="4"/>
      <c r="C713" s="1"/>
      <c r="D713" s="1"/>
      <c r="E713" s="1"/>
      <c r="F713" s="4"/>
      <c r="G713" s="4"/>
      <c r="H713" s="4"/>
    </row>
    <row r="714" ht="12.75" customHeight="1">
      <c r="A714" s="1"/>
      <c r="B714" s="4"/>
      <c r="C714" s="1"/>
      <c r="D714" s="1"/>
      <c r="E714" s="1"/>
      <c r="F714" s="4"/>
      <c r="G714" s="4"/>
      <c r="H714" s="4"/>
    </row>
    <row r="715" ht="12.75" customHeight="1">
      <c r="A715" s="1"/>
      <c r="B715" s="4"/>
      <c r="C715" s="1"/>
      <c r="D715" s="1"/>
      <c r="E715" s="1"/>
      <c r="F715" s="4"/>
      <c r="G715" s="4"/>
      <c r="H715" s="4"/>
    </row>
    <row r="716" ht="12.75" customHeight="1">
      <c r="A716" s="1"/>
      <c r="B716" s="4"/>
      <c r="C716" s="1"/>
      <c r="D716" s="1"/>
      <c r="E716" s="1"/>
      <c r="F716" s="4"/>
      <c r="G716" s="4"/>
      <c r="H716" s="4"/>
    </row>
    <row r="717" ht="12.75" customHeight="1">
      <c r="A717" s="1"/>
      <c r="B717" s="4"/>
      <c r="C717" s="1"/>
      <c r="D717" s="1"/>
      <c r="E717" s="1"/>
      <c r="F717" s="4"/>
      <c r="G717" s="4"/>
      <c r="H717" s="4"/>
    </row>
    <row r="718" ht="12.75" customHeight="1">
      <c r="A718" s="1"/>
      <c r="B718" s="4"/>
      <c r="C718" s="1"/>
      <c r="D718" s="1"/>
      <c r="E718" s="1"/>
      <c r="F718" s="4"/>
      <c r="G718" s="4"/>
      <c r="H718" s="4"/>
    </row>
    <row r="719" ht="12.75" customHeight="1">
      <c r="A719" s="1"/>
      <c r="B719" s="4"/>
      <c r="C719" s="1"/>
      <c r="D719" s="1"/>
      <c r="E719" s="1"/>
      <c r="F719" s="4"/>
      <c r="G719" s="4"/>
      <c r="H719" s="4"/>
    </row>
    <row r="720" ht="12.75" customHeight="1">
      <c r="A720" s="1"/>
      <c r="B720" s="4"/>
      <c r="C720" s="1"/>
      <c r="D720" s="1"/>
      <c r="E720" s="1"/>
      <c r="F720" s="4"/>
      <c r="G720" s="4"/>
      <c r="H720" s="4"/>
    </row>
    <row r="721" ht="12.75" customHeight="1">
      <c r="A721" s="1"/>
      <c r="B721" s="4"/>
      <c r="C721" s="1"/>
      <c r="D721" s="1"/>
      <c r="E721" s="1"/>
      <c r="F721" s="4"/>
      <c r="G721" s="4"/>
      <c r="H721" s="4"/>
    </row>
    <row r="722" ht="12.75" customHeight="1">
      <c r="A722" s="1"/>
      <c r="B722" s="4"/>
      <c r="C722" s="1"/>
      <c r="D722" s="1"/>
      <c r="E722" s="1"/>
      <c r="F722" s="4"/>
      <c r="G722" s="4"/>
      <c r="H722" s="4"/>
    </row>
    <row r="723" ht="12.75" customHeight="1">
      <c r="A723" s="1"/>
      <c r="B723" s="4"/>
      <c r="C723" s="1"/>
      <c r="D723" s="1"/>
      <c r="E723" s="1"/>
      <c r="F723" s="4"/>
      <c r="G723" s="4"/>
      <c r="H723" s="4"/>
    </row>
    <row r="724" ht="12.75" customHeight="1">
      <c r="A724" s="1"/>
      <c r="B724" s="4"/>
      <c r="C724" s="1"/>
      <c r="D724" s="1"/>
      <c r="E724" s="1"/>
      <c r="F724" s="4"/>
      <c r="G724" s="4"/>
      <c r="H724" s="4"/>
    </row>
    <row r="725" ht="12.75" customHeight="1">
      <c r="A725" s="1"/>
      <c r="B725" s="4"/>
      <c r="C725" s="1"/>
      <c r="D725" s="1"/>
      <c r="E725" s="1"/>
      <c r="F725" s="4"/>
      <c r="G725" s="4"/>
      <c r="H725" s="4"/>
    </row>
    <row r="726" ht="12.75" customHeight="1">
      <c r="A726" s="1"/>
      <c r="B726" s="4"/>
      <c r="C726" s="1"/>
      <c r="D726" s="1"/>
      <c r="E726" s="1"/>
      <c r="F726" s="4"/>
      <c r="G726" s="4"/>
      <c r="H726" s="4"/>
    </row>
    <row r="727" ht="12.75" customHeight="1">
      <c r="A727" s="1"/>
      <c r="B727" s="4"/>
      <c r="C727" s="1"/>
      <c r="D727" s="1"/>
      <c r="E727" s="1"/>
      <c r="F727" s="4"/>
      <c r="G727" s="4"/>
      <c r="H727" s="4"/>
    </row>
    <row r="728" ht="12.75" customHeight="1">
      <c r="A728" s="1"/>
      <c r="B728" s="4"/>
      <c r="C728" s="1"/>
      <c r="D728" s="1"/>
      <c r="E728" s="1"/>
      <c r="F728" s="4"/>
      <c r="G728" s="4"/>
      <c r="H728" s="4"/>
    </row>
    <row r="729" ht="12.75" customHeight="1">
      <c r="A729" s="1"/>
      <c r="B729" s="4"/>
      <c r="C729" s="1"/>
      <c r="D729" s="1"/>
      <c r="E729" s="1"/>
      <c r="F729" s="4"/>
      <c r="G729" s="4"/>
      <c r="H729" s="4"/>
    </row>
    <row r="730" ht="12.75" customHeight="1">
      <c r="A730" s="1"/>
      <c r="B730" s="4"/>
      <c r="C730" s="1"/>
      <c r="D730" s="1"/>
      <c r="E730" s="1"/>
      <c r="F730" s="4"/>
      <c r="G730" s="4"/>
      <c r="H730" s="4"/>
    </row>
    <row r="731" ht="12.75" customHeight="1">
      <c r="A731" s="1"/>
      <c r="B731" s="4"/>
      <c r="C731" s="1"/>
      <c r="D731" s="1"/>
      <c r="E731" s="1"/>
      <c r="F731" s="4"/>
      <c r="G731" s="4"/>
      <c r="H731" s="4"/>
    </row>
    <row r="732" ht="12.75" customHeight="1">
      <c r="A732" s="1"/>
      <c r="B732" s="4"/>
      <c r="C732" s="1"/>
      <c r="D732" s="1"/>
      <c r="E732" s="1"/>
      <c r="F732" s="4"/>
      <c r="G732" s="4"/>
      <c r="H732" s="4"/>
    </row>
    <row r="733" ht="12.75" customHeight="1">
      <c r="A733" s="1"/>
      <c r="B733" s="4"/>
      <c r="C733" s="1"/>
      <c r="D733" s="1"/>
      <c r="E733" s="1"/>
      <c r="F733" s="4"/>
      <c r="G733" s="4"/>
      <c r="H733" s="4"/>
    </row>
    <row r="734" ht="12.75" customHeight="1">
      <c r="A734" s="1"/>
      <c r="B734" s="4"/>
      <c r="C734" s="1"/>
      <c r="D734" s="1"/>
      <c r="E734" s="1"/>
      <c r="F734" s="4"/>
      <c r="G734" s="4"/>
      <c r="H734" s="4"/>
    </row>
    <row r="735" ht="12.75" customHeight="1">
      <c r="A735" s="1"/>
      <c r="B735" s="4"/>
      <c r="C735" s="1"/>
      <c r="D735" s="1"/>
      <c r="E735" s="1"/>
      <c r="F735" s="4"/>
      <c r="G735" s="4"/>
      <c r="H735" s="4"/>
    </row>
    <row r="736" ht="12.75" customHeight="1">
      <c r="A736" s="1"/>
      <c r="B736" s="4"/>
      <c r="C736" s="1"/>
      <c r="D736" s="1"/>
      <c r="E736" s="1"/>
      <c r="F736" s="4"/>
      <c r="G736" s="4"/>
      <c r="H736" s="4"/>
    </row>
    <row r="737" ht="12.75" customHeight="1">
      <c r="A737" s="1"/>
      <c r="B737" s="4"/>
      <c r="C737" s="1"/>
      <c r="D737" s="1"/>
      <c r="E737" s="1"/>
      <c r="F737" s="4"/>
      <c r="G737" s="4"/>
      <c r="H737" s="4"/>
    </row>
    <row r="738" ht="12.75" customHeight="1">
      <c r="A738" s="1"/>
      <c r="B738" s="4"/>
      <c r="C738" s="1"/>
      <c r="D738" s="1"/>
      <c r="E738" s="1"/>
      <c r="F738" s="4"/>
      <c r="G738" s="4"/>
      <c r="H738" s="4"/>
    </row>
    <row r="739" ht="12.75" customHeight="1">
      <c r="A739" s="1"/>
      <c r="B739" s="4"/>
      <c r="C739" s="1"/>
      <c r="D739" s="1"/>
      <c r="E739" s="1"/>
      <c r="F739" s="4"/>
      <c r="G739" s="4"/>
      <c r="H739" s="4"/>
    </row>
    <row r="740" ht="12.75" customHeight="1">
      <c r="A740" s="1"/>
      <c r="B740" s="4"/>
      <c r="C740" s="1"/>
      <c r="D740" s="1"/>
      <c r="E740" s="1"/>
      <c r="F740" s="4"/>
      <c r="G740" s="4"/>
      <c r="H740" s="4"/>
    </row>
    <row r="741" ht="12.75" customHeight="1">
      <c r="A741" s="1"/>
      <c r="B741" s="4"/>
      <c r="C741" s="1"/>
      <c r="D741" s="1"/>
      <c r="E741" s="1"/>
      <c r="F741" s="4"/>
      <c r="G741" s="4"/>
      <c r="H741" s="4"/>
    </row>
    <row r="742" ht="12.75" customHeight="1">
      <c r="A742" s="1"/>
      <c r="B742" s="4"/>
      <c r="C742" s="1"/>
      <c r="D742" s="1"/>
      <c r="E742" s="1"/>
      <c r="F742" s="4"/>
      <c r="G742" s="4"/>
      <c r="H742" s="4"/>
    </row>
    <row r="743" ht="12.75" customHeight="1">
      <c r="A743" s="1"/>
      <c r="B743" s="4"/>
      <c r="C743" s="1"/>
      <c r="D743" s="1"/>
      <c r="E743" s="1"/>
      <c r="F743" s="4"/>
      <c r="G743" s="4"/>
      <c r="H743" s="4"/>
    </row>
    <row r="744" ht="12.75" customHeight="1">
      <c r="A744" s="1"/>
      <c r="B744" s="4"/>
      <c r="C744" s="1"/>
      <c r="D744" s="1"/>
      <c r="E744" s="1"/>
      <c r="F744" s="4"/>
      <c r="G744" s="4"/>
      <c r="H744" s="4"/>
    </row>
    <row r="745" ht="12.75" customHeight="1">
      <c r="A745" s="1"/>
      <c r="B745" s="4"/>
      <c r="C745" s="1"/>
      <c r="D745" s="1"/>
      <c r="E745" s="1"/>
      <c r="F745" s="4"/>
      <c r="G745" s="4"/>
      <c r="H745" s="4"/>
    </row>
    <row r="746" ht="12.75" customHeight="1">
      <c r="A746" s="1"/>
      <c r="B746" s="4"/>
      <c r="C746" s="1"/>
      <c r="D746" s="1"/>
      <c r="E746" s="1"/>
      <c r="F746" s="4"/>
      <c r="G746" s="4"/>
      <c r="H746" s="4"/>
    </row>
    <row r="747" ht="12.75" customHeight="1">
      <c r="A747" s="1"/>
      <c r="B747" s="4"/>
      <c r="C747" s="1"/>
      <c r="D747" s="1"/>
      <c r="E747" s="1"/>
      <c r="F747" s="4"/>
      <c r="G747" s="4"/>
      <c r="H747" s="4"/>
    </row>
    <row r="748" ht="12.75" customHeight="1">
      <c r="A748" s="1"/>
      <c r="B748" s="4"/>
      <c r="C748" s="1"/>
      <c r="D748" s="1"/>
      <c r="E748" s="1"/>
      <c r="F748" s="4"/>
      <c r="G748" s="4"/>
      <c r="H748" s="4"/>
    </row>
    <row r="749" ht="12.75" customHeight="1">
      <c r="A749" s="1"/>
      <c r="B749" s="4"/>
      <c r="C749" s="1"/>
      <c r="D749" s="1"/>
      <c r="E749" s="1"/>
      <c r="F749" s="4"/>
      <c r="G749" s="4"/>
      <c r="H749" s="4"/>
    </row>
    <row r="750" ht="12.75" customHeight="1">
      <c r="A750" s="1"/>
      <c r="B750" s="4"/>
      <c r="C750" s="1"/>
      <c r="D750" s="1"/>
      <c r="E750" s="1"/>
      <c r="F750" s="4"/>
      <c r="G750" s="4"/>
      <c r="H750" s="4"/>
    </row>
    <row r="751" ht="12.75" customHeight="1">
      <c r="A751" s="1"/>
      <c r="B751" s="4"/>
      <c r="C751" s="1"/>
      <c r="D751" s="1"/>
      <c r="E751" s="1"/>
      <c r="F751" s="4"/>
      <c r="G751" s="4"/>
      <c r="H751" s="4"/>
    </row>
    <row r="752" ht="12.75" customHeight="1">
      <c r="A752" s="1"/>
      <c r="B752" s="4"/>
      <c r="C752" s="1"/>
      <c r="D752" s="1"/>
      <c r="E752" s="1"/>
      <c r="F752" s="4"/>
      <c r="G752" s="4"/>
      <c r="H752" s="4"/>
    </row>
    <row r="753" ht="12.75" customHeight="1">
      <c r="A753" s="1"/>
      <c r="B753" s="4"/>
      <c r="C753" s="1"/>
      <c r="D753" s="1"/>
      <c r="E753" s="1"/>
      <c r="F753" s="4"/>
      <c r="G753" s="4"/>
      <c r="H753" s="4"/>
    </row>
    <row r="754" ht="12.75" customHeight="1">
      <c r="A754" s="1"/>
      <c r="B754" s="4"/>
      <c r="C754" s="1"/>
      <c r="D754" s="1"/>
      <c r="E754" s="1"/>
      <c r="F754" s="4"/>
      <c r="G754" s="4"/>
      <c r="H754" s="4"/>
    </row>
    <row r="755" ht="12.75" customHeight="1">
      <c r="A755" s="1"/>
      <c r="B755" s="4"/>
      <c r="C755" s="1"/>
      <c r="D755" s="1"/>
      <c r="E755" s="1"/>
      <c r="F755" s="4"/>
      <c r="G755" s="4"/>
      <c r="H755" s="4"/>
    </row>
    <row r="756" ht="12.75" customHeight="1">
      <c r="A756" s="1"/>
      <c r="B756" s="4"/>
      <c r="C756" s="1"/>
      <c r="D756" s="1"/>
      <c r="E756" s="1"/>
      <c r="F756" s="4"/>
      <c r="G756" s="4"/>
      <c r="H756" s="4"/>
    </row>
    <row r="757" ht="12.75" customHeight="1">
      <c r="A757" s="1"/>
      <c r="B757" s="4"/>
      <c r="C757" s="1"/>
      <c r="D757" s="1"/>
      <c r="E757" s="1"/>
      <c r="F757" s="4"/>
      <c r="G757" s="4"/>
      <c r="H757" s="4"/>
    </row>
    <row r="758" ht="12.75" customHeight="1">
      <c r="A758" s="1"/>
      <c r="B758" s="4"/>
      <c r="C758" s="1"/>
      <c r="D758" s="1"/>
      <c r="E758" s="1"/>
      <c r="F758" s="4"/>
      <c r="G758" s="4"/>
      <c r="H758" s="4"/>
    </row>
    <row r="759" ht="12.75" customHeight="1">
      <c r="A759" s="1"/>
      <c r="B759" s="4"/>
      <c r="C759" s="1"/>
      <c r="D759" s="1"/>
      <c r="E759" s="1"/>
      <c r="F759" s="4"/>
      <c r="G759" s="4"/>
      <c r="H759" s="4"/>
    </row>
    <row r="760" ht="12.75" customHeight="1">
      <c r="A760" s="1"/>
      <c r="B760" s="4"/>
      <c r="C760" s="1"/>
      <c r="D760" s="1"/>
      <c r="E760" s="1"/>
      <c r="F760" s="4"/>
      <c r="G760" s="4"/>
      <c r="H760" s="4"/>
    </row>
    <row r="761" ht="12.75" customHeight="1">
      <c r="A761" s="1"/>
      <c r="B761" s="4"/>
      <c r="C761" s="1"/>
      <c r="D761" s="1"/>
      <c r="E761" s="1"/>
      <c r="F761" s="4"/>
      <c r="G761" s="4"/>
      <c r="H761" s="4"/>
    </row>
    <row r="762" ht="12.75" customHeight="1">
      <c r="A762" s="1"/>
      <c r="B762" s="4"/>
      <c r="C762" s="1"/>
      <c r="D762" s="1"/>
      <c r="E762" s="1"/>
      <c r="F762" s="4"/>
      <c r="G762" s="4"/>
      <c r="H762" s="4"/>
    </row>
    <row r="763" ht="12.75" customHeight="1">
      <c r="A763" s="1"/>
      <c r="B763" s="4"/>
      <c r="C763" s="1"/>
      <c r="D763" s="1"/>
      <c r="E763" s="1"/>
      <c r="F763" s="4"/>
      <c r="G763" s="4"/>
      <c r="H763" s="4"/>
    </row>
    <row r="764" ht="12.75" customHeight="1">
      <c r="A764" s="1"/>
      <c r="B764" s="4"/>
      <c r="C764" s="1"/>
      <c r="D764" s="1"/>
      <c r="E764" s="1"/>
      <c r="F764" s="4"/>
      <c r="G764" s="4"/>
      <c r="H764" s="4"/>
    </row>
    <row r="765" ht="12.75" customHeight="1">
      <c r="A765" s="1"/>
      <c r="B765" s="4"/>
      <c r="C765" s="1"/>
      <c r="D765" s="1"/>
      <c r="E765" s="1"/>
      <c r="F765" s="4"/>
      <c r="G765" s="4"/>
      <c r="H765" s="4"/>
    </row>
    <row r="766" ht="12.75" customHeight="1">
      <c r="A766" s="1"/>
      <c r="B766" s="4"/>
      <c r="C766" s="1"/>
      <c r="D766" s="1"/>
      <c r="E766" s="1"/>
      <c r="F766" s="4"/>
      <c r="G766" s="4"/>
      <c r="H766" s="4"/>
    </row>
    <row r="767" ht="12.75" customHeight="1">
      <c r="A767" s="1"/>
      <c r="B767" s="4"/>
      <c r="C767" s="1"/>
      <c r="D767" s="1"/>
      <c r="E767" s="1"/>
      <c r="F767" s="4"/>
      <c r="G767" s="4"/>
      <c r="H767" s="4"/>
    </row>
    <row r="768" ht="12.75" customHeight="1">
      <c r="A768" s="1"/>
      <c r="B768" s="4"/>
      <c r="C768" s="1"/>
      <c r="D768" s="1"/>
      <c r="E768" s="1"/>
      <c r="F768" s="4"/>
      <c r="G768" s="4"/>
      <c r="H768" s="4"/>
    </row>
    <row r="769" ht="12.75" customHeight="1">
      <c r="A769" s="1"/>
      <c r="B769" s="4"/>
      <c r="C769" s="1"/>
      <c r="D769" s="1"/>
      <c r="E769" s="1"/>
      <c r="F769" s="4"/>
      <c r="G769" s="4"/>
      <c r="H769" s="4"/>
    </row>
    <row r="770" ht="12.75" customHeight="1">
      <c r="A770" s="1"/>
      <c r="B770" s="4"/>
      <c r="C770" s="1"/>
      <c r="D770" s="1"/>
      <c r="E770" s="1"/>
      <c r="F770" s="4"/>
      <c r="G770" s="4"/>
      <c r="H770" s="4"/>
    </row>
    <row r="771" ht="12.75" customHeight="1">
      <c r="A771" s="1"/>
      <c r="B771" s="4"/>
      <c r="C771" s="1"/>
      <c r="D771" s="1"/>
      <c r="E771" s="1"/>
      <c r="F771" s="4"/>
      <c r="G771" s="4"/>
      <c r="H771" s="4"/>
    </row>
    <row r="772" ht="12.75" customHeight="1">
      <c r="A772" s="1"/>
      <c r="B772" s="4"/>
      <c r="C772" s="1"/>
      <c r="D772" s="1"/>
      <c r="E772" s="1"/>
      <c r="F772" s="4"/>
      <c r="G772" s="4"/>
      <c r="H772" s="4"/>
    </row>
    <row r="773" ht="12.75" customHeight="1">
      <c r="A773" s="1"/>
      <c r="B773" s="4"/>
      <c r="C773" s="1"/>
      <c r="D773" s="1"/>
      <c r="E773" s="1"/>
      <c r="F773" s="4"/>
      <c r="G773" s="4"/>
      <c r="H773" s="4"/>
    </row>
    <row r="774" ht="12.75" customHeight="1">
      <c r="A774" s="1"/>
      <c r="B774" s="4"/>
      <c r="C774" s="1"/>
      <c r="D774" s="1"/>
      <c r="E774" s="1"/>
      <c r="F774" s="4"/>
      <c r="G774" s="4"/>
      <c r="H774" s="4"/>
    </row>
    <row r="775" ht="12.75" customHeight="1">
      <c r="A775" s="1"/>
      <c r="B775" s="4"/>
      <c r="C775" s="1"/>
      <c r="D775" s="1"/>
      <c r="E775" s="1"/>
      <c r="F775" s="4"/>
      <c r="G775" s="4"/>
      <c r="H775" s="4"/>
    </row>
    <row r="776" ht="12.75" customHeight="1">
      <c r="A776" s="1"/>
      <c r="B776" s="4"/>
      <c r="C776" s="1"/>
      <c r="D776" s="1"/>
      <c r="E776" s="1"/>
      <c r="F776" s="4"/>
      <c r="G776" s="4"/>
      <c r="H776" s="4"/>
    </row>
    <row r="777" ht="12.75" customHeight="1">
      <c r="A777" s="1"/>
      <c r="B777" s="4"/>
      <c r="C777" s="1"/>
      <c r="D777" s="1"/>
      <c r="E777" s="1"/>
      <c r="F777" s="4"/>
      <c r="G777" s="4"/>
      <c r="H777" s="4"/>
    </row>
    <row r="778" ht="12.75" customHeight="1">
      <c r="A778" s="1"/>
      <c r="B778" s="4"/>
      <c r="C778" s="1"/>
      <c r="D778" s="1"/>
      <c r="E778" s="1"/>
      <c r="F778" s="4"/>
      <c r="G778" s="4"/>
      <c r="H778" s="4"/>
    </row>
    <row r="779" ht="12.75" customHeight="1">
      <c r="A779" s="1"/>
      <c r="B779" s="4"/>
      <c r="C779" s="1"/>
      <c r="D779" s="1"/>
      <c r="E779" s="1"/>
      <c r="F779" s="4"/>
      <c r="G779" s="4"/>
      <c r="H779" s="4"/>
    </row>
    <row r="780" ht="12.75" customHeight="1">
      <c r="A780" s="1"/>
      <c r="B780" s="4"/>
      <c r="C780" s="1"/>
      <c r="D780" s="1"/>
      <c r="E780" s="1"/>
      <c r="F780" s="4"/>
      <c r="G780" s="4"/>
      <c r="H780" s="4"/>
    </row>
    <row r="781" ht="12.75" customHeight="1">
      <c r="A781" s="1"/>
      <c r="B781" s="4"/>
      <c r="C781" s="1"/>
      <c r="D781" s="1"/>
      <c r="E781" s="1"/>
      <c r="F781" s="4"/>
      <c r="G781" s="4"/>
      <c r="H781" s="4"/>
    </row>
    <row r="782" ht="12.75" customHeight="1">
      <c r="A782" s="1"/>
      <c r="B782" s="4"/>
      <c r="C782" s="1"/>
      <c r="D782" s="1"/>
      <c r="E782" s="1"/>
      <c r="F782" s="4"/>
      <c r="G782" s="4"/>
      <c r="H782" s="4"/>
    </row>
    <row r="783" ht="12.75" customHeight="1">
      <c r="A783" s="1"/>
      <c r="B783" s="4"/>
      <c r="C783" s="1"/>
      <c r="D783" s="1"/>
      <c r="E783" s="1"/>
      <c r="F783" s="4"/>
      <c r="G783" s="4"/>
      <c r="H783" s="4"/>
    </row>
    <row r="784" ht="12.75" customHeight="1">
      <c r="A784" s="1"/>
      <c r="B784" s="4"/>
      <c r="C784" s="1"/>
      <c r="D784" s="1"/>
      <c r="E784" s="1"/>
      <c r="F784" s="4"/>
      <c r="G784" s="4"/>
      <c r="H784" s="4"/>
    </row>
    <row r="785" ht="12.75" customHeight="1">
      <c r="A785" s="1"/>
      <c r="B785" s="4"/>
      <c r="C785" s="1"/>
      <c r="D785" s="1"/>
      <c r="E785" s="1"/>
      <c r="F785" s="4"/>
      <c r="G785" s="4"/>
      <c r="H785" s="4"/>
    </row>
    <row r="786" ht="12.75" customHeight="1">
      <c r="A786" s="1"/>
      <c r="B786" s="4"/>
      <c r="C786" s="1"/>
      <c r="D786" s="1"/>
      <c r="E786" s="1"/>
      <c r="F786" s="4"/>
      <c r="G786" s="4"/>
      <c r="H786" s="4"/>
    </row>
    <row r="787" ht="12.75" customHeight="1">
      <c r="A787" s="1"/>
      <c r="B787" s="4"/>
      <c r="C787" s="1"/>
      <c r="D787" s="1"/>
      <c r="E787" s="1"/>
      <c r="F787" s="4"/>
      <c r="G787" s="4"/>
      <c r="H787" s="4"/>
    </row>
    <row r="788" ht="12.75" customHeight="1">
      <c r="A788" s="1"/>
      <c r="B788" s="4"/>
      <c r="C788" s="1"/>
      <c r="D788" s="1"/>
      <c r="E788" s="1"/>
      <c r="F788" s="4"/>
      <c r="G788" s="4"/>
      <c r="H788" s="4"/>
    </row>
    <row r="789" ht="12.75" customHeight="1">
      <c r="A789" s="1"/>
      <c r="B789" s="4"/>
      <c r="C789" s="1"/>
      <c r="D789" s="1"/>
      <c r="E789" s="1"/>
      <c r="F789" s="4"/>
      <c r="G789" s="4"/>
      <c r="H789" s="4"/>
    </row>
    <row r="790" ht="12.75" customHeight="1">
      <c r="A790" s="1"/>
      <c r="B790" s="4"/>
      <c r="C790" s="1"/>
      <c r="D790" s="1"/>
      <c r="E790" s="1"/>
      <c r="F790" s="4"/>
      <c r="G790" s="4"/>
      <c r="H790" s="4"/>
    </row>
    <row r="791" ht="12.75" customHeight="1">
      <c r="A791" s="1"/>
      <c r="B791" s="4"/>
      <c r="C791" s="1"/>
      <c r="D791" s="1"/>
      <c r="E791" s="1"/>
      <c r="F791" s="4"/>
      <c r="G791" s="4"/>
      <c r="H791" s="4"/>
    </row>
    <row r="792" ht="12.75" customHeight="1">
      <c r="A792" s="1"/>
      <c r="B792" s="4"/>
      <c r="C792" s="1"/>
      <c r="D792" s="1"/>
      <c r="E792" s="1"/>
      <c r="F792" s="4"/>
      <c r="G792" s="4"/>
      <c r="H792" s="4"/>
    </row>
    <row r="793" ht="12.75" customHeight="1">
      <c r="A793" s="1"/>
      <c r="B793" s="4"/>
      <c r="C793" s="1"/>
      <c r="D793" s="1"/>
      <c r="E793" s="1"/>
      <c r="F793" s="4"/>
      <c r="G793" s="4"/>
      <c r="H793" s="4"/>
    </row>
    <row r="794" ht="12.75" customHeight="1">
      <c r="A794" s="1"/>
      <c r="B794" s="4"/>
      <c r="C794" s="1"/>
      <c r="D794" s="1"/>
      <c r="E794" s="1"/>
      <c r="F794" s="4"/>
      <c r="G794" s="4"/>
      <c r="H794" s="4"/>
    </row>
    <row r="795" ht="12.75" customHeight="1">
      <c r="A795" s="1"/>
      <c r="B795" s="4"/>
      <c r="C795" s="1"/>
      <c r="D795" s="1"/>
      <c r="E795" s="1"/>
      <c r="F795" s="4"/>
      <c r="G795" s="4"/>
      <c r="H795" s="4"/>
    </row>
    <row r="796" ht="12.75" customHeight="1">
      <c r="A796" s="1"/>
      <c r="B796" s="4"/>
      <c r="C796" s="1"/>
      <c r="D796" s="1"/>
      <c r="E796" s="1"/>
      <c r="F796" s="4"/>
      <c r="G796" s="4"/>
      <c r="H796" s="4"/>
    </row>
    <row r="797" ht="12.75" customHeight="1">
      <c r="A797" s="1"/>
      <c r="B797" s="4"/>
      <c r="C797" s="1"/>
      <c r="D797" s="1"/>
      <c r="E797" s="1"/>
      <c r="F797" s="4"/>
      <c r="G797" s="4"/>
      <c r="H797" s="4"/>
    </row>
    <row r="798" ht="12.75" customHeight="1">
      <c r="A798" s="1"/>
      <c r="B798" s="4"/>
      <c r="C798" s="1"/>
      <c r="D798" s="1"/>
      <c r="E798" s="1"/>
      <c r="F798" s="4"/>
      <c r="G798" s="4"/>
      <c r="H798" s="4"/>
    </row>
    <row r="799" ht="12.75" customHeight="1">
      <c r="A799" s="1"/>
      <c r="B799" s="4"/>
      <c r="C799" s="1"/>
      <c r="D799" s="1"/>
      <c r="E799" s="1"/>
      <c r="F799" s="4"/>
      <c r="G799" s="4"/>
      <c r="H799" s="4"/>
    </row>
    <row r="800" ht="12.75" customHeight="1">
      <c r="A800" s="1"/>
      <c r="B800" s="4"/>
      <c r="C800" s="1"/>
      <c r="D800" s="1"/>
      <c r="E800" s="1"/>
      <c r="F800" s="4"/>
      <c r="G800" s="4"/>
      <c r="H800" s="4"/>
    </row>
    <row r="801" ht="12.75" customHeight="1">
      <c r="A801" s="1"/>
      <c r="B801" s="4"/>
      <c r="C801" s="1"/>
      <c r="D801" s="1"/>
      <c r="E801" s="1"/>
      <c r="F801" s="4"/>
      <c r="G801" s="4"/>
      <c r="H801" s="4"/>
    </row>
    <row r="802" ht="12.75" customHeight="1">
      <c r="A802" s="1"/>
      <c r="B802" s="4"/>
      <c r="C802" s="1"/>
      <c r="D802" s="1"/>
      <c r="E802" s="1"/>
      <c r="F802" s="4"/>
      <c r="G802" s="4"/>
      <c r="H802" s="4"/>
    </row>
    <row r="803" ht="12.75" customHeight="1">
      <c r="A803" s="1"/>
      <c r="B803" s="4"/>
      <c r="C803" s="1"/>
      <c r="D803" s="1"/>
      <c r="E803" s="1"/>
      <c r="F803" s="4"/>
      <c r="G803" s="4"/>
      <c r="H803" s="4"/>
    </row>
    <row r="804" ht="12.75" customHeight="1">
      <c r="A804" s="1"/>
      <c r="B804" s="4"/>
      <c r="C804" s="1"/>
      <c r="D804" s="1"/>
      <c r="E804" s="1"/>
      <c r="F804" s="4"/>
      <c r="G804" s="4"/>
      <c r="H804" s="4"/>
    </row>
    <row r="805" ht="12.75" customHeight="1">
      <c r="A805" s="1"/>
      <c r="B805" s="4"/>
      <c r="C805" s="1"/>
      <c r="D805" s="1"/>
      <c r="E805" s="1"/>
      <c r="F805" s="4"/>
      <c r="G805" s="4"/>
      <c r="H805" s="4"/>
    </row>
    <row r="806" ht="12.75" customHeight="1">
      <c r="A806" s="1"/>
      <c r="B806" s="4"/>
      <c r="C806" s="1"/>
      <c r="D806" s="1"/>
      <c r="E806" s="1"/>
      <c r="F806" s="4"/>
      <c r="G806" s="4"/>
      <c r="H806" s="4"/>
    </row>
    <row r="807" ht="12.75" customHeight="1">
      <c r="A807" s="1"/>
      <c r="B807" s="4"/>
      <c r="C807" s="1"/>
      <c r="D807" s="1"/>
      <c r="E807" s="1"/>
      <c r="F807" s="4"/>
      <c r="G807" s="4"/>
      <c r="H807" s="4"/>
    </row>
    <row r="808" ht="12.75" customHeight="1">
      <c r="A808" s="1"/>
      <c r="B808" s="4"/>
      <c r="C808" s="1"/>
      <c r="D808" s="1"/>
      <c r="E808" s="1"/>
      <c r="F808" s="4"/>
      <c r="G808" s="4"/>
      <c r="H808" s="4"/>
    </row>
    <row r="809" ht="12.75" customHeight="1">
      <c r="A809" s="1"/>
      <c r="B809" s="4"/>
      <c r="C809" s="1"/>
      <c r="D809" s="1"/>
      <c r="E809" s="1"/>
      <c r="F809" s="4"/>
      <c r="G809" s="4"/>
      <c r="H809" s="4"/>
    </row>
    <row r="810" ht="12.75" customHeight="1">
      <c r="A810" s="1"/>
      <c r="B810" s="4"/>
      <c r="C810" s="1"/>
      <c r="D810" s="1"/>
      <c r="E810" s="1"/>
      <c r="F810" s="4"/>
      <c r="G810" s="4"/>
      <c r="H810" s="4"/>
    </row>
    <row r="811" ht="12.75" customHeight="1">
      <c r="A811" s="1"/>
      <c r="B811" s="4"/>
      <c r="C811" s="1"/>
      <c r="D811" s="1"/>
      <c r="E811" s="1"/>
      <c r="F811" s="4"/>
      <c r="G811" s="4"/>
      <c r="H811" s="4"/>
    </row>
    <row r="812" ht="12.75" customHeight="1">
      <c r="A812" s="1"/>
      <c r="B812" s="4"/>
      <c r="C812" s="1"/>
      <c r="D812" s="1"/>
      <c r="E812" s="1"/>
      <c r="F812" s="4"/>
      <c r="G812" s="4"/>
      <c r="H812" s="4"/>
    </row>
    <row r="813" ht="12.75" customHeight="1">
      <c r="A813" s="1"/>
      <c r="B813" s="4"/>
      <c r="C813" s="1"/>
      <c r="D813" s="1"/>
      <c r="E813" s="1"/>
      <c r="F813" s="4"/>
      <c r="G813" s="4"/>
      <c r="H813" s="4"/>
    </row>
    <row r="814" ht="12.75" customHeight="1">
      <c r="A814" s="1"/>
      <c r="B814" s="4"/>
      <c r="C814" s="1"/>
      <c r="D814" s="1"/>
      <c r="E814" s="1"/>
      <c r="F814" s="4"/>
      <c r="G814" s="4"/>
      <c r="H814" s="4"/>
    </row>
    <row r="815" ht="12.75" customHeight="1">
      <c r="A815" s="1"/>
      <c r="B815" s="4"/>
      <c r="C815" s="1"/>
      <c r="D815" s="1"/>
      <c r="E815" s="1"/>
      <c r="F815" s="4"/>
      <c r="G815" s="4"/>
      <c r="H815" s="4"/>
    </row>
    <row r="816" ht="12.75" customHeight="1">
      <c r="A816" s="1"/>
      <c r="B816" s="4"/>
      <c r="C816" s="1"/>
      <c r="D816" s="1"/>
      <c r="E816" s="1"/>
      <c r="F816" s="4"/>
      <c r="G816" s="4"/>
      <c r="H816" s="4"/>
    </row>
    <row r="817" ht="12.75" customHeight="1">
      <c r="A817" s="1"/>
      <c r="B817" s="4"/>
      <c r="C817" s="1"/>
      <c r="D817" s="1"/>
      <c r="E817" s="1"/>
      <c r="F817" s="4"/>
      <c r="G817" s="4"/>
      <c r="H817" s="4"/>
    </row>
    <row r="818" ht="12.75" customHeight="1">
      <c r="A818" s="1"/>
      <c r="B818" s="4"/>
      <c r="C818" s="1"/>
      <c r="D818" s="1"/>
      <c r="E818" s="1"/>
      <c r="F818" s="4"/>
      <c r="G818" s="4"/>
      <c r="H818" s="4"/>
    </row>
    <row r="819" ht="12.75" customHeight="1">
      <c r="A819" s="1"/>
      <c r="B819" s="4"/>
      <c r="C819" s="1"/>
      <c r="D819" s="1"/>
      <c r="E819" s="1"/>
      <c r="F819" s="4"/>
      <c r="G819" s="4"/>
      <c r="H819" s="4"/>
    </row>
    <row r="820" ht="12.75" customHeight="1">
      <c r="A820" s="1"/>
      <c r="B820" s="4"/>
      <c r="C820" s="1"/>
      <c r="D820" s="1"/>
      <c r="E820" s="1"/>
      <c r="F820" s="4"/>
      <c r="G820" s="4"/>
      <c r="H820" s="4"/>
    </row>
    <row r="821" ht="12.75" customHeight="1">
      <c r="A821" s="1"/>
      <c r="B821" s="4"/>
      <c r="C821" s="1"/>
      <c r="D821" s="1"/>
      <c r="E821" s="1"/>
      <c r="F821" s="4"/>
      <c r="G821" s="4"/>
      <c r="H821" s="4"/>
    </row>
    <row r="822" ht="12.75" customHeight="1">
      <c r="A822" s="1"/>
      <c r="B822" s="4"/>
      <c r="C822" s="1"/>
      <c r="D822" s="1"/>
      <c r="E822" s="1"/>
      <c r="F822" s="4"/>
      <c r="G822" s="4"/>
      <c r="H822" s="4"/>
    </row>
    <row r="823" ht="12.75" customHeight="1">
      <c r="A823" s="1"/>
      <c r="B823" s="4"/>
      <c r="C823" s="1"/>
      <c r="D823" s="1"/>
      <c r="E823" s="1"/>
      <c r="F823" s="4"/>
      <c r="G823" s="4"/>
      <c r="H823" s="4"/>
    </row>
    <row r="824" ht="12.75" customHeight="1">
      <c r="A824" s="1"/>
      <c r="B824" s="4"/>
      <c r="C824" s="1"/>
      <c r="D824" s="1"/>
      <c r="E824" s="1"/>
      <c r="F824" s="4"/>
      <c r="G824" s="4"/>
      <c r="H824" s="4"/>
    </row>
    <row r="825" ht="12.75" customHeight="1">
      <c r="A825" s="1"/>
      <c r="B825" s="4"/>
      <c r="C825" s="1"/>
      <c r="D825" s="1"/>
      <c r="E825" s="1"/>
      <c r="F825" s="4"/>
      <c r="G825" s="4"/>
      <c r="H825" s="4"/>
    </row>
    <row r="826" ht="12.75" customHeight="1">
      <c r="A826" s="1"/>
      <c r="B826" s="4"/>
      <c r="C826" s="1"/>
      <c r="D826" s="1"/>
      <c r="E826" s="1"/>
      <c r="F826" s="4"/>
      <c r="G826" s="4"/>
      <c r="H826" s="4"/>
    </row>
    <row r="827" ht="12.75" customHeight="1">
      <c r="A827" s="1"/>
      <c r="B827" s="4"/>
      <c r="C827" s="1"/>
      <c r="D827" s="1"/>
      <c r="E827" s="1"/>
      <c r="F827" s="4"/>
      <c r="G827" s="4"/>
      <c r="H827" s="4"/>
    </row>
    <row r="828" ht="12.75" customHeight="1">
      <c r="A828" s="1"/>
      <c r="B828" s="4"/>
      <c r="C828" s="1"/>
      <c r="D828" s="1"/>
      <c r="E828" s="1"/>
      <c r="F828" s="4"/>
      <c r="G828" s="4"/>
      <c r="H828" s="4"/>
    </row>
    <row r="829" ht="12.75" customHeight="1">
      <c r="A829" s="1"/>
      <c r="B829" s="4"/>
      <c r="C829" s="1"/>
      <c r="D829" s="1"/>
      <c r="E829" s="1"/>
      <c r="F829" s="4"/>
      <c r="G829" s="4"/>
      <c r="H829" s="4"/>
    </row>
    <row r="830" ht="12.75" customHeight="1">
      <c r="A830" s="1"/>
      <c r="B830" s="4"/>
      <c r="C830" s="1"/>
      <c r="D830" s="1"/>
      <c r="E830" s="1"/>
      <c r="F830" s="4"/>
      <c r="G830" s="4"/>
      <c r="H830" s="4"/>
    </row>
    <row r="831" ht="12.75" customHeight="1">
      <c r="A831" s="1"/>
      <c r="B831" s="4"/>
      <c r="C831" s="1"/>
      <c r="D831" s="1"/>
      <c r="E831" s="1"/>
      <c r="F831" s="4"/>
      <c r="G831" s="4"/>
      <c r="H831" s="4"/>
    </row>
    <row r="832" ht="12.75" customHeight="1">
      <c r="A832" s="1"/>
      <c r="B832" s="4"/>
      <c r="C832" s="1"/>
      <c r="D832" s="1"/>
      <c r="E832" s="1"/>
      <c r="F832" s="4"/>
      <c r="G832" s="4"/>
      <c r="H832" s="4"/>
    </row>
    <row r="833" ht="12.75" customHeight="1">
      <c r="A833" s="1"/>
      <c r="B833" s="4"/>
      <c r="C833" s="1"/>
      <c r="D833" s="1"/>
      <c r="E833" s="1"/>
      <c r="F833" s="4"/>
      <c r="G833" s="4"/>
      <c r="H833" s="4"/>
    </row>
    <row r="834" ht="12.75" customHeight="1">
      <c r="A834" s="1"/>
      <c r="B834" s="4"/>
      <c r="C834" s="1"/>
      <c r="D834" s="1"/>
      <c r="E834" s="1"/>
      <c r="F834" s="4"/>
      <c r="G834" s="4"/>
      <c r="H834" s="4"/>
    </row>
    <row r="835" ht="12.75" customHeight="1">
      <c r="A835" s="1"/>
      <c r="B835" s="4"/>
      <c r="C835" s="1"/>
      <c r="D835" s="1"/>
      <c r="E835" s="1"/>
      <c r="F835" s="4"/>
      <c r="G835" s="4"/>
      <c r="H835" s="4"/>
    </row>
    <row r="836" ht="12.75" customHeight="1">
      <c r="A836" s="1"/>
      <c r="B836" s="4"/>
      <c r="C836" s="1"/>
      <c r="D836" s="1"/>
      <c r="E836" s="1"/>
      <c r="F836" s="4"/>
      <c r="G836" s="4"/>
      <c r="H836" s="4"/>
    </row>
    <row r="837" ht="12.75" customHeight="1">
      <c r="A837" s="1"/>
      <c r="B837" s="4"/>
      <c r="C837" s="1"/>
      <c r="D837" s="1"/>
      <c r="E837" s="1"/>
      <c r="F837" s="4"/>
      <c r="G837" s="4"/>
      <c r="H837" s="4"/>
    </row>
    <row r="838" ht="12.75" customHeight="1">
      <c r="A838" s="1"/>
      <c r="B838" s="4"/>
      <c r="C838" s="1"/>
      <c r="D838" s="1"/>
      <c r="E838" s="1"/>
      <c r="F838" s="4"/>
      <c r="G838" s="4"/>
      <c r="H838" s="4"/>
    </row>
    <row r="839" ht="12.75" customHeight="1">
      <c r="A839" s="1"/>
      <c r="B839" s="4"/>
      <c r="C839" s="1"/>
      <c r="D839" s="1"/>
      <c r="E839" s="1"/>
      <c r="F839" s="4"/>
      <c r="G839" s="4"/>
      <c r="H839" s="4"/>
    </row>
    <row r="840" ht="12.75" customHeight="1">
      <c r="A840" s="1"/>
      <c r="B840" s="4"/>
      <c r="C840" s="1"/>
      <c r="D840" s="1"/>
      <c r="E840" s="1"/>
      <c r="F840" s="4"/>
      <c r="G840" s="4"/>
      <c r="H840" s="4"/>
    </row>
    <row r="841" ht="12.75" customHeight="1">
      <c r="A841" s="1"/>
      <c r="B841" s="4"/>
      <c r="C841" s="1"/>
      <c r="D841" s="1"/>
      <c r="E841" s="1"/>
      <c r="F841" s="4"/>
      <c r="G841" s="4"/>
      <c r="H841" s="4"/>
    </row>
    <row r="842" ht="12.75" customHeight="1">
      <c r="A842" s="1"/>
      <c r="B842" s="4"/>
      <c r="C842" s="1"/>
      <c r="D842" s="1"/>
      <c r="E842" s="1"/>
      <c r="F842" s="4"/>
      <c r="G842" s="4"/>
      <c r="H842" s="4"/>
    </row>
    <row r="843" ht="12.75" customHeight="1">
      <c r="A843" s="1"/>
      <c r="B843" s="4"/>
      <c r="C843" s="1"/>
      <c r="D843" s="1"/>
      <c r="E843" s="1"/>
      <c r="F843" s="4"/>
      <c r="G843" s="4"/>
      <c r="H843" s="4"/>
    </row>
    <row r="844" ht="12.75" customHeight="1">
      <c r="A844" s="1"/>
      <c r="B844" s="4"/>
      <c r="C844" s="1"/>
      <c r="D844" s="1"/>
      <c r="E844" s="1"/>
      <c r="F844" s="4"/>
      <c r="G844" s="4"/>
      <c r="H844" s="4"/>
    </row>
    <row r="845" ht="12.75" customHeight="1">
      <c r="A845" s="1"/>
      <c r="B845" s="4"/>
      <c r="C845" s="1"/>
      <c r="D845" s="1"/>
      <c r="E845" s="1"/>
      <c r="F845" s="4"/>
      <c r="G845" s="4"/>
      <c r="H845" s="4"/>
    </row>
    <row r="846" ht="12.75" customHeight="1">
      <c r="A846" s="1"/>
      <c r="B846" s="4"/>
      <c r="C846" s="1"/>
      <c r="D846" s="1"/>
      <c r="E846" s="1"/>
      <c r="F846" s="4"/>
      <c r="G846" s="4"/>
      <c r="H846" s="4"/>
    </row>
    <row r="847" ht="12.75" customHeight="1">
      <c r="A847" s="1"/>
      <c r="B847" s="4"/>
      <c r="C847" s="1"/>
      <c r="D847" s="1"/>
      <c r="E847" s="1"/>
      <c r="F847" s="4"/>
      <c r="G847" s="4"/>
      <c r="H847" s="4"/>
    </row>
    <row r="848" ht="12.75" customHeight="1">
      <c r="A848" s="1"/>
      <c r="B848" s="4"/>
      <c r="C848" s="1"/>
      <c r="D848" s="1"/>
      <c r="E848" s="1"/>
      <c r="F848" s="4"/>
      <c r="G848" s="4"/>
      <c r="H848" s="4"/>
    </row>
    <row r="849" ht="12.75" customHeight="1">
      <c r="A849" s="1"/>
      <c r="B849" s="4"/>
      <c r="C849" s="1"/>
      <c r="D849" s="1"/>
      <c r="E849" s="1"/>
      <c r="F849" s="4"/>
      <c r="G849" s="4"/>
      <c r="H849" s="4"/>
    </row>
    <row r="850" ht="12.75" customHeight="1">
      <c r="A850" s="1"/>
      <c r="B850" s="4"/>
      <c r="C850" s="1"/>
      <c r="D850" s="1"/>
      <c r="E850" s="1"/>
      <c r="F850" s="4"/>
      <c r="G850" s="4"/>
      <c r="H850" s="4"/>
    </row>
    <row r="851" ht="12.75" customHeight="1">
      <c r="A851" s="1"/>
      <c r="B851" s="4"/>
      <c r="C851" s="1"/>
      <c r="D851" s="1"/>
      <c r="E851" s="1"/>
      <c r="F851" s="4"/>
      <c r="G851" s="4"/>
      <c r="H851" s="4"/>
    </row>
    <row r="852" ht="12.75" customHeight="1">
      <c r="A852" s="1"/>
      <c r="B852" s="4"/>
      <c r="C852" s="1"/>
      <c r="D852" s="1"/>
      <c r="E852" s="1"/>
      <c r="F852" s="4"/>
      <c r="G852" s="4"/>
      <c r="H852" s="4"/>
    </row>
    <row r="853" ht="12.75" customHeight="1">
      <c r="A853" s="1"/>
      <c r="B853" s="4"/>
      <c r="C853" s="1"/>
      <c r="D853" s="1"/>
      <c r="E853" s="1"/>
      <c r="F853" s="4"/>
      <c r="G853" s="4"/>
      <c r="H853" s="4"/>
    </row>
    <row r="854" ht="12.75" customHeight="1">
      <c r="A854" s="1"/>
      <c r="B854" s="4"/>
      <c r="C854" s="1"/>
      <c r="D854" s="1"/>
      <c r="E854" s="1"/>
      <c r="F854" s="4"/>
      <c r="G854" s="4"/>
      <c r="H854" s="4"/>
    </row>
    <row r="855" ht="12.75" customHeight="1">
      <c r="A855" s="1"/>
      <c r="B855" s="4"/>
      <c r="C855" s="1"/>
      <c r="D855" s="1"/>
      <c r="E855" s="1"/>
      <c r="F855" s="4"/>
      <c r="G855" s="4"/>
      <c r="H855" s="4"/>
    </row>
    <row r="856" ht="12.75" customHeight="1">
      <c r="A856" s="1"/>
      <c r="B856" s="4"/>
      <c r="C856" s="1"/>
      <c r="D856" s="1"/>
      <c r="E856" s="1"/>
      <c r="F856" s="4"/>
      <c r="G856" s="4"/>
      <c r="H856" s="4"/>
    </row>
    <row r="857" ht="12.75" customHeight="1">
      <c r="A857" s="1"/>
      <c r="B857" s="4"/>
      <c r="C857" s="1"/>
      <c r="D857" s="1"/>
      <c r="E857" s="1"/>
      <c r="F857" s="4"/>
      <c r="G857" s="4"/>
      <c r="H857" s="4"/>
    </row>
    <row r="858" ht="12.75" customHeight="1">
      <c r="A858" s="1"/>
      <c r="B858" s="4"/>
      <c r="C858" s="1"/>
      <c r="D858" s="1"/>
      <c r="E858" s="1"/>
      <c r="F858" s="4"/>
      <c r="G858" s="4"/>
      <c r="H858" s="4"/>
    </row>
    <row r="859" ht="12.75" customHeight="1">
      <c r="A859" s="1"/>
      <c r="B859" s="4"/>
      <c r="C859" s="1"/>
      <c r="D859" s="1"/>
      <c r="E859" s="1"/>
      <c r="F859" s="4"/>
      <c r="G859" s="4"/>
      <c r="H859" s="4"/>
    </row>
    <row r="860" ht="12.75" customHeight="1">
      <c r="A860" s="1"/>
      <c r="B860" s="4"/>
      <c r="C860" s="1"/>
      <c r="D860" s="1"/>
      <c r="E860" s="1"/>
      <c r="F860" s="4"/>
      <c r="G860" s="4"/>
      <c r="H860" s="4"/>
    </row>
    <row r="861" ht="12.75" customHeight="1">
      <c r="A861" s="1"/>
      <c r="B861" s="4"/>
      <c r="C861" s="1"/>
      <c r="D861" s="1"/>
      <c r="E861" s="1"/>
      <c r="F861" s="4"/>
      <c r="G861" s="4"/>
      <c r="H861" s="4"/>
    </row>
    <row r="862" ht="12.75" customHeight="1">
      <c r="A862" s="1"/>
      <c r="B862" s="4"/>
      <c r="C862" s="1"/>
      <c r="D862" s="1"/>
      <c r="E862" s="1"/>
      <c r="F862" s="4"/>
      <c r="G862" s="4"/>
      <c r="H862" s="4"/>
    </row>
    <row r="863" ht="12.75" customHeight="1">
      <c r="A863" s="1"/>
      <c r="B863" s="4"/>
      <c r="C863" s="1"/>
      <c r="D863" s="1"/>
      <c r="E863" s="1"/>
      <c r="F863" s="4"/>
      <c r="G863" s="4"/>
      <c r="H863" s="4"/>
    </row>
    <row r="864" ht="12.75" customHeight="1">
      <c r="A864" s="1"/>
      <c r="B864" s="4"/>
      <c r="C864" s="1"/>
      <c r="D864" s="1"/>
      <c r="E864" s="1"/>
      <c r="F864" s="4"/>
      <c r="G864" s="4"/>
      <c r="H864" s="4"/>
    </row>
    <row r="865" ht="12.75" customHeight="1">
      <c r="A865" s="1"/>
      <c r="B865" s="4"/>
      <c r="C865" s="1"/>
      <c r="D865" s="1"/>
      <c r="E865" s="1"/>
      <c r="F865" s="4"/>
      <c r="G865" s="4"/>
      <c r="H865" s="4"/>
    </row>
    <row r="866" ht="12.75" customHeight="1">
      <c r="A866" s="1"/>
      <c r="B866" s="4"/>
      <c r="C866" s="1"/>
      <c r="D866" s="1"/>
      <c r="E866" s="1"/>
      <c r="F866" s="4"/>
      <c r="G866" s="4"/>
      <c r="H866" s="4"/>
    </row>
    <row r="867" ht="12.75" customHeight="1">
      <c r="A867" s="1"/>
      <c r="B867" s="4"/>
      <c r="C867" s="1"/>
      <c r="D867" s="1"/>
      <c r="E867" s="1"/>
      <c r="F867" s="4"/>
      <c r="G867" s="4"/>
      <c r="H867" s="4"/>
    </row>
    <row r="868" ht="12.75" customHeight="1">
      <c r="A868" s="1"/>
      <c r="B868" s="4"/>
      <c r="C868" s="1"/>
      <c r="D868" s="1"/>
      <c r="E868" s="1"/>
      <c r="F868" s="4"/>
      <c r="G868" s="4"/>
      <c r="H868" s="4"/>
    </row>
    <row r="869" ht="12.75" customHeight="1">
      <c r="A869" s="1"/>
      <c r="B869" s="4"/>
      <c r="C869" s="1"/>
      <c r="D869" s="1"/>
      <c r="E869" s="1"/>
      <c r="F869" s="4"/>
      <c r="G869" s="4"/>
      <c r="H869" s="4"/>
    </row>
    <row r="870" ht="12.75" customHeight="1">
      <c r="A870" s="1"/>
      <c r="B870" s="4"/>
      <c r="C870" s="1"/>
      <c r="D870" s="1"/>
      <c r="E870" s="1"/>
      <c r="F870" s="4"/>
      <c r="G870" s="4"/>
      <c r="H870" s="4"/>
    </row>
    <row r="871" ht="12.75" customHeight="1">
      <c r="A871" s="1"/>
      <c r="B871" s="4"/>
      <c r="C871" s="1"/>
      <c r="D871" s="1"/>
      <c r="E871" s="1"/>
      <c r="F871" s="4"/>
      <c r="G871" s="4"/>
      <c r="H871" s="4"/>
    </row>
    <row r="872" ht="12.75" customHeight="1">
      <c r="A872" s="1"/>
      <c r="B872" s="4"/>
      <c r="C872" s="1"/>
      <c r="D872" s="1"/>
      <c r="E872" s="1"/>
      <c r="F872" s="4"/>
      <c r="G872" s="4"/>
      <c r="H872" s="4"/>
    </row>
    <row r="873" ht="12.75" customHeight="1">
      <c r="A873" s="1"/>
      <c r="B873" s="4"/>
      <c r="C873" s="1"/>
      <c r="D873" s="1"/>
      <c r="E873" s="1"/>
      <c r="F873" s="4"/>
      <c r="G873" s="4"/>
      <c r="H873" s="4"/>
    </row>
    <row r="874" ht="12.75" customHeight="1">
      <c r="A874" s="1"/>
      <c r="B874" s="4"/>
      <c r="C874" s="1"/>
      <c r="D874" s="1"/>
      <c r="E874" s="1"/>
      <c r="F874" s="4"/>
      <c r="G874" s="4"/>
      <c r="H874" s="4"/>
    </row>
    <row r="875" ht="12.75" customHeight="1">
      <c r="A875" s="1"/>
      <c r="B875" s="4"/>
      <c r="C875" s="1"/>
      <c r="D875" s="1"/>
      <c r="E875" s="1"/>
      <c r="F875" s="4"/>
      <c r="G875" s="4"/>
      <c r="H875" s="4"/>
    </row>
    <row r="876" ht="12.75" customHeight="1">
      <c r="A876" s="1"/>
      <c r="B876" s="4"/>
      <c r="C876" s="1"/>
      <c r="D876" s="1"/>
      <c r="E876" s="1"/>
      <c r="F876" s="4"/>
      <c r="G876" s="4"/>
      <c r="H876" s="4"/>
    </row>
    <row r="877" ht="12.75" customHeight="1">
      <c r="A877" s="1"/>
      <c r="B877" s="4"/>
      <c r="C877" s="1"/>
      <c r="D877" s="1"/>
      <c r="E877" s="1"/>
      <c r="F877" s="4"/>
      <c r="G877" s="4"/>
      <c r="H877" s="4"/>
    </row>
    <row r="878" ht="12.75" customHeight="1">
      <c r="A878" s="1"/>
      <c r="B878" s="4"/>
      <c r="C878" s="1"/>
      <c r="D878" s="1"/>
      <c r="E878" s="1"/>
      <c r="F878" s="4"/>
      <c r="G878" s="4"/>
      <c r="H878" s="4"/>
    </row>
    <row r="879" ht="12.75" customHeight="1">
      <c r="A879" s="1"/>
      <c r="B879" s="4"/>
      <c r="C879" s="1"/>
      <c r="D879" s="1"/>
      <c r="E879" s="1"/>
      <c r="F879" s="4"/>
      <c r="G879" s="4"/>
      <c r="H879" s="4"/>
    </row>
    <row r="880" ht="12.75" customHeight="1">
      <c r="A880" s="1"/>
      <c r="B880" s="4"/>
      <c r="C880" s="1"/>
      <c r="D880" s="1"/>
      <c r="E880" s="1"/>
      <c r="F880" s="4"/>
      <c r="G880" s="4"/>
      <c r="H880" s="4"/>
    </row>
    <row r="881" ht="12.75" customHeight="1">
      <c r="A881" s="1"/>
      <c r="B881" s="4"/>
      <c r="C881" s="1"/>
      <c r="D881" s="1"/>
      <c r="E881" s="1"/>
      <c r="F881" s="4"/>
      <c r="G881" s="4"/>
      <c r="H881" s="4"/>
    </row>
    <row r="882" ht="12.75" customHeight="1">
      <c r="A882" s="1"/>
      <c r="B882" s="4"/>
      <c r="C882" s="1"/>
      <c r="D882" s="1"/>
      <c r="E882" s="1"/>
      <c r="F882" s="4"/>
      <c r="G882" s="4"/>
      <c r="H882" s="4"/>
    </row>
    <row r="883" ht="12.75" customHeight="1">
      <c r="A883" s="1"/>
      <c r="B883" s="4"/>
      <c r="C883" s="1"/>
      <c r="D883" s="1"/>
      <c r="E883" s="1"/>
      <c r="F883" s="4"/>
      <c r="G883" s="4"/>
      <c r="H883" s="4"/>
    </row>
    <row r="884" ht="12.75" customHeight="1">
      <c r="A884" s="1"/>
      <c r="B884" s="4"/>
      <c r="C884" s="1"/>
      <c r="D884" s="1"/>
      <c r="E884" s="1"/>
      <c r="F884" s="4"/>
      <c r="G884" s="4"/>
      <c r="H884" s="4"/>
    </row>
    <row r="885" ht="12.75" customHeight="1">
      <c r="A885" s="1"/>
      <c r="B885" s="4"/>
      <c r="C885" s="1"/>
      <c r="D885" s="1"/>
      <c r="E885" s="1"/>
      <c r="F885" s="4"/>
      <c r="G885" s="4"/>
      <c r="H885" s="4"/>
    </row>
    <row r="886" ht="12.75" customHeight="1">
      <c r="A886" s="1"/>
      <c r="B886" s="4"/>
      <c r="C886" s="1"/>
      <c r="D886" s="1"/>
      <c r="E886" s="1"/>
      <c r="F886" s="4"/>
      <c r="G886" s="4"/>
      <c r="H886" s="4"/>
    </row>
    <row r="887" ht="12.75" customHeight="1">
      <c r="A887" s="1"/>
      <c r="B887" s="4"/>
      <c r="C887" s="1"/>
      <c r="D887" s="1"/>
      <c r="E887" s="1"/>
      <c r="F887" s="4"/>
      <c r="G887" s="4"/>
      <c r="H887" s="4"/>
    </row>
    <row r="888" ht="12.75" customHeight="1">
      <c r="A888" s="1"/>
      <c r="B888" s="4"/>
      <c r="C888" s="1"/>
      <c r="D888" s="1"/>
      <c r="E888" s="1"/>
      <c r="F888" s="4"/>
      <c r="G888" s="4"/>
      <c r="H888" s="4"/>
    </row>
    <row r="889" ht="12.75" customHeight="1">
      <c r="A889" s="1"/>
      <c r="B889" s="4"/>
      <c r="C889" s="1"/>
      <c r="D889" s="1"/>
      <c r="E889" s="1"/>
      <c r="F889" s="4"/>
      <c r="G889" s="4"/>
      <c r="H889" s="4"/>
    </row>
    <row r="890" ht="12.75" customHeight="1">
      <c r="A890" s="1"/>
      <c r="B890" s="4"/>
      <c r="C890" s="1"/>
      <c r="D890" s="1"/>
      <c r="E890" s="1"/>
      <c r="F890" s="4"/>
      <c r="G890" s="4"/>
      <c r="H890" s="4"/>
    </row>
    <row r="891" ht="12.75" customHeight="1">
      <c r="A891" s="1"/>
      <c r="B891" s="4"/>
      <c r="C891" s="1"/>
      <c r="D891" s="1"/>
      <c r="E891" s="1"/>
      <c r="F891" s="4"/>
      <c r="G891" s="4"/>
      <c r="H891" s="4"/>
    </row>
    <row r="892" ht="12.75" customHeight="1">
      <c r="A892" s="1"/>
      <c r="B892" s="4"/>
      <c r="C892" s="1"/>
      <c r="D892" s="1"/>
      <c r="E892" s="1"/>
      <c r="F892" s="4"/>
      <c r="G892" s="4"/>
      <c r="H892" s="4"/>
    </row>
    <row r="893" ht="12.75" customHeight="1">
      <c r="A893" s="1"/>
      <c r="B893" s="4"/>
      <c r="C893" s="1"/>
      <c r="D893" s="1"/>
      <c r="E893" s="1"/>
      <c r="F893" s="4"/>
      <c r="G893" s="4"/>
      <c r="H893" s="4"/>
    </row>
    <row r="894" ht="12.75" customHeight="1">
      <c r="A894" s="1"/>
      <c r="B894" s="4"/>
      <c r="C894" s="1"/>
      <c r="D894" s="1"/>
      <c r="E894" s="1"/>
      <c r="F894" s="4"/>
      <c r="G894" s="4"/>
      <c r="H894" s="4"/>
    </row>
    <row r="895" ht="12.75" customHeight="1">
      <c r="A895" s="1"/>
      <c r="B895" s="4"/>
      <c r="C895" s="1"/>
      <c r="D895" s="1"/>
      <c r="E895" s="1"/>
      <c r="F895" s="4"/>
      <c r="G895" s="4"/>
      <c r="H895" s="4"/>
    </row>
    <row r="896" ht="12.75" customHeight="1">
      <c r="A896" s="1"/>
      <c r="B896" s="4"/>
      <c r="C896" s="1"/>
      <c r="D896" s="1"/>
      <c r="E896" s="1"/>
      <c r="F896" s="4"/>
      <c r="G896" s="4"/>
      <c r="H896" s="4"/>
    </row>
    <row r="897" ht="12.75" customHeight="1">
      <c r="A897" s="1"/>
      <c r="B897" s="4"/>
      <c r="C897" s="1"/>
      <c r="D897" s="1"/>
      <c r="E897" s="1"/>
      <c r="F897" s="4"/>
      <c r="G897" s="4"/>
      <c r="H897" s="4"/>
    </row>
    <row r="898" ht="12.75" customHeight="1">
      <c r="A898" s="1"/>
      <c r="B898" s="4"/>
      <c r="C898" s="1"/>
      <c r="D898" s="1"/>
      <c r="E898" s="1"/>
      <c r="F898" s="4"/>
      <c r="G898" s="4"/>
      <c r="H898" s="4"/>
    </row>
    <row r="899" ht="12.75" customHeight="1">
      <c r="A899" s="1"/>
      <c r="B899" s="4"/>
      <c r="C899" s="1"/>
      <c r="D899" s="1"/>
      <c r="E899" s="1"/>
      <c r="F899" s="4"/>
      <c r="G899" s="4"/>
      <c r="H899" s="4"/>
    </row>
    <row r="900" ht="12.75" customHeight="1">
      <c r="A900" s="1"/>
      <c r="B900" s="4"/>
      <c r="C900" s="1"/>
      <c r="D900" s="1"/>
      <c r="E900" s="1"/>
      <c r="F900" s="4"/>
      <c r="G900" s="4"/>
      <c r="H900" s="4"/>
    </row>
    <row r="901" ht="12.75" customHeight="1">
      <c r="A901" s="1"/>
      <c r="B901" s="4"/>
      <c r="C901" s="1"/>
      <c r="D901" s="1"/>
      <c r="E901" s="1"/>
      <c r="F901" s="4"/>
      <c r="G901" s="4"/>
      <c r="H901" s="4"/>
    </row>
    <row r="902" ht="12.75" customHeight="1">
      <c r="A902" s="1"/>
      <c r="B902" s="4"/>
      <c r="C902" s="1"/>
      <c r="D902" s="1"/>
      <c r="E902" s="1"/>
      <c r="F902" s="4"/>
      <c r="G902" s="4"/>
      <c r="H902" s="4"/>
    </row>
    <row r="903" ht="12.75" customHeight="1">
      <c r="A903" s="1"/>
      <c r="B903" s="4"/>
      <c r="C903" s="1"/>
      <c r="D903" s="1"/>
      <c r="E903" s="1"/>
      <c r="F903" s="4"/>
      <c r="G903" s="4"/>
      <c r="H903" s="4"/>
    </row>
    <row r="904" ht="12.75" customHeight="1">
      <c r="A904" s="1"/>
      <c r="B904" s="4"/>
      <c r="C904" s="1"/>
      <c r="D904" s="1"/>
      <c r="E904" s="1"/>
      <c r="F904" s="4"/>
      <c r="G904" s="4"/>
      <c r="H904" s="4"/>
    </row>
    <row r="905" ht="12.75" customHeight="1">
      <c r="A905" s="1"/>
      <c r="B905" s="4"/>
      <c r="C905" s="1"/>
      <c r="D905" s="1"/>
      <c r="E905" s="1"/>
      <c r="F905" s="4"/>
      <c r="G905" s="4"/>
      <c r="H905" s="4"/>
    </row>
    <row r="906" ht="12.75" customHeight="1">
      <c r="A906" s="1"/>
      <c r="B906" s="4"/>
      <c r="C906" s="1"/>
      <c r="D906" s="1"/>
      <c r="E906" s="1"/>
      <c r="F906" s="4"/>
      <c r="G906" s="4"/>
      <c r="H906" s="4"/>
    </row>
    <row r="907" ht="12.75" customHeight="1">
      <c r="A907" s="1"/>
      <c r="B907" s="4"/>
      <c r="C907" s="1"/>
      <c r="D907" s="1"/>
      <c r="E907" s="1"/>
      <c r="F907" s="4"/>
      <c r="G907" s="4"/>
      <c r="H907" s="4"/>
    </row>
    <row r="908" ht="12.75" customHeight="1">
      <c r="A908" s="1"/>
      <c r="B908" s="4"/>
      <c r="C908" s="1"/>
      <c r="D908" s="1"/>
      <c r="E908" s="1"/>
      <c r="F908" s="4"/>
      <c r="G908" s="4"/>
      <c r="H908" s="4"/>
    </row>
    <row r="909" ht="12.75" customHeight="1">
      <c r="A909" s="1"/>
      <c r="B909" s="4"/>
      <c r="C909" s="1"/>
      <c r="D909" s="1"/>
      <c r="E909" s="1"/>
      <c r="F909" s="4"/>
      <c r="G909" s="4"/>
      <c r="H909" s="4"/>
    </row>
    <row r="910" ht="12.75" customHeight="1">
      <c r="A910" s="1"/>
      <c r="B910" s="4"/>
      <c r="C910" s="1"/>
      <c r="D910" s="1"/>
      <c r="E910" s="1"/>
      <c r="F910" s="4"/>
      <c r="G910" s="4"/>
      <c r="H910" s="4"/>
    </row>
    <row r="911" ht="12.75" customHeight="1">
      <c r="A911" s="1"/>
      <c r="B911" s="4"/>
      <c r="C911" s="1"/>
      <c r="D911" s="1"/>
      <c r="E911" s="1"/>
      <c r="F911" s="4"/>
      <c r="G911" s="4"/>
      <c r="H911" s="4"/>
    </row>
    <row r="912" ht="12.75" customHeight="1">
      <c r="A912" s="1"/>
      <c r="B912" s="4"/>
      <c r="C912" s="1"/>
      <c r="D912" s="1"/>
      <c r="E912" s="1"/>
      <c r="F912" s="4"/>
      <c r="G912" s="4"/>
      <c r="H912" s="4"/>
    </row>
    <row r="913" ht="12.75" customHeight="1">
      <c r="A913" s="1"/>
      <c r="B913" s="4"/>
      <c r="C913" s="1"/>
      <c r="D913" s="1"/>
      <c r="E913" s="1"/>
      <c r="F913" s="4"/>
      <c r="G913" s="4"/>
      <c r="H913" s="4"/>
    </row>
    <row r="914" ht="12.75" customHeight="1">
      <c r="A914" s="1"/>
      <c r="B914" s="4"/>
      <c r="C914" s="1"/>
      <c r="D914" s="1"/>
      <c r="E914" s="1"/>
      <c r="F914" s="4"/>
      <c r="G914" s="4"/>
      <c r="H914" s="4"/>
    </row>
    <row r="915" ht="12.75" customHeight="1">
      <c r="A915" s="1"/>
      <c r="B915" s="4"/>
      <c r="C915" s="1"/>
      <c r="D915" s="1"/>
      <c r="E915" s="1"/>
      <c r="F915" s="4"/>
      <c r="G915" s="4"/>
      <c r="H915" s="4"/>
    </row>
    <row r="916" ht="12.75" customHeight="1">
      <c r="A916" s="1"/>
      <c r="B916" s="4"/>
      <c r="C916" s="1"/>
      <c r="D916" s="1"/>
      <c r="E916" s="1"/>
      <c r="F916" s="4"/>
      <c r="G916" s="4"/>
      <c r="H916" s="4"/>
    </row>
    <row r="917" ht="12.75" customHeight="1">
      <c r="A917" s="1"/>
      <c r="B917" s="4"/>
      <c r="C917" s="1"/>
      <c r="D917" s="1"/>
      <c r="E917" s="1"/>
      <c r="F917" s="4"/>
      <c r="G917" s="4"/>
      <c r="H917" s="4"/>
    </row>
    <row r="918" ht="12.75" customHeight="1">
      <c r="A918" s="1"/>
      <c r="B918" s="4"/>
      <c r="C918" s="1"/>
      <c r="D918" s="1"/>
      <c r="E918" s="1"/>
      <c r="F918" s="4"/>
      <c r="G918" s="4"/>
      <c r="H918" s="4"/>
    </row>
    <row r="919" ht="12.75" customHeight="1">
      <c r="A919" s="1"/>
      <c r="B919" s="4"/>
      <c r="C919" s="1"/>
      <c r="D919" s="1"/>
      <c r="E919" s="1"/>
      <c r="F919" s="4"/>
      <c r="G919" s="4"/>
      <c r="H919" s="4"/>
    </row>
    <row r="920" ht="12.75" customHeight="1">
      <c r="A920" s="1"/>
      <c r="B920" s="4"/>
      <c r="C920" s="1"/>
      <c r="D920" s="1"/>
      <c r="E920" s="1"/>
      <c r="F920" s="4"/>
      <c r="G920" s="4"/>
      <c r="H920" s="4"/>
    </row>
    <row r="921" ht="12.75" customHeight="1">
      <c r="A921" s="1"/>
      <c r="B921" s="4"/>
      <c r="C921" s="1"/>
      <c r="D921" s="1"/>
      <c r="E921" s="1"/>
      <c r="F921" s="4"/>
      <c r="G921" s="4"/>
      <c r="H921" s="4"/>
    </row>
    <row r="922" ht="12.75" customHeight="1">
      <c r="A922" s="1"/>
      <c r="B922" s="4"/>
      <c r="C922" s="1"/>
      <c r="D922" s="1"/>
      <c r="E922" s="1"/>
      <c r="F922" s="4"/>
      <c r="G922" s="4"/>
      <c r="H922" s="4"/>
    </row>
    <row r="923" ht="12.75" customHeight="1">
      <c r="A923" s="1"/>
      <c r="B923" s="4"/>
      <c r="C923" s="1"/>
      <c r="D923" s="1"/>
      <c r="E923" s="1"/>
      <c r="F923" s="4"/>
      <c r="G923" s="4"/>
      <c r="H923" s="4"/>
    </row>
    <row r="924" ht="12.75" customHeight="1">
      <c r="A924" s="1"/>
      <c r="B924" s="4"/>
      <c r="C924" s="1"/>
      <c r="D924" s="1"/>
      <c r="E924" s="1"/>
      <c r="F924" s="4"/>
      <c r="G924" s="4"/>
      <c r="H924" s="4"/>
    </row>
    <row r="925" ht="12.75" customHeight="1">
      <c r="A925" s="1"/>
      <c r="B925" s="4"/>
      <c r="C925" s="1"/>
      <c r="D925" s="1"/>
      <c r="E925" s="1"/>
      <c r="F925" s="4"/>
      <c r="G925" s="4"/>
      <c r="H925" s="4"/>
    </row>
    <row r="926" ht="12.75" customHeight="1">
      <c r="A926" s="1"/>
      <c r="B926" s="4"/>
      <c r="C926" s="1"/>
      <c r="D926" s="1"/>
      <c r="E926" s="1"/>
      <c r="F926" s="4"/>
      <c r="G926" s="4"/>
      <c r="H926" s="4"/>
    </row>
    <row r="927" ht="12.75" customHeight="1">
      <c r="A927" s="1"/>
      <c r="B927" s="4"/>
      <c r="C927" s="1"/>
      <c r="D927" s="1"/>
      <c r="E927" s="1"/>
      <c r="F927" s="4"/>
      <c r="G927" s="4"/>
      <c r="H927" s="4"/>
    </row>
    <row r="928" ht="12.75" customHeight="1">
      <c r="A928" s="1"/>
      <c r="B928" s="4"/>
      <c r="C928" s="1"/>
      <c r="D928" s="1"/>
      <c r="E928" s="1"/>
      <c r="F928" s="4"/>
      <c r="G928" s="4"/>
      <c r="H928" s="4"/>
    </row>
    <row r="929" ht="12.75" customHeight="1">
      <c r="A929" s="1"/>
      <c r="B929" s="4"/>
      <c r="C929" s="1"/>
      <c r="D929" s="1"/>
      <c r="E929" s="1"/>
      <c r="F929" s="4"/>
      <c r="G929" s="4"/>
      <c r="H929" s="4"/>
    </row>
    <row r="930" ht="12.75" customHeight="1">
      <c r="A930" s="1"/>
      <c r="B930" s="4"/>
      <c r="C930" s="1"/>
      <c r="D930" s="1"/>
      <c r="E930" s="1"/>
      <c r="F930" s="4"/>
      <c r="G930" s="4"/>
      <c r="H930" s="4"/>
    </row>
    <row r="931" ht="12.75" customHeight="1">
      <c r="A931" s="1"/>
      <c r="B931" s="4"/>
      <c r="C931" s="1"/>
      <c r="D931" s="1"/>
      <c r="E931" s="1"/>
      <c r="F931" s="4"/>
      <c r="G931" s="4"/>
      <c r="H931" s="4"/>
    </row>
    <row r="932" ht="12.75" customHeight="1">
      <c r="A932" s="1"/>
      <c r="B932" s="4"/>
      <c r="C932" s="1"/>
      <c r="D932" s="1"/>
      <c r="E932" s="1"/>
      <c r="F932" s="4"/>
      <c r="G932" s="4"/>
      <c r="H932" s="4"/>
    </row>
    <row r="933" ht="12.75" customHeight="1">
      <c r="A933" s="1"/>
      <c r="B933" s="4"/>
      <c r="C933" s="1"/>
      <c r="D933" s="1"/>
      <c r="E933" s="1"/>
      <c r="F933" s="4"/>
      <c r="G933" s="4"/>
      <c r="H933" s="4"/>
    </row>
    <row r="934" ht="12.75" customHeight="1">
      <c r="A934" s="1"/>
      <c r="B934" s="4"/>
      <c r="C934" s="1"/>
      <c r="D934" s="1"/>
      <c r="E934" s="1"/>
      <c r="F934" s="4"/>
      <c r="G934" s="4"/>
      <c r="H934" s="4"/>
    </row>
    <row r="935" ht="12.75" customHeight="1">
      <c r="A935" s="1"/>
      <c r="B935" s="4"/>
      <c r="C935" s="1"/>
      <c r="D935" s="1"/>
      <c r="E935" s="1"/>
      <c r="F935" s="4"/>
      <c r="G935" s="4"/>
      <c r="H935" s="4"/>
    </row>
    <row r="936" ht="12.75" customHeight="1">
      <c r="A936" s="1"/>
      <c r="B936" s="4"/>
      <c r="C936" s="1"/>
      <c r="D936" s="1"/>
      <c r="E936" s="1"/>
      <c r="F936" s="4"/>
      <c r="G936" s="4"/>
      <c r="H936" s="4"/>
    </row>
    <row r="937" ht="12.75" customHeight="1">
      <c r="A937" s="1"/>
      <c r="B937" s="4"/>
      <c r="C937" s="1"/>
      <c r="D937" s="1"/>
      <c r="E937" s="1"/>
      <c r="F937" s="4"/>
      <c r="G937" s="4"/>
      <c r="H937" s="4"/>
    </row>
    <row r="938" ht="12.75" customHeight="1">
      <c r="A938" s="1"/>
      <c r="B938" s="4"/>
      <c r="C938" s="1"/>
      <c r="D938" s="1"/>
      <c r="E938" s="1"/>
      <c r="F938" s="4"/>
      <c r="G938" s="4"/>
      <c r="H938" s="4"/>
    </row>
    <row r="939" ht="12.75" customHeight="1">
      <c r="A939" s="1"/>
      <c r="B939" s="4"/>
      <c r="C939" s="1"/>
      <c r="D939" s="1"/>
      <c r="E939" s="1"/>
      <c r="F939" s="4"/>
      <c r="G939" s="4"/>
      <c r="H939" s="4"/>
    </row>
    <row r="940" ht="12.75" customHeight="1">
      <c r="A940" s="1"/>
      <c r="B940" s="4"/>
      <c r="C940" s="1"/>
      <c r="D940" s="1"/>
      <c r="E940" s="1"/>
      <c r="F940" s="4"/>
      <c r="G940" s="4"/>
      <c r="H940" s="4"/>
    </row>
    <row r="941" ht="12.75" customHeight="1">
      <c r="A941" s="1"/>
      <c r="B941" s="4"/>
      <c r="C941" s="1"/>
      <c r="D941" s="1"/>
      <c r="E941" s="1"/>
      <c r="F941" s="4"/>
      <c r="G941" s="4"/>
      <c r="H941" s="4"/>
    </row>
    <row r="942" ht="12.75" customHeight="1">
      <c r="A942" s="1"/>
      <c r="B942" s="4"/>
      <c r="C942" s="1"/>
      <c r="D942" s="1"/>
      <c r="E942" s="1"/>
      <c r="F942" s="4"/>
      <c r="G942" s="4"/>
      <c r="H942" s="4"/>
    </row>
    <row r="943" ht="12.75" customHeight="1">
      <c r="A943" s="1"/>
      <c r="B943" s="4"/>
      <c r="C943" s="1"/>
      <c r="D943" s="1"/>
      <c r="E943" s="1"/>
      <c r="F943" s="4"/>
      <c r="G943" s="4"/>
      <c r="H943" s="4"/>
    </row>
    <row r="944" ht="12.75" customHeight="1">
      <c r="A944" s="1"/>
      <c r="B944" s="4"/>
      <c r="C944" s="1"/>
      <c r="D944" s="1"/>
      <c r="E944" s="1"/>
      <c r="F944" s="4"/>
      <c r="G944" s="4"/>
      <c r="H944" s="4"/>
    </row>
    <row r="945" ht="12.75" customHeight="1">
      <c r="A945" s="1"/>
      <c r="B945" s="4"/>
      <c r="C945" s="1"/>
      <c r="D945" s="1"/>
      <c r="E945" s="1"/>
      <c r="F945" s="4"/>
      <c r="G945" s="4"/>
      <c r="H945" s="4"/>
    </row>
    <row r="946" ht="12.75" customHeight="1">
      <c r="A946" s="1"/>
      <c r="B946" s="4"/>
      <c r="C946" s="1"/>
      <c r="D946" s="1"/>
      <c r="E946" s="1"/>
      <c r="F946" s="4"/>
      <c r="G946" s="4"/>
      <c r="H946" s="4"/>
    </row>
    <row r="947" ht="12.75" customHeight="1">
      <c r="A947" s="1"/>
      <c r="B947" s="4"/>
      <c r="C947" s="1"/>
      <c r="D947" s="1"/>
      <c r="E947" s="1"/>
      <c r="F947" s="4"/>
      <c r="G947" s="4"/>
      <c r="H947" s="4"/>
    </row>
    <row r="948" ht="12.75" customHeight="1">
      <c r="A948" s="1"/>
      <c r="B948" s="4"/>
      <c r="C948" s="1"/>
      <c r="D948" s="1"/>
      <c r="E948" s="1"/>
      <c r="F948" s="4"/>
      <c r="G948" s="4"/>
      <c r="H948" s="4"/>
    </row>
    <row r="949" ht="12.75" customHeight="1">
      <c r="A949" s="1"/>
      <c r="B949" s="4"/>
      <c r="C949" s="1"/>
      <c r="D949" s="1"/>
      <c r="E949" s="1"/>
      <c r="F949" s="4"/>
      <c r="G949" s="4"/>
      <c r="H949" s="4"/>
    </row>
    <row r="950" ht="12.75" customHeight="1">
      <c r="A950" s="1"/>
      <c r="B950" s="4"/>
      <c r="C950" s="1"/>
      <c r="D950" s="1"/>
      <c r="E950" s="1"/>
      <c r="F950" s="4"/>
      <c r="G950" s="4"/>
      <c r="H950" s="4"/>
    </row>
    <row r="951" ht="12.75" customHeight="1">
      <c r="A951" s="1"/>
      <c r="B951" s="4"/>
      <c r="C951" s="1"/>
      <c r="D951" s="1"/>
      <c r="E951" s="1"/>
      <c r="F951" s="4"/>
      <c r="G951" s="4"/>
      <c r="H951" s="4"/>
    </row>
    <row r="952" ht="12.75" customHeight="1">
      <c r="A952" s="1"/>
      <c r="B952" s="4"/>
      <c r="C952" s="1"/>
      <c r="D952" s="1"/>
      <c r="E952" s="1"/>
      <c r="F952" s="4"/>
      <c r="G952" s="4"/>
      <c r="H952" s="4"/>
    </row>
    <row r="953" ht="12.75" customHeight="1">
      <c r="A953" s="1"/>
      <c r="B953" s="4"/>
      <c r="C953" s="1"/>
      <c r="D953" s="1"/>
      <c r="E953" s="1"/>
      <c r="F953" s="4"/>
      <c r="G953" s="4"/>
      <c r="H953" s="4"/>
    </row>
    <row r="954" ht="12.75" customHeight="1">
      <c r="A954" s="1"/>
      <c r="B954" s="4"/>
      <c r="C954" s="1"/>
      <c r="D954" s="1"/>
      <c r="E954" s="1"/>
      <c r="F954" s="4"/>
      <c r="G954" s="4"/>
      <c r="H954" s="4"/>
    </row>
    <row r="955" ht="12.75" customHeight="1">
      <c r="A955" s="1"/>
      <c r="B955" s="4"/>
      <c r="C955" s="1"/>
      <c r="D955" s="1"/>
      <c r="E955" s="1"/>
      <c r="F955" s="4"/>
      <c r="G955" s="4"/>
      <c r="H955" s="4"/>
    </row>
    <row r="956" ht="12.75" customHeight="1">
      <c r="A956" s="1"/>
      <c r="B956" s="4"/>
      <c r="C956" s="1"/>
      <c r="D956" s="1"/>
      <c r="E956" s="1"/>
      <c r="F956" s="4"/>
      <c r="G956" s="4"/>
      <c r="H956" s="4"/>
    </row>
    <row r="957" ht="12.75" customHeight="1">
      <c r="A957" s="1"/>
      <c r="B957" s="4"/>
      <c r="C957" s="1"/>
      <c r="D957" s="1"/>
      <c r="E957" s="1"/>
      <c r="F957" s="4"/>
      <c r="G957" s="4"/>
      <c r="H957" s="4"/>
    </row>
    <row r="958" ht="12.75" customHeight="1">
      <c r="A958" s="1"/>
      <c r="B958" s="4"/>
      <c r="C958" s="1"/>
      <c r="D958" s="1"/>
      <c r="E958" s="1"/>
      <c r="F958" s="4"/>
      <c r="G958" s="4"/>
      <c r="H958" s="4"/>
    </row>
    <row r="959" ht="12.75" customHeight="1">
      <c r="A959" s="1"/>
      <c r="B959" s="4"/>
      <c r="C959" s="1"/>
      <c r="D959" s="1"/>
      <c r="E959" s="1"/>
      <c r="F959" s="4"/>
      <c r="G959" s="4"/>
      <c r="H959" s="4"/>
    </row>
    <row r="960" ht="12.75" customHeight="1">
      <c r="A960" s="1"/>
      <c r="B960" s="4"/>
      <c r="C960" s="1"/>
      <c r="D960" s="1"/>
      <c r="E960" s="1"/>
      <c r="F960" s="4"/>
      <c r="G960" s="4"/>
      <c r="H960" s="4"/>
    </row>
    <row r="961" ht="12.75" customHeight="1">
      <c r="A961" s="1"/>
      <c r="B961" s="4"/>
      <c r="C961" s="1"/>
      <c r="D961" s="1"/>
      <c r="E961" s="1"/>
      <c r="F961" s="4"/>
      <c r="G961" s="4"/>
      <c r="H961" s="4"/>
    </row>
    <row r="962" ht="12.75" customHeight="1">
      <c r="A962" s="1"/>
      <c r="B962" s="4"/>
      <c r="C962" s="1"/>
      <c r="D962" s="1"/>
      <c r="E962" s="1"/>
      <c r="F962" s="4"/>
      <c r="G962" s="4"/>
      <c r="H962" s="4"/>
    </row>
    <row r="963" ht="12.75" customHeight="1">
      <c r="A963" s="1"/>
      <c r="B963" s="4"/>
      <c r="C963" s="1"/>
      <c r="D963" s="1"/>
      <c r="E963" s="1"/>
      <c r="F963" s="4"/>
      <c r="G963" s="4"/>
      <c r="H963" s="4"/>
    </row>
    <row r="964" ht="12.75" customHeight="1">
      <c r="A964" s="1"/>
      <c r="B964" s="4"/>
      <c r="C964" s="1"/>
      <c r="D964" s="1"/>
      <c r="E964" s="1"/>
      <c r="F964" s="4"/>
      <c r="G964" s="4"/>
      <c r="H964" s="4"/>
    </row>
    <row r="965" ht="12.75" customHeight="1">
      <c r="A965" s="1"/>
      <c r="B965" s="4"/>
      <c r="C965" s="1"/>
      <c r="D965" s="1"/>
      <c r="E965" s="1"/>
      <c r="F965" s="4"/>
      <c r="G965" s="4"/>
      <c r="H965" s="4"/>
    </row>
    <row r="966" ht="12.75" customHeight="1">
      <c r="A966" s="1"/>
      <c r="B966" s="4"/>
      <c r="C966" s="1"/>
      <c r="D966" s="1"/>
      <c r="E966" s="1"/>
      <c r="F966" s="4"/>
      <c r="G966" s="4"/>
      <c r="H966" s="4"/>
    </row>
    <row r="967" ht="12.75" customHeight="1">
      <c r="A967" s="1"/>
      <c r="B967" s="4"/>
      <c r="C967" s="1"/>
      <c r="D967" s="1"/>
      <c r="E967" s="1"/>
      <c r="F967" s="4"/>
      <c r="G967" s="4"/>
      <c r="H967" s="4"/>
    </row>
    <row r="968" ht="12.75" customHeight="1">
      <c r="A968" s="1"/>
      <c r="B968" s="4"/>
      <c r="C968" s="1"/>
      <c r="D968" s="1"/>
      <c r="E968" s="1"/>
      <c r="F968" s="4"/>
      <c r="G968" s="4"/>
      <c r="H968" s="4"/>
    </row>
    <row r="969" ht="12.75" customHeight="1">
      <c r="A969" s="1"/>
      <c r="B969" s="4"/>
      <c r="C969" s="1"/>
      <c r="D969" s="1"/>
      <c r="E969" s="1"/>
      <c r="F969" s="4"/>
      <c r="G969" s="4"/>
      <c r="H969" s="4"/>
    </row>
    <row r="970" ht="12.75" customHeight="1">
      <c r="A970" s="1"/>
      <c r="B970" s="4"/>
      <c r="C970" s="1"/>
      <c r="D970" s="1"/>
      <c r="E970" s="1"/>
      <c r="F970" s="4"/>
      <c r="G970" s="4"/>
      <c r="H970" s="4"/>
    </row>
    <row r="971" ht="12.75" customHeight="1">
      <c r="A971" s="1"/>
      <c r="B971" s="4"/>
      <c r="C971" s="1"/>
      <c r="D971" s="1"/>
      <c r="E971" s="1"/>
      <c r="F971" s="4"/>
      <c r="G971" s="4"/>
      <c r="H971" s="4"/>
    </row>
    <row r="972" ht="12.75" customHeight="1">
      <c r="A972" s="1"/>
      <c r="B972" s="4"/>
      <c r="C972" s="1"/>
      <c r="D972" s="1"/>
      <c r="E972" s="1"/>
      <c r="F972" s="4"/>
      <c r="G972" s="4"/>
      <c r="H972" s="4"/>
    </row>
    <row r="973" ht="12.75" customHeight="1">
      <c r="A973" s="1"/>
      <c r="B973" s="4"/>
      <c r="C973" s="1"/>
      <c r="D973" s="1"/>
      <c r="E973" s="1"/>
      <c r="F973" s="4"/>
      <c r="G973" s="4"/>
      <c r="H973" s="4"/>
    </row>
    <row r="974" ht="12.75" customHeight="1">
      <c r="A974" s="1"/>
      <c r="B974" s="4"/>
      <c r="C974" s="1"/>
      <c r="D974" s="1"/>
      <c r="E974" s="1"/>
      <c r="F974" s="4"/>
      <c r="G974" s="4"/>
      <c r="H974" s="4"/>
    </row>
    <row r="975" ht="12.75" customHeight="1">
      <c r="A975" s="1"/>
      <c r="B975" s="4"/>
      <c r="C975" s="1"/>
      <c r="D975" s="1"/>
      <c r="E975" s="1"/>
      <c r="F975" s="4"/>
      <c r="G975" s="4"/>
      <c r="H975" s="4"/>
    </row>
    <row r="976" ht="12.75" customHeight="1">
      <c r="A976" s="1"/>
      <c r="B976" s="4"/>
      <c r="C976" s="1"/>
      <c r="D976" s="1"/>
      <c r="E976" s="1"/>
      <c r="F976" s="4"/>
      <c r="G976" s="4"/>
      <c r="H976" s="4"/>
    </row>
    <row r="977" ht="12.75" customHeight="1">
      <c r="A977" s="1"/>
      <c r="B977" s="4"/>
      <c r="C977" s="1"/>
      <c r="D977" s="1"/>
      <c r="E977" s="1"/>
      <c r="F977" s="4"/>
      <c r="G977" s="4"/>
      <c r="H977" s="4"/>
    </row>
    <row r="978" ht="12.75" customHeight="1">
      <c r="A978" s="1"/>
      <c r="B978" s="4"/>
      <c r="C978" s="1"/>
      <c r="D978" s="1"/>
      <c r="E978" s="1"/>
      <c r="F978" s="4"/>
      <c r="G978" s="4"/>
      <c r="H978" s="4"/>
    </row>
    <row r="979" ht="12.75" customHeight="1">
      <c r="A979" s="1"/>
      <c r="B979" s="4"/>
      <c r="C979" s="1"/>
      <c r="D979" s="1"/>
      <c r="E979" s="1"/>
      <c r="F979" s="4"/>
      <c r="G979" s="4"/>
      <c r="H979" s="4"/>
    </row>
    <row r="980" ht="12.75" customHeight="1">
      <c r="A980" s="1"/>
      <c r="B980" s="4"/>
      <c r="C980" s="1"/>
      <c r="D980" s="1"/>
      <c r="E980" s="1"/>
      <c r="F980" s="4"/>
      <c r="G980" s="4"/>
      <c r="H980" s="4"/>
    </row>
    <row r="981" ht="12.75" customHeight="1">
      <c r="A981" s="1"/>
      <c r="B981" s="4"/>
      <c r="C981" s="1"/>
      <c r="D981" s="1"/>
      <c r="E981" s="1"/>
      <c r="F981" s="4"/>
      <c r="G981" s="4"/>
      <c r="H981" s="4"/>
    </row>
    <row r="982" ht="12.75" customHeight="1">
      <c r="A982" s="1"/>
      <c r="B982" s="4"/>
      <c r="C982" s="1"/>
      <c r="D982" s="1"/>
      <c r="E982" s="1"/>
      <c r="F982" s="4"/>
      <c r="G982" s="4"/>
      <c r="H982" s="4"/>
    </row>
    <row r="983" ht="12.75" customHeight="1">
      <c r="A983" s="1"/>
      <c r="B983" s="4"/>
      <c r="C983" s="1"/>
      <c r="D983" s="1"/>
      <c r="E983" s="1"/>
      <c r="F983" s="4"/>
      <c r="G983" s="4"/>
      <c r="H983" s="4"/>
    </row>
    <row r="984" ht="12.75" customHeight="1">
      <c r="A984" s="1"/>
      <c r="B984" s="4"/>
      <c r="C984" s="1"/>
      <c r="D984" s="1"/>
      <c r="E984" s="1"/>
      <c r="F984" s="4"/>
      <c r="G984" s="4"/>
      <c r="H984" s="4"/>
    </row>
    <row r="985" ht="12.75" customHeight="1">
      <c r="A985" s="1"/>
      <c r="B985" s="4"/>
      <c r="C985" s="1"/>
      <c r="D985" s="1"/>
      <c r="E985" s="1"/>
      <c r="F985" s="4"/>
      <c r="G985" s="4"/>
      <c r="H985" s="4"/>
    </row>
    <row r="986" ht="12.75" customHeight="1">
      <c r="A986" s="1"/>
      <c r="B986" s="4"/>
      <c r="C986" s="1"/>
      <c r="D986" s="1"/>
      <c r="E986" s="1"/>
      <c r="F986" s="4"/>
      <c r="G986" s="4"/>
      <c r="H986" s="4"/>
    </row>
    <row r="987" ht="12.75" customHeight="1">
      <c r="A987" s="1"/>
      <c r="B987" s="4"/>
      <c r="C987" s="1"/>
      <c r="D987" s="1"/>
      <c r="E987" s="1"/>
      <c r="F987" s="4"/>
      <c r="G987" s="4"/>
      <c r="H987" s="4"/>
    </row>
    <row r="988" ht="12.75" customHeight="1">
      <c r="A988" s="1"/>
      <c r="B988" s="4"/>
      <c r="C988" s="1"/>
      <c r="D988" s="1"/>
      <c r="E988" s="1"/>
      <c r="F988" s="4"/>
      <c r="G988" s="4"/>
      <c r="H988" s="4"/>
    </row>
    <row r="989" ht="12.75" customHeight="1">
      <c r="A989" s="1"/>
      <c r="B989" s="4"/>
      <c r="C989" s="1"/>
      <c r="D989" s="1"/>
      <c r="E989" s="1"/>
      <c r="F989" s="4"/>
      <c r="G989" s="4"/>
      <c r="H989" s="4"/>
    </row>
    <row r="990" ht="12.75" customHeight="1">
      <c r="A990" s="1"/>
      <c r="B990" s="4"/>
      <c r="C990" s="1"/>
      <c r="D990" s="1"/>
      <c r="E990" s="1"/>
      <c r="F990" s="4"/>
      <c r="G990" s="4"/>
      <c r="H990" s="4"/>
    </row>
    <row r="991" ht="12.75" customHeight="1">
      <c r="A991" s="1"/>
      <c r="B991" s="4"/>
      <c r="C991" s="1"/>
      <c r="D991" s="1"/>
      <c r="E991" s="1"/>
      <c r="F991" s="4"/>
      <c r="G991" s="4"/>
      <c r="H991" s="4"/>
    </row>
    <row r="992" ht="12.75" customHeight="1">
      <c r="A992" s="1"/>
      <c r="B992" s="4"/>
      <c r="C992" s="1"/>
      <c r="D992" s="1"/>
      <c r="E992" s="1"/>
      <c r="F992" s="4"/>
      <c r="G992" s="4"/>
      <c r="H992" s="4"/>
    </row>
    <row r="993" ht="12.75" customHeight="1">
      <c r="A993" s="1"/>
      <c r="B993" s="4"/>
      <c r="C993" s="1"/>
      <c r="D993" s="1"/>
      <c r="E993" s="1"/>
      <c r="F993" s="4"/>
      <c r="G993" s="4"/>
      <c r="H993" s="4"/>
    </row>
    <row r="994" ht="12.75" customHeight="1">
      <c r="A994" s="1"/>
      <c r="B994" s="4"/>
      <c r="C994" s="1"/>
      <c r="D994" s="1"/>
      <c r="E994" s="1"/>
      <c r="F994" s="4"/>
      <c r="G994" s="4"/>
      <c r="H994" s="4"/>
    </row>
    <row r="995" ht="12.75" customHeight="1">
      <c r="A995" s="1"/>
      <c r="B995" s="4"/>
      <c r="C995" s="1"/>
      <c r="D995" s="1"/>
      <c r="E995" s="1"/>
      <c r="F995" s="4"/>
      <c r="G995" s="4"/>
      <c r="H995" s="4"/>
    </row>
    <row r="996" ht="12.75" customHeight="1">
      <c r="A996" s="1"/>
      <c r="B996" s="4"/>
      <c r="C996" s="1"/>
      <c r="D996" s="1"/>
      <c r="E996" s="1"/>
      <c r="F996" s="4"/>
      <c r="G996" s="4"/>
      <c r="H996" s="4"/>
    </row>
    <row r="997" ht="12.75" customHeight="1">
      <c r="A997" s="1"/>
      <c r="B997" s="4"/>
      <c r="C997" s="1"/>
      <c r="D997" s="1"/>
      <c r="E997" s="1"/>
      <c r="F997" s="4"/>
      <c r="G997" s="4"/>
      <c r="H997" s="4"/>
    </row>
    <row r="998" ht="12.75" customHeight="1">
      <c r="A998" s="1"/>
      <c r="B998" s="4"/>
      <c r="C998" s="1"/>
      <c r="D998" s="1"/>
      <c r="E998" s="1"/>
      <c r="F998" s="4"/>
      <c r="G998" s="4"/>
      <c r="H998" s="4"/>
    </row>
    <row r="999" ht="12.75" customHeight="1">
      <c r="A999" s="1"/>
      <c r="B999" s="4"/>
      <c r="C999" s="1"/>
      <c r="D999" s="1"/>
      <c r="E999" s="1"/>
      <c r="F999" s="4"/>
      <c r="G999" s="4"/>
      <c r="H999" s="4"/>
    </row>
    <row r="1000" ht="12.75" customHeight="1">
      <c r="A1000" s="1"/>
      <c r="B1000" s="4"/>
      <c r="C1000" s="1"/>
      <c r="D1000" s="1"/>
      <c r="E1000" s="1"/>
      <c r="F1000" s="4"/>
      <c r="G1000" s="4"/>
      <c r="H1000" s="4"/>
    </row>
    <row r="1001" ht="12.75" customHeight="1">
      <c r="A1001" s="1"/>
      <c r="B1001" s="4"/>
      <c r="C1001" s="1"/>
      <c r="D1001" s="1"/>
      <c r="E1001" s="1"/>
      <c r="F1001" s="4"/>
      <c r="G1001" s="4"/>
      <c r="H1001" s="4"/>
    </row>
    <row r="1002" ht="12.75" customHeight="1">
      <c r="A1002" s="1"/>
      <c r="B1002" s="4"/>
      <c r="C1002" s="1"/>
      <c r="D1002" s="1"/>
      <c r="E1002" s="1"/>
      <c r="F1002" s="4"/>
      <c r="G1002" s="4"/>
      <c r="H1002" s="4"/>
    </row>
    <row r="1003" ht="12.75" customHeight="1">
      <c r="A1003" s="1"/>
      <c r="B1003" s="4"/>
      <c r="C1003" s="1"/>
      <c r="D1003" s="1"/>
      <c r="E1003" s="1"/>
      <c r="F1003" s="4"/>
      <c r="G1003" s="4"/>
      <c r="H1003" s="4"/>
    </row>
    <row r="1004" ht="12.75" customHeight="1">
      <c r="A1004" s="1"/>
      <c r="B1004" s="4"/>
      <c r="C1004" s="1"/>
      <c r="D1004" s="1"/>
      <c r="E1004" s="1"/>
      <c r="F1004" s="4"/>
      <c r="G1004" s="4"/>
      <c r="H1004" s="4"/>
    </row>
  </sheetData>
  <printOptions gridLines="1"/>
  <pageMargins bottom="0.75" footer="0.0" header="0.0" left="0.25" right="0.25" top="0.75"/>
  <pageSetup fitToHeight="0" paperSize="9" orientation="portrait"/>
  <headerFooter>
    <oddHeader>&amp;C&amp;A</oddHeader>
    <oddFooter>&amp;CPage 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43"/>
    <col customWidth="1" min="2" max="2" width="19.43"/>
    <col customWidth="1" min="3" max="3" width="10.43"/>
    <col customWidth="1" min="4" max="4" width="11.57"/>
    <col customWidth="1" min="5" max="6" width="4.86"/>
    <col customWidth="1" min="7" max="7" width="19.43"/>
    <col customWidth="1" min="8" max="8" width="4.86"/>
    <col customWidth="1" min="9" max="9" width="6.0"/>
    <col customWidth="1" min="10" max="10" width="9.29"/>
    <col customWidth="1" min="11" max="11" width="6.0"/>
    <col customWidth="1" min="12" max="12" width="7.14"/>
    <col customWidth="1" min="13" max="13" width="9.29"/>
    <col customWidth="1" min="14" max="15" width="4.86"/>
    <col customWidth="1" hidden="1" min="16" max="18" width="7.14"/>
    <col customWidth="1" min="19" max="19" width="7.14"/>
    <col customWidth="1" hidden="1" min="20" max="22" width="7.14"/>
    <col customWidth="1" min="23" max="23" width="5.43"/>
    <col customWidth="1" hidden="1" min="24" max="26" width="7.14"/>
    <col customWidth="1" min="27" max="27" width="6.0"/>
    <col customWidth="1" min="28" max="28" width="4.86"/>
    <col customWidth="1" min="29" max="29" width="9.29"/>
    <col customWidth="1" min="30" max="30" width="11.57"/>
  </cols>
  <sheetData>
    <row r="1" ht="12.75" customHeight="1">
      <c r="A1" s="12" t="s">
        <v>87</v>
      </c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6"/>
      <c r="AC1" s="16"/>
      <c r="AD1" s="16"/>
    </row>
    <row r="2" ht="12.75" customHeight="1">
      <c r="A2" s="13" t="s">
        <v>88</v>
      </c>
      <c r="B2" s="13" t="s">
        <v>89</v>
      </c>
      <c r="C2" s="13" t="s">
        <v>90</v>
      </c>
      <c r="D2" s="13" t="s">
        <v>91</v>
      </c>
      <c r="E2" s="14" t="s">
        <v>92</v>
      </c>
      <c r="F2" s="13" t="s">
        <v>93</v>
      </c>
      <c r="G2" s="13" t="s">
        <v>94</v>
      </c>
      <c r="H2" s="13" t="s">
        <v>95</v>
      </c>
      <c r="I2" s="13" t="s">
        <v>96</v>
      </c>
      <c r="J2" s="13" t="s">
        <v>97</v>
      </c>
      <c r="K2" s="13" t="s">
        <v>98</v>
      </c>
      <c r="L2" s="13" t="s">
        <v>99</v>
      </c>
      <c r="M2" s="13" t="s">
        <v>100</v>
      </c>
      <c r="N2" s="15" t="s">
        <v>101</v>
      </c>
      <c r="O2" s="15" t="s">
        <v>102</v>
      </c>
      <c r="P2" s="15" t="s">
        <v>103</v>
      </c>
      <c r="Q2" s="15" t="s">
        <v>104</v>
      </c>
      <c r="R2" s="15" t="s">
        <v>105</v>
      </c>
      <c r="S2" s="15" t="s">
        <v>106</v>
      </c>
      <c r="T2" s="15" t="s">
        <v>107</v>
      </c>
      <c r="U2" s="15" t="s">
        <v>108</v>
      </c>
      <c r="V2" s="15" t="s">
        <v>109</v>
      </c>
      <c r="W2" s="15" t="s">
        <v>110</v>
      </c>
      <c r="X2" s="15" t="s">
        <v>111</v>
      </c>
      <c r="Y2" s="15" t="s">
        <v>112</v>
      </c>
      <c r="Z2" s="15" t="s">
        <v>113</v>
      </c>
      <c r="AA2" s="15" t="s">
        <v>114</v>
      </c>
      <c r="AB2" s="16" t="s">
        <v>115</v>
      </c>
      <c r="AC2" s="1" t="s">
        <v>116</v>
      </c>
      <c r="AD2" s="16" t="s">
        <v>117</v>
      </c>
    </row>
    <row r="3" ht="12.75" customHeight="1">
      <c r="A3" s="13">
        <v>1910.0</v>
      </c>
      <c r="B3" s="13" t="s">
        <v>118</v>
      </c>
      <c r="C3" s="13" t="str">
        <f t="shared" ref="C3:C15" si="4">LEFT(D3,1)</f>
        <v>A</v>
      </c>
      <c r="D3" s="13" t="s">
        <v>119</v>
      </c>
      <c r="E3" s="14">
        <f>VLOOKUP(B3,sect,6,0)</f>
        <v>703</v>
      </c>
      <c r="F3" s="13" t="str">
        <f>VLOOKUP(B3,sect,9,0)</f>
        <v>{4}</v>
      </c>
      <c r="G3" s="13" t="s">
        <v>120</v>
      </c>
      <c r="H3" s="16">
        <v>5.2</v>
      </c>
      <c r="I3" s="16">
        <f t="shared" ref="I3:I15" si="5">+100*H3</f>
        <v>520</v>
      </c>
      <c r="J3" s="16" t="s">
        <v>5</v>
      </c>
      <c r="K3" s="16" t="s">
        <v>5</v>
      </c>
      <c r="L3" s="16" t="s">
        <v>5</v>
      </c>
      <c r="M3" s="16" t="s">
        <v>5</v>
      </c>
      <c r="N3" s="1">
        <f t="shared" ref="N3:N15" si="6">INT(MID(D3,5,1))</f>
        <v>8</v>
      </c>
      <c r="O3" s="1">
        <v>1.0</v>
      </c>
      <c r="P3" s="1">
        <f t="shared" ref="P3:R3" si="1">(RANDBETWEEN(1,6)-RANDBETWEEN(1,6)+$N3)*($O3+1)</f>
        <v>16</v>
      </c>
      <c r="Q3" s="1">
        <f t="shared" si="1"/>
        <v>10</v>
      </c>
      <c r="R3" s="1">
        <f t="shared" si="1"/>
        <v>16</v>
      </c>
      <c r="S3" s="1">
        <v>44.0</v>
      </c>
      <c r="T3" s="1">
        <f t="shared" ref="T3:V3" si="2">(RANDBETWEEN(1,6)-RANDBETWEEN(1,6)+$N3)</f>
        <v>11</v>
      </c>
      <c r="U3" s="1">
        <f t="shared" si="2"/>
        <v>6</v>
      </c>
      <c r="V3" s="1">
        <f t="shared" si="2"/>
        <v>10</v>
      </c>
      <c r="W3" s="1">
        <v>15.0</v>
      </c>
      <c r="X3" s="1">
        <f t="shared" ref="X3:Z3" si="3">(RANDBETWEEN(1,6)-RANDBETWEEN(1,6)+$N3)</f>
        <v>6</v>
      </c>
      <c r="Y3" s="1">
        <f t="shared" si="3"/>
        <v>12</v>
      </c>
      <c r="Z3" s="1">
        <f t="shared" si="3"/>
        <v>7</v>
      </c>
      <c r="AA3" s="1">
        <v>20.0</v>
      </c>
      <c r="AB3" s="1">
        <v>1.0</v>
      </c>
      <c r="AC3" s="1" t="str">
        <f t="shared" ref="AC3:AC15" si="10">IF(INT(RIGHT(E3,1))&gt;0,"Y","N")</f>
        <v>Y</v>
      </c>
      <c r="AD3" s="16">
        <f>IF(AC3="Y",0,LEFT(D3,1))</f>
        <v>0</v>
      </c>
    </row>
    <row r="4" ht="12.75" customHeight="1">
      <c r="A4" s="13">
        <v>1611.0</v>
      </c>
      <c r="B4" s="13" t="s">
        <v>121</v>
      </c>
      <c r="C4" s="13" t="str">
        <f t="shared" si="4"/>
        <v>C</v>
      </c>
      <c r="D4" s="13" t="s">
        <v>122</v>
      </c>
      <c r="E4" s="14">
        <f>VLOOKUP(B4,sect,6,0)</f>
        <v>710</v>
      </c>
      <c r="F4" s="13" t="str">
        <f>VLOOKUP(B4,sect,9,0)</f>
        <v>{0}</v>
      </c>
      <c r="G4" s="13" t="s">
        <v>123</v>
      </c>
      <c r="H4" s="16">
        <v>4.8</v>
      </c>
      <c r="I4" s="16">
        <f t="shared" si="5"/>
        <v>480</v>
      </c>
      <c r="J4" s="16">
        <v>1.5</v>
      </c>
      <c r="K4" s="16">
        <v>9.8</v>
      </c>
      <c r="L4" s="16">
        <f t="shared" ref="L4:L15" si="11">+K4*J4*100</f>
        <v>1470</v>
      </c>
      <c r="M4" s="16">
        <f t="shared" ref="M4:M7" si="12">+L4-I3</f>
        <v>950</v>
      </c>
      <c r="N4" s="1">
        <f t="shared" si="6"/>
        <v>6</v>
      </c>
      <c r="O4" s="1">
        <v>3.0</v>
      </c>
      <c r="P4" s="1">
        <f t="shared" ref="P4:R4" si="7">(RANDBETWEEN(1,6)-RANDBETWEEN(1,6)+$N4)*($O4+1)</f>
        <v>16</v>
      </c>
      <c r="Q4" s="1">
        <f t="shared" si="7"/>
        <v>36</v>
      </c>
      <c r="R4" s="1">
        <f t="shared" si="7"/>
        <v>20</v>
      </c>
      <c r="S4" s="1">
        <v>36.0</v>
      </c>
      <c r="T4" s="1">
        <f t="shared" ref="T4:V4" si="8">(RANDBETWEEN(1,6)-RANDBETWEEN(1,6)+$N4)</f>
        <v>2</v>
      </c>
      <c r="U4" s="1">
        <f t="shared" si="8"/>
        <v>3</v>
      </c>
      <c r="V4" s="1">
        <f t="shared" si="8"/>
        <v>6</v>
      </c>
      <c r="W4" s="1">
        <v>15.0</v>
      </c>
      <c r="X4" s="1">
        <f t="shared" ref="X4:Z4" si="9">(RANDBETWEEN(1,6)-RANDBETWEEN(1,6)+$N4)</f>
        <v>10</v>
      </c>
      <c r="Y4" s="1">
        <f t="shared" si="9"/>
        <v>7</v>
      </c>
      <c r="Z4" s="1">
        <f t="shared" si="9"/>
        <v>9</v>
      </c>
      <c r="AA4" s="1">
        <v>20.0</v>
      </c>
      <c r="AB4" s="1">
        <v>0.0</v>
      </c>
      <c r="AC4" s="1" t="str">
        <f t="shared" si="10"/>
        <v>N</v>
      </c>
      <c r="AD4" s="16">
        <v>23.28</v>
      </c>
    </row>
    <row r="5" ht="12.75" customHeight="1">
      <c r="A5" s="13">
        <v>1413.0</v>
      </c>
      <c r="B5" s="13" t="s">
        <v>124</v>
      </c>
      <c r="C5" s="13" t="str">
        <f t="shared" si="4"/>
        <v>B</v>
      </c>
      <c r="D5" s="13" t="s">
        <v>125</v>
      </c>
      <c r="E5" s="14">
        <f>VLOOKUP(B5,sect,6,0)</f>
        <v>324</v>
      </c>
      <c r="F5" s="13" t="str">
        <f>VLOOKUP(B5,sect,9,0)</f>
        <v>{1}</v>
      </c>
      <c r="G5" s="13" t="s">
        <v>126</v>
      </c>
      <c r="H5" s="16">
        <v>5.0</v>
      </c>
      <c r="I5" s="16">
        <f t="shared" si="5"/>
        <v>500</v>
      </c>
      <c r="J5" s="16">
        <v>1.2</v>
      </c>
      <c r="K5" s="16">
        <v>4.0</v>
      </c>
      <c r="L5" s="16">
        <f t="shared" si="11"/>
        <v>480</v>
      </c>
      <c r="M5" s="16">
        <f t="shared" si="12"/>
        <v>0</v>
      </c>
      <c r="N5" s="1">
        <f t="shared" si="6"/>
        <v>5</v>
      </c>
      <c r="O5" s="1">
        <v>1.0</v>
      </c>
      <c r="P5" s="1">
        <f t="shared" ref="P5:R5" si="13">(RANDBETWEEN(1,6)-RANDBETWEEN(1,6)+$N5)*($O5+1)</f>
        <v>18</v>
      </c>
      <c r="Q5" s="1">
        <f t="shared" si="13"/>
        <v>8</v>
      </c>
      <c r="R5" s="1">
        <f t="shared" si="13"/>
        <v>2</v>
      </c>
      <c r="S5" s="1">
        <v>12.0</v>
      </c>
      <c r="T5" s="1">
        <f t="shared" ref="T5:V5" si="14">(RANDBETWEEN(1,6)-RANDBETWEEN(1,6)+$N5)</f>
        <v>6</v>
      </c>
      <c r="U5" s="1">
        <f t="shared" si="14"/>
        <v>3</v>
      </c>
      <c r="V5" s="1">
        <f t="shared" si="14"/>
        <v>5</v>
      </c>
      <c r="W5" s="1">
        <v>15.0</v>
      </c>
      <c r="X5" s="1">
        <f t="shared" ref="X5:Z5" si="15">(RANDBETWEEN(1,6)-RANDBETWEEN(1,6)+$N5)</f>
        <v>7</v>
      </c>
      <c r="Y5" s="1">
        <f t="shared" si="15"/>
        <v>2</v>
      </c>
      <c r="Z5" s="1">
        <f t="shared" si="15"/>
        <v>9</v>
      </c>
      <c r="AA5" s="1">
        <v>19.0</v>
      </c>
      <c r="AB5" s="1">
        <v>0.0</v>
      </c>
      <c r="AC5" s="1" t="str">
        <f t="shared" si="10"/>
        <v>Y</v>
      </c>
      <c r="AD5" s="16">
        <f t="shared" ref="AD5:AD6" si="19">IF(AC5="Y",0,LEFT(D5,1))</f>
        <v>0</v>
      </c>
    </row>
    <row r="6" ht="12.75" customHeight="1">
      <c r="A6" s="13">
        <v>1315.0</v>
      </c>
      <c r="B6" s="13" t="s">
        <v>127</v>
      </c>
      <c r="C6" s="13" t="str">
        <f t="shared" si="4"/>
        <v>E</v>
      </c>
      <c r="D6" s="13" t="s">
        <v>128</v>
      </c>
      <c r="E6" s="14">
        <f>VLOOKUP(B6,sect,6,0)</f>
        <v>514</v>
      </c>
      <c r="F6" s="13" t="str">
        <f>VLOOKUP(B6,sect,9,0)</f>
        <v>{3}</v>
      </c>
      <c r="G6" s="13" t="s">
        <v>129</v>
      </c>
      <c r="H6" s="16">
        <v>4.8</v>
      </c>
      <c r="I6" s="16">
        <f t="shared" si="5"/>
        <v>480</v>
      </c>
      <c r="J6" s="16">
        <v>1.2</v>
      </c>
      <c r="K6" s="16">
        <v>6.0</v>
      </c>
      <c r="L6" s="16">
        <f t="shared" si="11"/>
        <v>720</v>
      </c>
      <c r="M6" s="16">
        <f t="shared" si="12"/>
        <v>220</v>
      </c>
      <c r="N6" s="1">
        <f t="shared" si="6"/>
        <v>3</v>
      </c>
      <c r="O6" s="1">
        <v>1.0</v>
      </c>
      <c r="P6" s="1">
        <f t="shared" ref="P6:R6" si="16">(RANDBETWEEN(1,6)-RANDBETWEEN(1,6)+$N6)*($O6+1)</f>
        <v>10</v>
      </c>
      <c r="Q6" s="1">
        <f t="shared" si="16"/>
        <v>10</v>
      </c>
      <c r="R6" s="1">
        <f t="shared" si="16"/>
        <v>12</v>
      </c>
      <c r="S6" s="1">
        <v>24.0</v>
      </c>
      <c r="T6" s="1">
        <f t="shared" ref="T6:V6" si="17">(RANDBETWEEN(1,6)-RANDBETWEEN(1,6)+$N6)</f>
        <v>4</v>
      </c>
      <c r="U6" s="1">
        <f t="shared" si="17"/>
        <v>0</v>
      </c>
      <c r="V6" s="1">
        <f t="shared" si="17"/>
        <v>3</v>
      </c>
      <c r="W6" s="1">
        <v>12.0</v>
      </c>
      <c r="X6" s="1">
        <f t="shared" ref="X6:Z6" si="18">(RANDBETWEEN(1,6)-RANDBETWEEN(1,6)+$N6)</f>
        <v>0</v>
      </c>
      <c r="Y6" s="1">
        <f t="shared" si="18"/>
        <v>1</v>
      </c>
      <c r="Z6" s="1">
        <f t="shared" si="18"/>
        <v>2</v>
      </c>
      <c r="AA6" s="1">
        <v>12.0</v>
      </c>
      <c r="AB6" s="1">
        <v>0.0</v>
      </c>
      <c r="AC6" s="1" t="str">
        <f t="shared" si="10"/>
        <v>Y</v>
      </c>
      <c r="AD6" s="16">
        <f t="shared" si="19"/>
        <v>0</v>
      </c>
    </row>
    <row r="7" ht="12.75" customHeight="1">
      <c r="A7" s="13">
        <v>1417.0</v>
      </c>
      <c r="B7" s="13" t="s">
        <v>130</v>
      </c>
      <c r="C7" s="13" t="str">
        <f t="shared" si="4"/>
        <v>E</v>
      </c>
      <c r="D7" s="13" t="s">
        <v>131</v>
      </c>
      <c r="E7" s="14">
        <f>VLOOKUP(B7,sect,6,0)</f>
        <v>910</v>
      </c>
      <c r="F7" s="13" t="str">
        <f>VLOOKUP(B7,sect,9,0)</f>
        <v>{-3}</v>
      </c>
      <c r="G7" s="13" t="s">
        <v>132</v>
      </c>
      <c r="H7" s="16">
        <v>4.5</v>
      </c>
      <c r="I7" s="16">
        <f t="shared" si="5"/>
        <v>450</v>
      </c>
      <c r="J7" s="16">
        <v>1.5</v>
      </c>
      <c r="K7" s="16">
        <v>6.5</v>
      </c>
      <c r="L7" s="16">
        <f t="shared" si="11"/>
        <v>975</v>
      </c>
      <c r="M7" s="16">
        <f t="shared" si="12"/>
        <v>495</v>
      </c>
      <c r="N7" s="1">
        <f t="shared" si="6"/>
        <v>3</v>
      </c>
      <c r="O7" s="1">
        <v>1.0</v>
      </c>
      <c r="P7" s="1">
        <f t="shared" ref="P7:R7" si="20">(RANDBETWEEN(1,6)-RANDBETWEEN(1,6)+$N7)*($O7+1)</f>
        <v>8</v>
      </c>
      <c r="Q7" s="1">
        <f t="shared" si="20"/>
        <v>0</v>
      </c>
      <c r="R7" s="1">
        <f t="shared" si="20"/>
        <v>8</v>
      </c>
      <c r="S7" s="1">
        <v>16.0</v>
      </c>
      <c r="T7" s="1">
        <f t="shared" ref="T7:V7" si="21">(RANDBETWEEN(1,6)-RANDBETWEEN(1,6)+$N7)</f>
        <v>0</v>
      </c>
      <c r="U7" s="1">
        <f t="shared" si="21"/>
        <v>4</v>
      </c>
      <c r="V7" s="1">
        <f t="shared" si="21"/>
        <v>3</v>
      </c>
      <c r="W7" s="1">
        <v>11.0</v>
      </c>
      <c r="X7" s="1">
        <f t="shared" ref="X7:Z7" si="22">(RANDBETWEEN(1,6)-RANDBETWEEN(1,6)+$N7)</f>
        <v>8</v>
      </c>
      <c r="Y7" s="1">
        <f t="shared" si="22"/>
        <v>3</v>
      </c>
      <c r="Z7" s="1">
        <f t="shared" si="22"/>
        <v>3</v>
      </c>
      <c r="AA7" s="1">
        <v>10.0</v>
      </c>
      <c r="AB7" s="1">
        <v>1.0</v>
      </c>
      <c r="AC7" s="1" t="str">
        <f t="shared" si="10"/>
        <v>N</v>
      </c>
      <c r="AD7" s="16">
        <v>23.28</v>
      </c>
    </row>
    <row r="8" ht="12.75" customHeight="1">
      <c r="A8" s="13">
        <v>1520.0</v>
      </c>
      <c r="B8" s="13" t="s">
        <v>133</v>
      </c>
      <c r="C8" s="13" t="str">
        <f t="shared" si="4"/>
        <v>E</v>
      </c>
      <c r="D8" s="13" t="s">
        <v>134</v>
      </c>
      <c r="E8" s="14">
        <f>VLOOKUP(B8,sect,6,0)</f>
        <v>34</v>
      </c>
      <c r="F8" s="13" t="str">
        <f>VLOOKUP(B8,sect,9,0)</f>
        <v>{-3}</v>
      </c>
      <c r="G8" s="13" t="s">
        <v>135</v>
      </c>
      <c r="H8" s="16">
        <v>0.0</v>
      </c>
      <c r="I8" s="16">
        <f t="shared" si="5"/>
        <v>0</v>
      </c>
      <c r="J8" s="16">
        <v>0.0</v>
      </c>
      <c r="K8" s="16">
        <v>0.0</v>
      </c>
      <c r="L8" s="16">
        <f t="shared" si="11"/>
        <v>0</v>
      </c>
      <c r="M8" s="16">
        <v>0.0</v>
      </c>
      <c r="N8" s="1">
        <f t="shared" si="6"/>
        <v>0</v>
      </c>
      <c r="O8" s="1">
        <v>1.0</v>
      </c>
      <c r="P8" s="1">
        <f t="shared" ref="P8:R8" si="23">(RANDBETWEEN(1,6)-RANDBETWEEN(1,6)+$N8)*($O8+1)</f>
        <v>0</v>
      </c>
      <c r="Q8" s="1">
        <f t="shared" si="23"/>
        <v>0</v>
      </c>
      <c r="R8" s="1">
        <f t="shared" si="23"/>
        <v>4</v>
      </c>
      <c r="S8" s="1">
        <v>4.0</v>
      </c>
      <c r="T8" s="1">
        <f t="shared" ref="T8:V8" si="24">(RANDBETWEEN(1,6)-RANDBETWEEN(1,6)+$N8)</f>
        <v>-3</v>
      </c>
      <c r="U8" s="1">
        <f t="shared" si="24"/>
        <v>0</v>
      </c>
      <c r="V8" s="1">
        <f t="shared" si="24"/>
        <v>-3</v>
      </c>
      <c r="W8" s="1">
        <v>6.0</v>
      </c>
      <c r="X8" s="1">
        <f t="shared" ref="X8:Z8" si="25">(RANDBETWEEN(1,6)-RANDBETWEEN(1,6)+$N8)</f>
        <v>0</v>
      </c>
      <c r="Y8" s="1">
        <f t="shared" si="25"/>
        <v>-4</v>
      </c>
      <c r="Z8" s="1">
        <f t="shared" si="25"/>
        <v>-4</v>
      </c>
      <c r="AA8" s="1">
        <v>8.0</v>
      </c>
      <c r="AB8" s="1">
        <v>0.0</v>
      </c>
      <c r="AC8" s="1" t="str">
        <f t="shared" si="10"/>
        <v>Y</v>
      </c>
      <c r="AD8" s="16">
        <f t="shared" ref="AD8:AD12" si="29">IF(AC8="Y",0,LEFT(D8,1))</f>
        <v>0</v>
      </c>
    </row>
    <row r="9" ht="12.75" customHeight="1">
      <c r="A9" s="13">
        <v>1523.0</v>
      </c>
      <c r="B9" s="13" t="s">
        <v>136</v>
      </c>
      <c r="C9" s="13" t="str">
        <f t="shared" si="4"/>
        <v>B</v>
      </c>
      <c r="D9" s="13" t="s">
        <v>137</v>
      </c>
      <c r="E9" s="14">
        <f>VLOOKUP(B9,sect,6,0)</f>
        <v>714</v>
      </c>
      <c r="F9" s="13" t="str">
        <f>VLOOKUP(B9,sect,9,0)</f>
        <v>{5}</v>
      </c>
      <c r="G9" s="13" t="s">
        <v>138</v>
      </c>
      <c r="H9" s="16">
        <v>4.1</v>
      </c>
      <c r="I9" s="16">
        <f t="shared" si="5"/>
        <v>410</v>
      </c>
      <c r="J9" s="16">
        <v>4.0</v>
      </c>
      <c r="K9" s="16">
        <v>2.0</v>
      </c>
      <c r="L9" s="16">
        <f t="shared" si="11"/>
        <v>800</v>
      </c>
      <c r="M9" s="16">
        <f>+L9-I7</f>
        <v>350</v>
      </c>
      <c r="N9" s="1">
        <f t="shared" si="6"/>
        <v>7</v>
      </c>
      <c r="O9" s="1">
        <v>2.0</v>
      </c>
      <c r="P9" s="1">
        <f t="shared" ref="P9:R9" si="26">(RANDBETWEEN(1,6)-RANDBETWEEN(1,6)+$N9)*($O9+1)</f>
        <v>21</v>
      </c>
      <c r="Q9" s="1">
        <f t="shared" si="26"/>
        <v>24</v>
      </c>
      <c r="R9" s="1">
        <f t="shared" si="26"/>
        <v>27</v>
      </c>
      <c r="S9" s="1">
        <v>42.0</v>
      </c>
      <c r="T9" s="1">
        <f t="shared" ref="T9:V9" si="27">(RANDBETWEEN(1,6)-RANDBETWEEN(1,6)+$N9)</f>
        <v>10</v>
      </c>
      <c r="U9" s="1">
        <f t="shared" si="27"/>
        <v>5</v>
      </c>
      <c r="V9" s="1">
        <f t="shared" si="27"/>
        <v>9</v>
      </c>
      <c r="W9" s="1">
        <v>15.0</v>
      </c>
      <c r="X9" s="1">
        <f t="shared" ref="X9:Z9" si="28">(RANDBETWEEN(1,6)-RANDBETWEEN(1,6)+$N9)</f>
        <v>8</v>
      </c>
      <c r="Y9" s="1">
        <f t="shared" si="28"/>
        <v>7</v>
      </c>
      <c r="Z9" s="1">
        <f t="shared" si="28"/>
        <v>6</v>
      </c>
      <c r="AA9" s="1">
        <v>20.0</v>
      </c>
      <c r="AB9" s="1">
        <v>0.0</v>
      </c>
      <c r="AC9" s="1" t="str">
        <f t="shared" si="10"/>
        <v>Y</v>
      </c>
      <c r="AD9" s="16">
        <f t="shared" si="29"/>
        <v>0</v>
      </c>
    </row>
    <row r="10" ht="12.75" customHeight="1">
      <c r="A10" s="13">
        <v>1526.0</v>
      </c>
      <c r="B10" s="13" t="s">
        <v>139</v>
      </c>
      <c r="C10" s="13" t="str">
        <f t="shared" si="4"/>
        <v>B</v>
      </c>
      <c r="D10" s="13" t="s">
        <v>140</v>
      </c>
      <c r="E10" s="14">
        <f>VLOOKUP(B10,sect,6,0)</f>
        <v>301</v>
      </c>
      <c r="F10" s="13" t="str">
        <f>VLOOKUP(B10,sect,9,0)</f>
        <v>{3}</v>
      </c>
      <c r="G10" s="13" t="s">
        <v>141</v>
      </c>
      <c r="H10" s="16">
        <v>4.0</v>
      </c>
      <c r="I10" s="16">
        <f t="shared" si="5"/>
        <v>400</v>
      </c>
      <c r="J10" s="16">
        <v>1.7</v>
      </c>
      <c r="K10" s="16">
        <v>7.7</v>
      </c>
      <c r="L10" s="16">
        <f t="shared" si="11"/>
        <v>1309</v>
      </c>
      <c r="M10" s="16">
        <f>+L10-I9</f>
        <v>899</v>
      </c>
      <c r="N10" s="1">
        <f t="shared" si="6"/>
        <v>6</v>
      </c>
      <c r="O10" s="1">
        <v>2.0</v>
      </c>
      <c r="P10" s="1">
        <f t="shared" ref="P10:R10" si="30">(RANDBETWEEN(1,6)-RANDBETWEEN(1,6)+$N10)*($O10+1)</f>
        <v>12</v>
      </c>
      <c r="Q10" s="1">
        <f t="shared" si="30"/>
        <v>18</v>
      </c>
      <c r="R10" s="1">
        <f t="shared" si="30"/>
        <v>9</v>
      </c>
      <c r="S10" s="1">
        <v>45.0</v>
      </c>
      <c r="T10" s="1">
        <f t="shared" ref="T10:V10" si="31">(RANDBETWEEN(1,6)-RANDBETWEEN(1,6)+$N10)</f>
        <v>2</v>
      </c>
      <c r="U10" s="1">
        <f t="shared" si="31"/>
        <v>6</v>
      </c>
      <c r="V10" s="1">
        <f t="shared" si="31"/>
        <v>8</v>
      </c>
      <c r="W10" s="1">
        <v>15.0</v>
      </c>
      <c r="X10" s="1">
        <f t="shared" ref="X10:Z10" si="32">(RANDBETWEEN(1,6)-RANDBETWEEN(1,6)+$N10)</f>
        <v>5</v>
      </c>
      <c r="Y10" s="1">
        <f t="shared" si="32"/>
        <v>5</v>
      </c>
      <c r="Z10" s="1">
        <f t="shared" si="32"/>
        <v>7</v>
      </c>
      <c r="AA10" s="1">
        <v>20.0</v>
      </c>
      <c r="AB10" s="1">
        <v>1.0</v>
      </c>
      <c r="AC10" s="1" t="str">
        <f t="shared" si="10"/>
        <v>Y</v>
      </c>
      <c r="AD10" s="16">
        <f t="shared" si="29"/>
        <v>0</v>
      </c>
    </row>
    <row r="11" ht="12.75" customHeight="1">
      <c r="A11" s="13">
        <v>1529.0</v>
      </c>
      <c r="B11" s="13" t="s">
        <v>142</v>
      </c>
      <c r="C11" s="13" t="str">
        <f t="shared" si="4"/>
        <v>E</v>
      </c>
      <c r="D11" s="13" t="s">
        <v>143</v>
      </c>
      <c r="E11" s="14">
        <f>VLOOKUP(B11,sect,6,0)</f>
        <v>24</v>
      </c>
      <c r="F11" s="13" t="str">
        <f>VLOOKUP(B11,sect,9,0)</f>
        <v>{-3}</v>
      </c>
      <c r="G11" s="13" t="s">
        <v>135</v>
      </c>
      <c r="H11" s="16">
        <v>0.0</v>
      </c>
      <c r="I11" s="16">
        <f t="shared" si="5"/>
        <v>0</v>
      </c>
      <c r="J11" s="16">
        <v>0.0</v>
      </c>
      <c r="K11" s="16">
        <v>0.0</v>
      </c>
      <c r="L11" s="16">
        <f t="shared" si="11"/>
        <v>0</v>
      </c>
      <c r="M11" s="16">
        <v>0.0</v>
      </c>
      <c r="N11" s="1">
        <f t="shared" si="6"/>
        <v>0</v>
      </c>
      <c r="O11" s="1">
        <v>1.0</v>
      </c>
      <c r="P11" s="1">
        <f t="shared" ref="P11:R11" si="33">(RANDBETWEEN(1,6)-RANDBETWEEN(1,6)+$N11)*($O11+1)</f>
        <v>-2</v>
      </c>
      <c r="Q11" s="1">
        <f t="shared" si="33"/>
        <v>4</v>
      </c>
      <c r="R11" s="1">
        <f t="shared" si="33"/>
        <v>2</v>
      </c>
      <c r="S11" s="1">
        <v>6.0</v>
      </c>
      <c r="T11" s="1">
        <f t="shared" ref="T11:V11" si="34">(RANDBETWEEN(1,6)-RANDBETWEEN(1,6)+$N11)</f>
        <v>4</v>
      </c>
      <c r="U11" s="1">
        <f t="shared" si="34"/>
        <v>-4</v>
      </c>
      <c r="V11" s="1">
        <f t="shared" si="34"/>
        <v>0</v>
      </c>
      <c r="W11" s="1">
        <v>6.0</v>
      </c>
      <c r="X11" s="1">
        <f t="shared" ref="X11:Z11" si="35">(RANDBETWEEN(1,6)-RANDBETWEEN(1,6)+$N11)</f>
        <v>2</v>
      </c>
      <c r="Y11" s="1">
        <f t="shared" si="35"/>
        <v>3</v>
      </c>
      <c r="Z11" s="1">
        <f t="shared" si="35"/>
        <v>-1</v>
      </c>
      <c r="AA11" s="1">
        <v>11.0</v>
      </c>
      <c r="AB11" s="1">
        <v>1.0</v>
      </c>
      <c r="AC11" s="1" t="str">
        <f t="shared" si="10"/>
        <v>Y</v>
      </c>
      <c r="AD11" s="16">
        <f t="shared" si="29"/>
        <v>0</v>
      </c>
    </row>
    <row r="12" ht="12.75" customHeight="1">
      <c r="A12" s="13">
        <v>1532.0</v>
      </c>
      <c r="B12" s="13" t="s">
        <v>144</v>
      </c>
      <c r="C12" s="13" t="str">
        <f t="shared" si="4"/>
        <v>B</v>
      </c>
      <c r="D12" s="13" t="s">
        <v>145</v>
      </c>
      <c r="E12" s="14">
        <f>VLOOKUP(B12,sect,6,0)</f>
        <v>201</v>
      </c>
      <c r="F12" s="13" t="str">
        <f>VLOOKUP(B12,sect,9,0)</f>
        <v>{-1}</v>
      </c>
      <c r="G12" s="13" t="s">
        <v>146</v>
      </c>
      <c r="H12" s="16">
        <v>4.8</v>
      </c>
      <c r="I12" s="16">
        <f t="shared" si="5"/>
        <v>480</v>
      </c>
      <c r="J12" s="16">
        <v>2.0</v>
      </c>
      <c r="K12" s="16">
        <v>6.0</v>
      </c>
      <c r="L12" s="16">
        <f t="shared" si="11"/>
        <v>1200</v>
      </c>
      <c r="M12" s="16">
        <f>+L12-I10</f>
        <v>800</v>
      </c>
      <c r="N12" s="1">
        <f t="shared" si="6"/>
        <v>4</v>
      </c>
      <c r="O12" s="1">
        <v>1.0</v>
      </c>
      <c r="P12" s="1">
        <f t="shared" ref="P12:R12" si="36">(RANDBETWEEN(1,6)-RANDBETWEEN(1,6)+$N12)*($O12+1)</f>
        <v>6</v>
      </c>
      <c r="Q12" s="1">
        <f t="shared" si="36"/>
        <v>14</v>
      </c>
      <c r="R12" s="1">
        <f t="shared" si="36"/>
        <v>8</v>
      </c>
      <c r="S12" s="1">
        <v>30.0</v>
      </c>
      <c r="T12" s="1">
        <f t="shared" ref="T12:V12" si="37">(RANDBETWEEN(1,6)-RANDBETWEEN(1,6)+$N12)</f>
        <v>1</v>
      </c>
      <c r="U12" s="1">
        <f t="shared" si="37"/>
        <v>3</v>
      </c>
      <c r="V12" s="1">
        <f t="shared" si="37"/>
        <v>5</v>
      </c>
      <c r="W12" s="1">
        <v>15.0</v>
      </c>
      <c r="X12" s="1">
        <f t="shared" ref="X12:Z12" si="38">(RANDBETWEEN(1,6)-RANDBETWEEN(1,6)+$N12)</f>
        <v>3</v>
      </c>
      <c r="Y12" s="1">
        <f t="shared" si="38"/>
        <v>4</v>
      </c>
      <c r="Z12" s="1">
        <f t="shared" si="38"/>
        <v>5</v>
      </c>
      <c r="AA12" s="1">
        <v>13.0</v>
      </c>
      <c r="AB12" s="1">
        <v>0.0</v>
      </c>
      <c r="AC12" s="1" t="str">
        <f t="shared" si="10"/>
        <v>Y</v>
      </c>
      <c r="AD12" s="16">
        <f t="shared" si="29"/>
        <v>0</v>
      </c>
    </row>
    <row r="13" ht="12.75" customHeight="1">
      <c r="A13" s="13">
        <v>1434.0</v>
      </c>
      <c r="B13" s="13" t="s">
        <v>147</v>
      </c>
      <c r="C13" s="13" t="str">
        <f t="shared" si="4"/>
        <v>C</v>
      </c>
      <c r="D13" s="13" t="s">
        <v>148</v>
      </c>
      <c r="E13" s="14">
        <f>VLOOKUP(B13,sect,6,0)</f>
        <v>310</v>
      </c>
      <c r="F13" s="13" t="str">
        <f>VLOOKUP(B13,sect,9,0)</f>
        <v>{0}</v>
      </c>
      <c r="G13" s="13" t="s">
        <v>149</v>
      </c>
      <c r="H13" s="16">
        <v>4.7</v>
      </c>
      <c r="I13" s="16">
        <f t="shared" si="5"/>
        <v>470</v>
      </c>
      <c r="J13" s="16">
        <v>1.2</v>
      </c>
      <c r="K13" s="16">
        <v>5.5</v>
      </c>
      <c r="L13" s="16">
        <f t="shared" si="11"/>
        <v>660</v>
      </c>
      <c r="M13" s="16">
        <f>+L13-I12</f>
        <v>180</v>
      </c>
      <c r="N13" s="1">
        <f t="shared" si="6"/>
        <v>6</v>
      </c>
      <c r="O13" s="1">
        <v>3.0</v>
      </c>
      <c r="P13" s="1">
        <f t="shared" ref="P13:R13" si="39">(RANDBETWEEN(1,6)-RANDBETWEEN(1,6)+$N13)*($O13+1)</f>
        <v>28</v>
      </c>
      <c r="Q13" s="1">
        <f t="shared" si="39"/>
        <v>24</v>
      </c>
      <c r="R13" s="1">
        <f t="shared" si="39"/>
        <v>24</v>
      </c>
      <c r="S13" s="1">
        <v>48.0</v>
      </c>
      <c r="T13" s="1">
        <f t="shared" ref="T13:V13" si="40">(RANDBETWEEN(1,6)-RANDBETWEEN(1,6)+$N13)</f>
        <v>5</v>
      </c>
      <c r="U13" s="1">
        <f t="shared" si="40"/>
        <v>3</v>
      </c>
      <c r="V13" s="1">
        <f t="shared" si="40"/>
        <v>9</v>
      </c>
      <c r="W13" s="1">
        <v>15.0</v>
      </c>
      <c r="X13" s="1">
        <f t="shared" ref="X13:Z13" si="41">(RANDBETWEEN(1,6)-RANDBETWEEN(1,6)+$N13)</f>
        <v>3</v>
      </c>
      <c r="Y13" s="1">
        <f t="shared" si="41"/>
        <v>4</v>
      </c>
      <c r="Z13" s="1">
        <f t="shared" si="41"/>
        <v>5</v>
      </c>
      <c r="AA13" s="1">
        <v>20.0</v>
      </c>
      <c r="AB13" s="1">
        <v>0.0</v>
      </c>
      <c r="AC13" s="1" t="str">
        <f t="shared" si="10"/>
        <v>N</v>
      </c>
      <c r="AD13" s="16">
        <v>23.28</v>
      </c>
    </row>
    <row r="14" ht="12.75" customHeight="1">
      <c r="A14" s="13">
        <v>1337.0</v>
      </c>
      <c r="B14" s="13" t="s">
        <v>150</v>
      </c>
      <c r="C14" s="13" t="str">
        <f t="shared" si="4"/>
        <v>E</v>
      </c>
      <c r="D14" s="13" t="s">
        <v>151</v>
      </c>
      <c r="E14" s="14">
        <f>VLOOKUP(B14,sect,6,0)</f>
        <v>21</v>
      </c>
      <c r="F14" s="13" t="str">
        <f>VLOOKUP(B14,sect,9,0)</f>
        <v>{-3}</v>
      </c>
      <c r="G14" s="13" t="s">
        <v>152</v>
      </c>
      <c r="H14" s="16">
        <v>0.0</v>
      </c>
      <c r="I14" s="16">
        <f t="shared" si="5"/>
        <v>0</v>
      </c>
      <c r="J14" s="16">
        <v>0.0</v>
      </c>
      <c r="K14" s="16">
        <v>0.0</v>
      </c>
      <c r="L14" s="16">
        <f t="shared" si="11"/>
        <v>0</v>
      </c>
      <c r="M14" s="16">
        <v>0.0</v>
      </c>
      <c r="N14" s="1">
        <f t="shared" si="6"/>
        <v>0</v>
      </c>
      <c r="O14" s="1">
        <v>2.0</v>
      </c>
      <c r="P14" s="1">
        <f t="shared" ref="P14:R14" si="42">(RANDBETWEEN(1,6)-RANDBETWEEN(1,6)+$N14)*($O14+1)</f>
        <v>12</v>
      </c>
      <c r="Q14" s="1">
        <f t="shared" si="42"/>
        <v>15</v>
      </c>
      <c r="R14" s="1">
        <f t="shared" si="42"/>
        <v>3</v>
      </c>
      <c r="S14" s="1">
        <v>21.0</v>
      </c>
      <c r="T14" s="1">
        <f t="shared" ref="T14:V14" si="43">(RANDBETWEEN(1,6)-RANDBETWEEN(1,6)+$N14)</f>
        <v>5</v>
      </c>
      <c r="U14" s="1">
        <f t="shared" si="43"/>
        <v>2</v>
      </c>
      <c r="V14" s="1">
        <f t="shared" si="43"/>
        <v>-3</v>
      </c>
      <c r="W14" s="1">
        <v>2.0</v>
      </c>
      <c r="X14" s="1">
        <f t="shared" ref="X14:Z14" si="44">(RANDBETWEEN(1,6)-RANDBETWEEN(1,6)+$N14)</f>
        <v>1</v>
      </c>
      <c r="Y14" s="1">
        <f t="shared" si="44"/>
        <v>2</v>
      </c>
      <c r="Z14" s="1">
        <f t="shared" si="44"/>
        <v>-4</v>
      </c>
      <c r="AA14" s="1">
        <v>6.0</v>
      </c>
      <c r="AB14" s="1">
        <v>1.0</v>
      </c>
      <c r="AC14" s="1" t="str">
        <f t="shared" si="10"/>
        <v>Y</v>
      </c>
      <c r="AD14" s="16">
        <f>IF(AC14="Y",0,LEFT(D14,1))</f>
        <v>0</v>
      </c>
    </row>
    <row r="15" ht="12.75" customHeight="1">
      <c r="A15" s="13">
        <v>1340.0</v>
      </c>
      <c r="B15" s="13" t="s">
        <v>153</v>
      </c>
      <c r="C15" s="13" t="str">
        <f t="shared" si="4"/>
        <v>B</v>
      </c>
      <c r="D15" s="13" t="s">
        <v>154</v>
      </c>
      <c r="E15" s="14">
        <f>VLOOKUP(B15,sect,6,0)</f>
        <v>710</v>
      </c>
      <c r="F15" s="13" t="str">
        <f>VLOOKUP(B15,sect,9,0)</f>
        <v>{1}</v>
      </c>
      <c r="G15" s="13" t="s">
        <v>155</v>
      </c>
      <c r="H15" s="16">
        <v>4.5</v>
      </c>
      <c r="I15" s="16">
        <f t="shared" si="5"/>
        <v>450</v>
      </c>
      <c r="J15" s="16">
        <v>4.0</v>
      </c>
      <c r="K15" s="16">
        <v>10.8</v>
      </c>
      <c r="L15" s="16">
        <f t="shared" si="11"/>
        <v>4320</v>
      </c>
      <c r="M15" s="16">
        <f>+L15-I13</f>
        <v>3850</v>
      </c>
      <c r="N15" s="1">
        <f t="shared" si="6"/>
        <v>6</v>
      </c>
      <c r="O15" s="1">
        <v>3.0</v>
      </c>
      <c r="P15" s="1">
        <f t="shared" ref="P15:R15" si="45">(RANDBETWEEN(1,6)-RANDBETWEEN(1,6)+$N15)*($O15+1)</f>
        <v>24</v>
      </c>
      <c r="Q15" s="1">
        <f t="shared" si="45"/>
        <v>36</v>
      </c>
      <c r="R15" s="1">
        <f t="shared" si="45"/>
        <v>24</v>
      </c>
      <c r="S15" s="1">
        <v>48.0</v>
      </c>
      <c r="T15" s="1">
        <f t="shared" ref="T15:V15" si="46">(RANDBETWEEN(1,6)-RANDBETWEEN(1,6)+$N15)</f>
        <v>6</v>
      </c>
      <c r="U15" s="1">
        <f t="shared" si="46"/>
        <v>8</v>
      </c>
      <c r="V15" s="1">
        <f t="shared" si="46"/>
        <v>4</v>
      </c>
      <c r="W15" s="1">
        <v>15.0</v>
      </c>
      <c r="X15" s="1">
        <f t="shared" ref="X15:Z15" si="47">(RANDBETWEEN(1,6)-RANDBETWEEN(1,6)+$N15)</f>
        <v>7</v>
      </c>
      <c r="Y15" s="1">
        <f t="shared" si="47"/>
        <v>6</v>
      </c>
      <c r="Z15" s="1">
        <f t="shared" si="47"/>
        <v>1</v>
      </c>
      <c r="AA15" s="1">
        <v>20.0</v>
      </c>
      <c r="AB15" s="1">
        <v>0.0</v>
      </c>
      <c r="AC15" s="1" t="str">
        <f t="shared" si="10"/>
        <v>N</v>
      </c>
      <c r="AD15" s="16">
        <v>116.4</v>
      </c>
    </row>
    <row r="16" ht="12.75" customHeight="1">
      <c r="A16" s="13" t="s">
        <v>156</v>
      </c>
      <c r="B16" s="16"/>
      <c r="C16" s="16"/>
      <c r="D16" s="16"/>
      <c r="E16" s="14"/>
      <c r="F16" s="13"/>
      <c r="G16" s="16"/>
      <c r="H16" s="16"/>
      <c r="I16" s="16"/>
      <c r="J16" s="16"/>
      <c r="K16" s="16"/>
      <c r="L16" s="16"/>
      <c r="M16" s="1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6"/>
    </row>
    <row r="17" ht="12.75" customHeight="1">
      <c r="A17" s="17">
        <v>1202.0</v>
      </c>
      <c r="B17" s="18" t="s">
        <v>157</v>
      </c>
      <c r="C17" s="13" t="str">
        <f t="shared" ref="C17:C25" si="51">LEFT(D17,1)</f>
        <v>D</v>
      </c>
      <c r="D17" s="18" t="s">
        <v>158</v>
      </c>
      <c r="E17" s="14">
        <f>VLOOKUP(B17,sect,6,0)</f>
        <v>823</v>
      </c>
      <c r="F17" s="13" t="str">
        <f>VLOOKUP(B17,sect,9,0)</f>
        <v>{-3}</v>
      </c>
      <c r="G17" s="16" t="s">
        <v>146</v>
      </c>
      <c r="H17" s="16">
        <v>4.8</v>
      </c>
      <c r="I17" s="16">
        <f t="shared" ref="I17:I25" si="52">+100*H17</f>
        <v>480</v>
      </c>
      <c r="J17" s="16">
        <v>1.7</v>
      </c>
      <c r="K17" s="16">
        <v>3.5</v>
      </c>
      <c r="L17" s="16">
        <f t="shared" ref="L17:L25" si="53">+K17*J17*100</f>
        <v>595</v>
      </c>
      <c r="M17" s="16">
        <f>+L17-I15</f>
        <v>145</v>
      </c>
      <c r="N17" s="1">
        <f t="shared" ref="N17:N25" si="54">INT(MID(D17,5,1))</f>
        <v>5</v>
      </c>
      <c r="O17" s="1">
        <v>1.0</v>
      </c>
      <c r="P17" s="1">
        <f t="shared" ref="P17:R17" si="48">(RANDBETWEEN(1,6)-RANDBETWEEN(1,6)+$N17)*($O17+1)</f>
        <v>6</v>
      </c>
      <c r="Q17" s="1">
        <f t="shared" si="48"/>
        <v>10</v>
      </c>
      <c r="R17" s="1">
        <f t="shared" si="48"/>
        <v>12</v>
      </c>
      <c r="S17" s="1">
        <v>36.0</v>
      </c>
      <c r="T17" s="1">
        <f t="shared" ref="T17:V17" si="49">(RANDBETWEEN(1,6)-RANDBETWEEN(1,6)+$N17)</f>
        <v>3</v>
      </c>
      <c r="U17" s="1">
        <f t="shared" si="49"/>
        <v>0</v>
      </c>
      <c r="V17" s="1">
        <f t="shared" si="49"/>
        <v>3</v>
      </c>
      <c r="W17" s="1">
        <v>15.0</v>
      </c>
      <c r="X17" s="1">
        <f t="shared" ref="X17:Z17" si="50">(RANDBETWEEN(1,6)-RANDBETWEEN(1,6)+$N17)</f>
        <v>3</v>
      </c>
      <c r="Y17" s="1">
        <f t="shared" si="50"/>
        <v>4</v>
      </c>
      <c r="Z17" s="1">
        <f t="shared" si="50"/>
        <v>3</v>
      </c>
      <c r="AA17" s="1">
        <v>12.0</v>
      </c>
      <c r="AB17" s="1">
        <v>1.0</v>
      </c>
      <c r="AC17" s="1" t="str">
        <f t="shared" ref="AC17:AC25" si="58">IF(INT(RIGHT(E17,1))&gt;0,"Y","N")</f>
        <v>Y</v>
      </c>
      <c r="AD17" s="16">
        <f>IF(AC17="Y",0,LEFT(D17,1))</f>
        <v>0</v>
      </c>
    </row>
    <row r="18" ht="12.75" customHeight="1">
      <c r="A18" s="17">
        <v>1305.0</v>
      </c>
      <c r="B18" s="18" t="s">
        <v>159</v>
      </c>
      <c r="C18" s="13" t="str">
        <f t="shared" si="51"/>
        <v>D</v>
      </c>
      <c r="D18" s="18" t="s">
        <v>160</v>
      </c>
      <c r="E18" s="14">
        <f>VLOOKUP(B18,sect,6,0)</f>
        <v>720</v>
      </c>
      <c r="F18" s="13" t="str">
        <f>VLOOKUP(B18,sect,9,0)</f>
        <v>{-1}</v>
      </c>
      <c r="G18" s="16" t="s">
        <v>161</v>
      </c>
      <c r="H18" s="16">
        <v>2.7</v>
      </c>
      <c r="I18" s="16">
        <f t="shared" si="52"/>
        <v>270</v>
      </c>
      <c r="J18" s="16">
        <v>4.0</v>
      </c>
      <c r="K18" s="16">
        <v>5.5</v>
      </c>
      <c r="L18" s="16">
        <f t="shared" si="53"/>
        <v>2200</v>
      </c>
      <c r="M18" s="16">
        <f t="shared" ref="M18:M25" si="59">+L18-I17</f>
        <v>1720</v>
      </c>
      <c r="N18" s="1">
        <f t="shared" si="54"/>
        <v>7</v>
      </c>
      <c r="O18" s="1">
        <v>1.0</v>
      </c>
      <c r="P18" s="1">
        <f t="shared" ref="P18:R18" si="55">(RANDBETWEEN(1,6)-RANDBETWEEN(1,6)+$N18)*($O18+1)</f>
        <v>16</v>
      </c>
      <c r="Q18" s="1">
        <f t="shared" si="55"/>
        <v>6</v>
      </c>
      <c r="R18" s="1">
        <f t="shared" si="55"/>
        <v>22</v>
      </c>
      <c r="S18" s="1">
        <v>34.0</v>
      </c>
      <c r="T18" s="1">
        <f t="shared" ref="T18:V18" si="56">(RANDBETWEEN(1,6)-RANDBETWEEN(1,6)+$N18)</f>
        <v>10</v>
      </c>
      <c r="U18" s="1">
        <f t="shared" si="56"/>
        <v>10</v>
      </c>
      <c r="V18" s="1">
        <f t="shared" si="56"/>
        <v>7</v>
      </c>
      <c r="W18" s="1">
        <v>15.0</v>
      </c>
      <c r="X18" s="1">
        <f t="shared" ref="X18:Z18" si="57">(RANDBETWEEN(1,6)-RANDBETWEEN(1,6)+$N18)</f>
        <v>8</v>
      </c>
      <c r="Y18" s="1">
        <f t="shared" si="57"/>
        <v>7</v>
      </c>
      <c r="Z18" s="1">
        <f t="shared" si="57"/>
        <v>6</v>
      </c>
      <c r="AA18" s="1">
        <v>20.0</v>
      </c>
      <c r="AB18" s="1">
        <v>0.0</v>
      </c>
      <c r="AC18" s="1" t="str">
        <f t="shared" si="58"/>
        <v>N</v>
      </c>
      <c r="AD18" s="16">
        <v>23.28</v>
      </c>
    </row>
    <row r="19" ht="12.75" customHeight="1">
      <c r="A19" s="17">
        <v>1308.0</v>
      </c>
      <c r="B19" s="18" t="s">
        <v>162</v>
      </c>
      <c r="C19" s="13" t="str">
        <f t="shared" si="51"/>
        <v>E</v>
      </c>
      <c r="D19" s="18" t="s">
        <v>163</v>
      </c>
      <c r="E19" s="14">
        <f>VLOOKUP(B19,sect,6,0)</f>
        <v>323</v>
      </c>
      <c r="F19" s="13" t="str">
        <f>VLOOKUP(B19,sect,9,0)</f>
        <v>{-3}</v>
      </c>
      <c r="G19" s="16" t="s">
        <v>164</v>
      </c>
      <c r="H19" s="16">
        <v>3.8</v>
      </c>
      <c r="I19" s="16">
        <f t="shared" si="52"/>
        <v>380</v>
      </c>
      <c r="J19" s="16">
        <v>1.7</v>
      </c>
      <c r="K19" s="16">
        <v>4.5</v>
      </c>
      <c r="L19" s="16">
        <f t="shared" si="53"/>
        <v>765</v>
      </c>
      <c r="M19" s="16">
        <f t="shared" si="59"/>
        <v>495</v>
      </c>
      <c r="N19" s="1">
        <f t="shared" si="54"/>
        <v>1</v>
      </c>
      <c r="O19" s="1">
        <v>2.0</v>
      </c>
      <c r="P19" s="1">
        <f t="shared" ref="P19:R19" si="60">(RANDBETWEEN(1,6)-RANDBETWEEN(1,6)+$N19)*($O19+1)</f>
        <v>18</v>
      </c>
      <c r="Q19" s="1">
        <f t="shared" si="60"/>
        <v>6</v>
      </c>
      <c r="R19" s="1">
        <f t="shared" si="60"/>
        <v>-9</v>
      </c>
      <c r="S19" s="1">
        <v>18.0</v>
      </c>
      <c r="T19" s="1">
        <f t="shared" ref="T19:V19" si="61">(RANDBETWEEN(1,6)-RANDBETWEEN(1,6)+$N19)</f>
        <v>1</v>
      </c>
      <c r="U19" s="1">
        <f t="shared" si="61"/>
        <v>-1</v>
      </c>
      <c r="V19" s="1">
        <f t="shared" si="61"/>
        <v>1</v>
      </c>
      <c r="W19" s="1">
        <v>7.0</v>
      </c>
      <c r="X19" s="1">
        <f t="shared" ref="X19:Z19" si="62">(RANDBETWEEN(1,6)-RANDBETWEEN(1,6)+$N19)</f>
        <v>3</v>
      </c>
      <c r="Y19" s="1">
        <f t="shared" si="62"/>
        <v>2</v>
      </c>
      <c r="Z19" s="1">
        <f t="shared" si="62"/>
        <v>4</v>
      </c>
      <c r="AA19" s="1">
        <v>9.0</v>
      </c>
      <c r="AB19" s="1">
        <v>1.0</v>
      </c>
      <c r="AC19" s="1" t="str">
        <f t="shared" si="58"/>
        <v>Y</v>
      </c>
      <c r="AD19" s="16">
        <f t="shared" ref="AD19:AD25" si="66">IF(AC19="Y",0,LEFT(D19,1))</f>
        <v>0</v>
      </c>
    </row>
    <row r="20" ht="12.75" customHeight="1">
      <c r="A20" s="17">
        <v>1110.0</v>
      </c>
      <c r="B20" s="18" t="s">
        <v>165</v>
      </c>
      <c r="C20" s="13" t="str">
        <f t="shared" si="51"/>
        <v>X</v>
      </c>
      <c r="D20" s="18" t="s">
        <v>166</v>
      </c>
      <c r="E20" s="14">
        <f>VLOOKUP(B20,sect,6,0)</f>
        <v>302</v>
      </c>
      <c r="F20" s="13" t="str">
        <f>VLOOKUP(B20,sect,9,0)</f>
        <v>{-3}</v>
      </c>
      <c r="G20" s="16" t="s">
        <v>167</v>
      </c>
      <c r="H20" s="16">
        <v>4.5</v>
      </c>
      <c r="I20" s="16">
        <f t="shared" si="52"/>
        <v>450</v>
      </c>
      <c r="J20" s="16">
        <v>1.2</v>
      </c>
      <c r="K20" s="16">
        <v>6.5</v>
      </c>
      <c r="L20" s="16">
        <f t="shared" si="53"/>
        <v>780</v>
      </c>
      <c r="M20" s="16">
        <f t="shared" si="59"/>
        <v>400</v>
      </c>
      <c r="N20" s="1">
        <f t="shared" si="54"/>
        <v>4</v>
      </c>
      <c r="O20" s="1">
        <v>1.0</v>
      </c>
      <c r="P20" s="1">
        <f t="shared" ref="P20:R20" si="63">(RANDBETWEEN(1,6)-RANDBETWEEN(1,6)+$N20)*($O20+1)</f>
        <v>8</v>
      </c>
      <c r="Q20" s="1">
        <f t="shared" si="63"/>
        <v>18</v>
      </c>
      <c r="R20" s="1">
        <f t="shared" si="63"/>
        <v>6</v>
      </c>
      <c r="S20" s="1">
        <v>34.0</v>
      </c>
      <c r="T20" s="1">
        <f t="shared" ref="T20:V20" si="64">(RANDBETWEEN(1,6)-RANDBETWEEN(1,6)+$N20)</f>
        <v>3</v>
      </c>
      <c r="U20" s="1">
        <f t="shared" si="64"/>
        <v>1</v>
      </c>
      <c r="V20" s="1">
        <f t="shared" si="64"/>
        <v>5</v>
      </c>
      <c r="W20" s="1">
        <v>13.0</v>
      </c>
      <c r="X20" s="1">
        <f t="shared" ref="X20:Z20" si="65">(RANDBETWEEN(1,6)-RANDBETWEEN(1,6)+$N20)</f>
        <v>4</v>
      </c>
      <c r="Y20" s="1">
        <f t="shared" si="65"/>
        <v>3</v>
      </c>
      <c r="Z20" s="1">
        <f t="shared" si="65"/>
        <v>1</v>
      </c>
      <c r="AA20" s="1">
        <v>10.0</v>
      </c>
      <c r="AB20" s="1">
        <v>0.0</v>
      </c>
      <c r="AC20" s="1" t="str">
        <f t="shared" si="58"/>
        <v>Y</v>
      </c>
      <c r="AD20" s="16">
        <f t="shared" si="66"/>
        <v>0</v>
      </c>
    </row>
    <row r="21" ht="12.75" customHeight="1">
      <c r="A21" s="17">
        <v>811.0</v>
      </c>
      <c r="B21" s="18" t="s">
        <v>168</v>
      </c>
      <c r="C21" s="13" t="str">
        <f t="shared" si="51"/>
        <v>B</v>
      </c>
      <c r="D21" s="18" t="s">
        <v>169</v>
      </c>
      <c r="E21" s="14">
        <f>VLOOKUP(B21,sect,6,0)</f>
        <v>504</v>
      </c>
      <c r="F21" s="13" t="str">
        <f>VLOOKUP(B21,sect,9,0)</f>
        <v>{-1}</v>
      </c>
      <c r="G21" s="16" t="s">
        <v>170</v>
      </c>
      <c r="H21" s="16">
        <v>5.8</v>
      </c>
      <c r="I21" s="16">
        <f t="shared" si="52"/>
        <v>580</v>
      </c>
      <c r="J21" s="16">
        <v>4.0</v>
      </c>
      <c r="K21" s="16">
        <v>3.5</v>
      </c>
      <c r="L21" s="16">
        <f t="shared" si="53"/>
        <v>1400</v>
      </c>
      <c r="M21" s="16">
        <f t="shared" si="59"/>
        <v>950</v>
      </c>
      <c r="N21" s="1">
        <f t="shared" si="54"/>
        <v>4</v>
      </c>
      <c r="O21" s="1">
        <v>4.0</v>
      </c>
      <c r="P21" s="1">
        <f t="shared" ref="P21:R21" si="67">(RANDBETWEEN(1,6)-RANDBETWEEN(1,6)+$N21)*($O21+1)</f>
        <v>15</v>
      </c>
      <c r="Q21" s="1">
        <f t="shared" si="67"/>
        <v>-5</v>
      </c>
      <c r="R21" s="1">
        <f t="shared" si="67"/>
        <v>0</v>
      </c>
      <c r="S21" s="1">
        <v>50.0</v>
      </c>
      <c r="T21" s="1">
        <f t="shared" ref="T21:V21" si="68">(RANDBETWEEN(1,6)-RANDBETWEEN(1,6)+$N21)</f>
        <v>1</v>
      </c>
      <c r="U21" s="1">
        <f t="shared" si="68"/>
        <v>4</v>
      </c>
      <c r="V21" s="1">
        <f t="shared" si="68"/>
        <v>0</v>
      </c>
      <c r="W21" s="1">
        <v>15.0</v>
      </c>
      <c r="X21" s="1">
        <f t="shared" ref="X21:Z21" si="69">(RANDBETWEEN(1,6)-RANDBETWEEN(1,6)+$N21)</f>
        <v>8</v>
      </c>
      <c r="Y21" s="1">
        <f t="shared" si="69"/>
        <v>7</v>
      </c>
      <c r="Z21" s="1">
        <f t="shared" si="69"/>
        <v>6</v>
      </c>
      <c r="AA21" s="1">
        <v>13.0</v>
      </c>
      <c r="AB21" s="1">
        <v>0.0</v>
      </c>
      <c r="AC21" s="1" t="str">
        <f t="shared" si="58"/>
        <v>Y</v>
      </c>
      <c r="AD21" s="16">
        <f t="shared" si="66"/>
        <v>0</v>
      </c>
    </row>
    <row r="22" ht="12.75" customHeight="1">
      <c r="A22" s="17">
        <v>713.0</v>
      </c>
      <c r="B22" s="18" t="s">
        <v>171</v>
      </c>
      <c r="C22" s="13" t="str">
        <f t="shared" si="51"/>
        <v>C</v>
      </c>
      <c r="D22" s="18" t="s">
        <v>172</v>
      </c>
      <c r="E22" s="14">
        <f>VLOOKUP(B22,sect,6,0)</f>
        <v>313</v>
      </c>
      <c r="F22" s="13" t="str">
        <f>VLOOKUP(B22,sect,9,0)</f>
        <v>{0}</v>
      </c>
      <c r="G22" s="16" t="s">
        <v>173</v>
      </c>
      <c r="H22" s="16">
        <v>3.9</v>
      </c>
      <c r="I22" s="16">
        <f t="shared" si="52"/>
        <v>390</v>
      </c>
      <c r="J22" s="16">
        <v>1.2</v>
      </c>
      <c r="K22" s="16">
        <v>4.5</v>
      </c>
      <c r="L22" s="16">
        <f t="shared" si="53"/>
        <v>540</v>
      </c>
      <c r="M22" s="16">
        <f t="shared" si="59"/>
        <v>-40</v>
      </c>
      <c r="N22" s="1">
        <f t="shared" si="54"/>
        <v>5</v>
      </c>
      <c r="O22" s="1">
        <v>2.0</v>
      </c>
      <c r="P22" s="1">
        <f t="shared" ref="P22:R22" si="70">(RANDBETWEEN(1,6)-RANDBETWEEN(1,6)+$N22)*($O22+1)</f>
        <v>24</v>
      </c>
      <c r="Q22" s="1">
        <f t="shared" si="70"/>
        <v>21</v>
      </c>
      <c r="R22" s="1">
        <f t="shared" si="70"/>
        <v>9</v>
      </c>
      <c r="S22" s="1">
        <v>36.0</v>
      </c>
      <c r="T22" s="1">
        <f t="shared" ref="T22:V22" si="71">(RANDBETWEEN(1,6)-RANDBETWEEN(1,6)+$N22)</f>
        <v>3</v>
      </c>
      <c r="U22" s="1">
        <f t="shared" si="71"/>
        <v>5</v>
      </c>
      <c r="V22" s="1">
        <f t="shared" si="71"/>
        <v>4</v>
      </c>
      <c r="W22" s="1">
        <v>15.0</v>
      </c>
      <c r="X22" s="1">
        <f t="shared" ref="X22:Z22" si="72">(RANDBETWEEN(1,6)-RANDBETWEEN(1,6)+$N22)</f>
        <v>7</v>
      </c>
      <c r="Y22" s="1">
        <f t="shared" si="72"/>
        <v>2</v>
      </c>
      <c r="Z22" s="1">
        <f t="shared" si="72"/>
        <v>4</v>
      </c>
      <c r="AA22" s="1">
        <v>16.0</v>
      </c>
      <c r="AB22" s="1">
        <v>0.0</v>
      </c>
      <c r="AC22" s="1" t="str">
        <f t="shared" si="58"/>
        <v>Y</v>
      </c>
      <c r="AD22" s="16">
        <f t="shared" si="66"/>
        <v>0</v>
      </c>
    </row>
    <row r="23" ht="12.75" customHeight="1">
      <c r="A23" s="17">
        <v>716.0</v>
      </c>
      <c r="B23" s="18" t="s">
        <v>174</v>
      </c>
      <c r="C23" s="13" t="str">
        <f t="shared" si="51"/>
        <v>B</v>
      </c>
      <c r="D23" s="18" t="s">
        <v>175</v>
      </c>
      <c r="E23" s="14">
        <f>VLOOKUP(B23,sect,6,0)</f>
        <v>912</v>
      </c>
      <c r="F23" s="13" t="str">
        <f>VLOOKUP(B23,sect,9,0)</f>
        <v>{2}</v>
      </c>
      <c r="G23" s="16" t="s">
        <v>176</v>
      </c>
      <c r="H23" s="16">
        <v>5.9</v>
      </c>
      <c r="I23" s="16">
        <f t="shared" si="52"/>
        <v>590</v>
      </c>
      <c r="J23" s="16">
        <v>1.1</v>
      </c>
      <c r="K23" s="16">
        <v>6.0</v>
      </c>
      <c r="L23" s="16">
        <f t="shared" si="53"/>
        <v>660</v>
      </c>
      <c r="M23" s="16">
        <f t="shared" si="59"/>
        <v>270</v>
      </c>
      <c r="N23" s="1">
        <f t="shared" si="54"/>
        <v>6</v>
      </c>
      <c r="O23" s="1">
        <v>2.0</v>
      </c>
      <c r="P23" s="1">
        <f t="shared" ref="P23:R23" si="73">(RANDBETWEEN(1,6)-RANDBETWEEN(1,6)+$N23)*($O23+1)</f>
        <v>18</v>
      </c>
      <c r="Q23" s="1">
        <f t="shared" si="73"/>
        <v>12</v>
      </c>
      <c r="R23" s="1">
        <f t="shared" si="73"/>
        <v>27</v>
      </c>
      <c r="S23" s="1">
        <v>36.0</v>
      </c>
      <c r="T23" s="1">
        <f t="shared" ref="T23:V23" si="74">(RANDBETWEEN(1,6)-RANDBETWEEN(1,6)+$N23)</f>
        <v>6</v>
      </c>
      <c r="U23" s="1">
        <f t="shared" si="74"/>
        <v>7</v>
      </c>
      <c r="V23" s="1">
        <f t="shared" si="74"/>
        <v>4</v>
      </c>
      <c r="W23" s="1">
        <v>15.0</v>
      </c>
      <c r="X23" s="1">
        <f t="shared" ref="X23:Z23" si="75">(RANDBETWEEN(1,6)-RANDBETWEEN(1,6)+$N23)</f>
        <v>2</v>
      </c>
      <c r="Y23" s="1">
        <f t="shared" si="75"/>
        <v>10</v>
      </c>
      <c r="Z23" s="1">
        <f t="shared" si="75"/>
        <v>1</v>
      </c>
      <c r="AA23" s="1">
        <v>20.0</v>
      </c>
      <c r="AB23" s="1">
        <v>0.0</v>
      </c>
      <c r="AC23" s="1" t="str">
        <f t="shared" si="58"/>
        <v>Y</v>
      </c>
      <c r="AD23" s="16">
        <f t="shared" si="66"/>
        <v>0</v>
      </c>
    </row>
    <row r="24" ht="12.75" customHeight="1">
      <c r="A24" s="17">
        <v>417.0</v>
      </c>
      <c r="B24" s="18" t="s">
        <v>177</v>
      </c>
      <c r="C24" s="13" t="str">
        <f t="shared" si="51"/>
        <v>D</v>
      </c>
      <c r="D24" s="18" t="s">
        <v>178</v>
      </c>
      <c r="E24" s="14">
        <f>VLOOKUP(B24,sect,6,0)</f>
        <v>602</v>
      </c>
      <c r="F24" s="13" t="str">
        <f>VLOOKUP(B24,sect,9,0)</f>
        <v>{-3}</v>
      </c>
      <c r="G24" s="16" t="s">
        <v>179</v>
      </c>
      <c r="H24" s="16">
        <v>4.7</v>
      </c>
      <c r="I24" s="16">
        <f t="shared" si="52"/>
        <v>470</v>
      </c>
      <c r="J24" s="16">
        <v>1.5</v>
      </c>
      <c r="K24" s="16">
        <v>6.0</v>
      </c>
      <c r="L24" s="16">
        <f t="shared" si="53"/>
        <v>900</v>
      </c>
      <c r="M24" s="16">
        <f t="shared" si="59"/>
        <v>310</v>
      </c>
      <c r="N24" s="1">
        <f t="shared" si="54"/>
        <v>6</v>
      </c>
      <c r="O24" s="1">
        <v>1.0</v>
      </c>
      <c r="P24" s="1">
        <f t="shared" ref="P24:R24" si="76">(RANDBETWEEN(1,6)-RANDBETWEEN(1,6)+$N24)*($O24+1)</f>
        <v>18</v>
      </c>
      <c r="Q24" s="1">
        <f t="shared" si="76"/>
        <v>6</v>
      </c>
      <c r="R24" s="1">
        <f t="shared" si="76"/>
        <v>14</v>
      </c>
      <c r="S24" s="1">
        <v>44.0</v>
      </c>
      <c r="T24" s="1">
        <f t="shared" ref="T24:V24" si="77">(RANDBETWEEN(1,6)-RANDBETWEEN(1,6)+$N24)</f>
        <v>7</v>
      </c>
      <c r="U24" s="1">
        <f t="shared" si="77"/>
        <v>7</v>
      </c>
      <c r="V24" s="1">
        <f t="shared" si="77"/>
        <v>8</v>
      </c>
      <c r="W24" s="1">
        <v>15.0</v>
      </c>
      <c r="X24" s="1">
        <f t="shared" ref="X24:Z24" si="78">(RANDBETWEEN(1,6)-RANDBETWEEN(1,6)+$N24)</f>
        <v>7</v>
      </c>
      <c r="Y24" s="1">
        <f t="shared" si="78"/>
        <v>6</v>
      </c>
      <c r="Z24" s="1">
        <f t="shared" si="78"/>
        <v>4</v>
      </c>
      <c r="AA24" s="1">
        <v>20.0</v>
      </c>
      <c r="AB24" s="1">
        <v>1.0</v>
      </c>
      <c r="AC24" s="1" t="str">
        <f t="shared" si="58"/>
        <v>Y</v>
      </c>
      <c r="AD24" s="16">
        <f t="shared" si="66"/>
        <v>0</v>
      </c>
    </row>
    <row r="25" ht="12.75" customHeight="1">
      <c r="A25" s="17">
        <v>218.0</v>
      </c>
      <c r="B25" s="18" t="s">
        <v>180</v>
      </c>
      <c r="C25" s="13" t="str">
        <f t="shared" si="51"/>
        <v>B</v>
      </c>
      <c r="D25" s="18" t="s">
        <v>181</v>
      </c>
      <c r="E25" s="14">
        <f>VLOOKUP(B25,sect,6,0)</f>
        <v>513</v>
      </c>
      <c r="F25" s="13" t="str">
        <f>VLOOKUP(B25,sect,9,0)</f>
        <v>{1}</v>
      </c>
      <c r="G25" s="16" t="s">
        <v>182</v>
      </c>
      <c r="H25" s="16">
        <v>4.9</v>
      </c>
      <c r="I25" s="16">
        <f t="shared" si="52"/>
        <v>490</v>
      </c>
      <c r="J25" s="16">
        <v>1.3</v>
      </c>
      <c r="K25" s="16">
        <v>4.0</v>
      </c>
      <c r="L25" s="16">
        <f t="shared" si="53"/>
        <v>520</v>
      </c>
      <c r="M25" s="16">
        <f t="shared" si="59"/>
        <v>50</v>
      </c>
      <c r="N25" s="1">
        <f t="shared" si="54"/>
        <v>6</v>
      </c>
      <c r="O25" s="1">
        <v>3.0</v>
      </c>
      <c r="P25" s="1">
        <f>(RANDBETWEEN(1,6)-RANDBETWEEN(1,6)+$N25)*($O25+1)</f>
        <v>16</v>
      </c>
      <c r="Q25" s="1">
        <f>(RANDBETWEEN(1,6)-RANDBETWEEN(1,6)+N25)*(O25+1)</f>
        <v>36</v>
      </c>
      <c r="R25" s="1">
        <f>(RANDBETWEEN(1,6)-RANDBETWEEN(1,6)+$N25)*($O25+1)</f>
        <v>28</v>
      </c>
      <c r="S25" s="1"/>
      <c r="T25" s="1">
        <f t="shared" ref="T25:V25" si="79">(RANDBETWEEN(1,6)-RANDBETWEEN(1,6)+$N25)</f>
        <v>8</v>
      </c>
      <c r="U25" s="1">
        <f t="shared" si="79"/>
        <v>3</v>
      </c>
      <c r="V25" s="1">
        <f t="shared" si="79"/>
        <v>7</v>
      </c>
      <c r="W25" s="1"/>
      <c r="X25" s="1">
        <f t="shared" ref="X25:Z25" si="80">(RANDBETWEEN(1,6)-RANDBETWEEN(1,6)+$N25)</f>
        <v>5</v>
      </c>
      <c r="Y25" s="1">
        <f t="shared" si="80"/>
        <v>8</v>
      </c>
      <c r="Z25" s="1">
        <f t="shared" si="80"/>
        <v>6</v>
      </c>
      <c r="AA25" s="1"/>
      <c r="AB25" s="1"/>
      <c r="AC25" s="1" t="str">
        <f t="shared" si="58"/>
        <v>Y</v>
      </c>
      <c r="AD25" s="16">
        <f t="shared" si="66"/>
        <v>0</v>
      </c>
    </row>
    <row r="26" ht="12.75" customHeight="1">
      <c r="A26" s="13"/>
      <c r="B26" s="13"/>
      <c r="C26" s="13"/>
      <c r="D26" s="13"/>
      <c r="E26" s="14"/>
      <c r="F26" s="13"/>
      <c r="G26" s="16"/>
      <c r="H26" s="16"/>
      <c r="I26" s="16"/>
      <c r="J26" s="16"/>
      <c r="K26" s="16"/>
      <c r="L26" s="16"/>
      <c r="M26" s="16">
        <f>SUM(M4:M25)</f>
        <v>12044</v>
      </c>
      <c r="N26" s="16"/>
      <c r="O26" s="16"/>
      <c r="P26" s="16"/>
      <c r="Q26" s="16"/>
      <c r="R26" s="16"/>
      <c r="S26" s="16">
        <f>SUM(S4:S25)</f>
        <v>620</v>
      </c>
      <c r="T26" s="1"/>
      <c r="U26" s="1"/>
      <c r="V26" s="1"/>
      <c r="W26" s="16">
        <f>SUM(W4:W25)*12</f>
        <v>3024</v>
      </c>
      <c r="X26" s="1"/>
      <c r="Y26" s="1"/>
      <c r="Z26" s="1"/>
      <c r="AA26" s="1">
        <f>SUM(AA3:AA25)*1.2</f>
        <v>382.8</v>
      </c>
      <c r="AB26" s="16">
        <f>SUM(AB3:AB25)*15</f>
        <v>120</v>
      </c>
      <c r="AC26" s="19">
        <f>+AB26+AA26+W26+S26+M26</f>
        <v>16190.8</v>
      </c>
      <c r="AD26" s="16">
        <f>-SUM(AD4:AD25)</f>
        <v>-209.52</v>
      </c>
    </row>
    <row r="27" ht="12.75" customHeight="1">
      <c r="A27" s="13"/>
      <c r="B27" s="13"/>
      <c r="C27" s="13"/>
      <c r="D27" s="13"/>
      <c r="E27" s="14"/>
      <c r="F27" s="13"/>
      <c r="G27" s="16"/>
      <c r="H27" s="16"/>
      <c r="I27" s="16"/>
      <c r="J27" s="16"/>
      <c r="K27" s="16"/>
      <c r="L27" s="16"/>
      <c r="M27" s="1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6"/>
      <c r="AC27" s="16"/>
      <c r="AD27" s="16"/>
    </row>
    <row r="28" ht="12.75" customHeight="1">
      <c r="B28" s="13"/>
      <c r="C28" s="13"/>
      <c r="D28" s="13"/>
      <c r="E28" s="14"/>
      <c r="F28" s="13"/>
      <c r="G28" s="16"/>
      <c r="H28" s="16"/>
      <c r="I28" s="16"/>
      <c r="J28" s="16"/>
      <c r="K28" s="16"/>
      <c r="L28" s="16"/>
      <c r="M28" s="16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6"/>
      <c r="AC28" s="16"/>
      <c r="AD28" s="16"/>
    </row>
    <row r="29" ht="12.75" customHeight="1">
      <c r="A29" s="12" t="s">
        <v>183</v>
      </c>
      <c r="B29" s="13"/>
      <c r="C29" s="13"/>
      <c r="D29" s="13"/>
      <c r="E29" s="14"/>
      <c r="F29" s="13"/>
      <c r="G29" s="16"/>
      <c r="H29" s="16"/>
      <c r="I29" s="16"/>
      <c r="J29" s="16"/>
      <c r="K29" s="16"/>
      <c r="L29" s="16"/>
      <c r="M29" s="16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6"/>
      <c r="AC29" s="16"/>
      <c r="AD29" s="16"/>
    </row>
    <row r="30" ht="12.75" customHeight="1">
      <c r="A30" s="13" t="s">
        <v>156</v>
      </c>
      <c r="B30" s="16" t="s">
        <v>89</v>
      </c>
      <c r="C30" s="16"/>
      <c r="D30" s="16" t="s">
        <v>91</v>
      </c>
      <c r="E30" s="14" t="s">
        <v>92</v>
      </c>
      <c r="F30" s="13" t="s">
        <v>93</v>
      </c>
      <c r="G30" s="16" t="s">
        <v>94</v>
      </c>
      <c r="H30" s="16" t="s">
        <v>95</v>
      </c>
      <c r="I30" s="16" t="s">
        <v>96</v>
      </c>
      <c r="J30" s="16" t="s">
        <v>97</v>
      </c>
      <c r="K30" s="16" t="s">
        <v>98</v>
      </c>
      <c r="L30" s="16" t="s">
        <v>99</v>
      </c>
      <c r="M30" s="16" t="s">
        <v>100</v>
      </c>
      <c r="N30" s="1" t="s">
        <v>101</v>
      </c>
      <c r="O30" s="1" t="s">
        <v>102</v>
      </c>
      <c r="P30" s="1" t="s">
        <v>103</v>
      </c>
      <c r="Q30" s="1" t="s">
        <v>104</v>
      </c>
      <c r="R30" s="1" t="s">
        <v>105</v>
      </c>
      <c r="S30" s="1" t="s">
        <v>106</v>
      </c>
      <c r="T30" s="1" t="s">
        <v>107</v>
      </c>
      <c r="U30" s="1" t="s">
        <v>108</v>
      </c>
      <c r="V30" s="1" t="s">
        <v>109</v>
      </c>
      <c r="W30" s="1" t="s">
        <v>110</v>
      </c>
      <c r="X30" s="1" t="s">
        <v>111</v>
      </c>
      <c r="Y30" s="1" t="s">
        <v>112</v>
      </c>
      <c r="Z30" s="1" t="s">
        <v>113</v>
      </c>
      <c r="AA30" s="1" t="s">
        <v>114</v>
      </c>
      <c r="AB30" s="1" t="s">
        <v>115</v>
      </c>
      <c r="AC30" s="1" t="s">
        <v>116</v>
      </c>
      <c r="AD30" s="16" t="s">
        <v>117</v>
      </c>
    </row>
    <row r="31" ht="12.75" customHeight="1">
      <c r="A31" s="13">
        <v>218.0</v>
      </c>
      <c r="B31" s="16" t="s">
        <v>180</v>
      </c>
      <c r="C31" s="13" t="str">
        <f t="shared" ref="C31:C32" si="83">LEFT(D31,1)</f>
        <v>B</v>
      </c>
      <c r="D31" s="16" t="s">
        <v>181</v>
      </c>
      <c r="E31" s="14">
        <f>VLOOKUP(B31,sect,6,0)</f>
        <v>513</v>
      </c>
      <c r="F31" s="13" t="str">
        <f>VLOOKUP(B31,sect,9,0)</f>
        <v>{1}</v>
      </c>
      <c r="G31" s="16" t="s">
        <v>182</v>
      </c>
      <c r="H31" s="16">
        <v>4.9</v>
      </c>
      <c r="I31" s="16">
        <f t="shared" ref="I31:I32" si="84">+H31*100</f>
        <v>490</v>
      </c>
      <c r="J31" s="16" t="s">
        <v>5</v>
      </c>
      <c r="K31" s="16" t="s">
        <v>5</v>
      </c>
      <c r="L31" s="16" t="s">
        <v>5</v>
      </c>
      <c r="M31" s="16" t="s">
        <v>5</v>
      </c>
      <c r="N31" s="1">
        <f t="shared" ref="N31:N32" si="85">INT(MID(D31,5,1))</f>
        <v>6</v>
      </c>
      <c r="O31" s="1">
        <v>3.0</v>
      </c>
      <c r="P31" s="1">
        <f t="shared" ref="P31:P32" si="86">(RANDBETWEEN(1,6)-RANDBETWEEN(1,6)+$N31)*($O31+1)</f>
        <v>28</v>
      </c>
      <c r="Q31" s="1">
        <f t="shared" ref="Q31:Q32" si="87">(RANDBETWEEN(1,6)-RANDBETWEEN(1,6)+N31)*(O31+1)</f>
        <v>28</v>
      </c>
      <c r="R31" s="1">
        <f t="shared" ref="R31:R32" si="88">(RANDBETWEEN(1,6)-RANDBETWEEN(1,6)+$N31)*($O31+1)</f>
        <v>28</v>
      </c>
      <c r="S31" s="1">
        <v>36.0</v>
      </c>
      <c r="T31" s="1">
        <f t="shared" ref="T31:V31" si="81">(RANDBETWEEN(1,6)-RANDBETWEEN(1,6)+$N31)</f>
        <v>8</v>
      </c>
      <c r="U31" s="1">
        <f t="shared" si="81"/>
        <v>4</v>
      </c>
      <c r="V31" s="1">
        <f t="shared" si="81"/>
        <v>7</v>
      </c>
      <c r="W31" s="1">
        <v>12.0</v>
      </c>
      <c r="X31" s="1">
        <f t="shared" ref="X31:Z31" si="82">(RANDBETWEEN(1,6)-RANDBETWEEN(1,6)+$N31)</f>
        <v>5</v>
      </c>
      <c r="Y31" s="1">
        <f t="shared" si="82"/>
        <v>7</v>
      </c>
      <c r="Z31" s="1">
        <f t="shared" si="82"/>
        <v>9</v>
      </c>
      <c r="AA31" s="1">
        <v>14.0</v>
      </c>
      <c r="AB31" s="1">
        <v>1.0</v>
      </c>
      <c r="AC31" s="1" t="str">
        <f t="shared" ref="AC31:AC32" si="91">IF(INT(RIGHT(E31,1))&gt;0,"Y","N")</f>
        <v>Y</v>
      </c>
      <c r="AD31" s="16">
        <f t="shared" ref="AD31:AD32" si="92">IF(AC31="Y",0,LEFT(D31,1))</f>
        <v>0</v>
      </c>
    </row>
    <row r="32" ht="12.75" customHeight="1">
      <c r="A32" s="13">
        <v>116.0</v>
      </c>
      <c r="B32" s="16" t="s">
        <v>184</v>
      </c>
      <c r="C32" s="13" t="str">
        <f t="shared" si="83"/>
        <v>D</v>
      </c>
      <c r="D32" s="16" t="s">
        <v>185</v>
      </c>
      <c r="E32" s="14">
        <f>VLOOKUP(B32,sect,6,0)</f>
        <v>213</v>
      </c>
      <c r="F32" s="13" t="str">
        <f>VLOOKUP(B32,sect,9,0)</f>
        <v>{-3}</v>
      </c>
      <c r="G32" s="16" t="s">
        <v>186</v>
      </c>
      <c r="H32" s="16">
        <v>4.5</v>
      </c>
      <c r="I32" s="16">
        <f t="shared" si="84"/>
        <v>450</v>
      </c>
      <c r="J32" s="16">
        <v>2.0</v>
      </c>
      <c r="K32" s="16">
        <v>6.0</v>
      </c>
      <c r="L32" s="16">
        <f>+K32*J32*100</f>
        <v>1200</v>
      </c>
      <c r="M32" s="16">
        <f>-I31+L32</f>
        <v>710</v>
      </c>
      <c r="N32" s="1">
        <f t="shared" si="85"/>
        <v>3</v>
      </c>
      <c r="O32" s="1">
        <v>3.0</v>
      </c>
      <c r="P32" s="1">
        <f t="shared" si="86"/>
        <v>-4</v>
      </c>
      <c r="Q32" s="1">
        <f t="shared" si="87"/>
        <v>24</v>
      </c>
      <c r="R32" s="1">
        <f t="shared" si="88"/>
        <v>12</v>
      </c>
      <c r="S32" s="1">
        <v>48.0</v>
      </c>
      <c r="T32" s="1">
        <f t="shared" ref="T32:V32" si="89">(RANDBETWEEN(1,6)-RANDBETWEEN(1,6)+$N32)</f>
        <v>2</v>
      </c>
      <c r="U32" s="1">
        <f t="shared" si="89"/>
        <v>3</v>
      </c>
      <c r="V32" s="1">
        <f t="shared" si="89"/>
        <v>0</v>
      </c>
      <c r="W32" s="1">
        <v>14.0</v>
      </c>
      <c r="X32" s="1">
        <f t="shared" ref="X32:Z32" si="90">(RANDBETWEEN(1,6)-RANDBETWEEN(1,6)+$N32)</f>
        <v>4</v>
      </c>
      <c r="Y32" s="1">
        <f t="shared" si="90"/>
        <v>-1</v>
      </c>
      <c r="Z32" s="1">
        <f t="shared" si="90"/>
        <v>-1</v>
      </c>
      <c r="AA32" s="1">
        <v>13.0</v>
      </c>
      <c r="AB32" s="1">
        <v>0.0</v>
      </c>
      <c r="AC32" s="1" t="str">
        <f t="shared" si="91"/>
        <v>Y</v>
      </c>
      <c r="AD32" s="16">
        <f t="shared" si="92"/>
        <v>0</v>
      </c>
    </row>
    <row r="33" ht="12.75" customHeight="1">
      <c r="A33" s="13" t="s">
        <v>187</v>
      </c>
      <c r="B33" s="16"/>
      <c r="C33" s="16"/>
      <c r="E33" s="14"/>
      <c r="F33" s="13"/>
      <c r="G33" s="16"/>
      <c r="I33" s="16"/>
      <c r="J33" s="16"/>
      <c r="K33" s="16"/>
      <c r="L33" s="16"/>
      <c r="M33" s="1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6"/>
    </row>
    <row r="34" ht="12.75" customHeight="1">
      <c r="A34" s="13">
        <v>3016.0</v>
      </c>
      <c r="B34" s="16" t="s">
        <v>188</v>
      </c>
      <c r="C34" s="13" t="str">
        <f t="shared" ref="C34:C46" si="95">LEFT(D34,1)</f>
        <v>A</v>
      </c>
      <c r="D34" s="16" t="s">
        <v>189</v>
      </c>
      <c r="E34" s="14">
        <f>VLOOKUP(B34,sect,6,0)</f>
        <v>331</v>
      </c>
      <c r="F34" s="13" t="str">
        <f>VLOOKUP(B34,sect,9,0)</f>
        <v>{1}</v>
      </c>
      <c r="G34" s="16" t="s">
        <v>190</v>
      </c>
      <c r="H34" s="16">
        <v>4.2</v>
      </c>
      <c r="I34" s="16">
        <f t="shared" ref="I34:I46" si="96">+H34*100</f>
        <v>420</v>
      </c>
      <c r="J34" s="16">
        <v>2.0</v>
      </c>
      <c r="K34" s="16">
        <f>+5-5*0.3</f>
        <v>3.5</v>
      </c>
      <c r="L34" s="16">
        <f t="shared" ref="L34:L46" si="97">+K34*J34*100</f>
        <v>700</v>
      </c>
      <c r="M34" s="16">
        <f>-I32+L34</f>
        <v>250</v>
      </c>
      <c r="N34" s="1">
        <f t="shared" ref="N34:N46" si="98">INT(MID(D34,5,1))</f>
        <v>5</v>
      </c>
      <c r="O34" s="1">
        <v>2.0</v>
      </c>
      <c r="P34" s="1">
        <f t="shared" ref="P34:P45" si="99">(RANDBETWEEN(1,6)-RANDBETWEEN(1,6)+$N34)*($O34+1)</f>
        <v>15</v>
      </c>
      <c r="Q34" s="1">
        <f t="shared" ref="Q34:Q45" si="100">(RANDBETWEEN(1,6)-RANDBETWEEN(1,6)+N34)*(O34+1)</f>
        <v>9</v>
      </c>
      <c r="R34" s="1">
        <f t="shared" ref="R34:R45" si="101">(RANDBETWEEN(1,6)-RANDBETWEEN(1,6)+$N34)*($O34+1)</f>
        <v>12</v>
      </c>
      <c r="S34" s="1">
        <v>30.0</v>
      </c>
      <c r="T34" s="1">
        <f t="shared" ref="T34:V34" si="93">(RANDBETWEEN(1,6)-RANDBETWEEN(1,6)+$N34)</f>
        <v>6</v>
      </c>
      <c r="U34" s="1">
        <f t="shared" si="93"/>
        <v>3</v>
      </c>
      <c r="V34" s="1">
        <f t="shared" si="93"/>
        <v>6</v>
      </c>
      <c r="W34" s="1">
        <v>14.0</v>
      </c>
      <c r="X34" s="1">
        <f t="shared" ref="X34:Z34" si="94">(RANDBETWEEN(1,6)-RANDBETWEEN(1,6)+$N34)</f>
        <v>5</v>
      </c>
      <c r="Y34" s="1">
        <f t="shared" si="94"/>
        <v>5</v>
      </c>
      <c r="Z34" s="1">
        <f t="shared" si="94"/>
        <v>4</v>
      </c>
      <c r="AA34" s="1">
        <v>19.0</v>
      </c>
      <c r="AB34" s="1">
        <v>0.0</v>
      </c>
      <c r="AC34" s="1" t="str">
        <f t="shared" ref="AC34:AC46" si="104">IF(INT(RIGHT(E34,1))&gt;0,"Y","N")</f>
        <v>Y</v>
      </c>
      <c r="AD34" s="16">
        <f t="shared" ref="AD34:AD35" si="105">IF(AC34="Y",0,LEFT(D34,1))</f>
        <v>0</v>
      </c>
    </row>
    <row r="35" ht="12.75" customHeight="1">
      <c r="A35" s="13">
        <v>2717.0</v>
      </c>
      <c r="B35" s="16" t="s">
        <v>191</v>
      </c>
      <c r="C35" s="13" t="str">
        <f t="shared" si="95"/>
        <v>B</v>
      </c>
      <c r="D35" s="16" t="s">
        <v>192</v>
      </c>
      <c r="E35" s="14">
        <f>VLOOKUP(B35,sect,6,0)</f>
        <v>513</v>
      </c>
      <c r="F35" s="13" t="str">
        <f>VLOOKUP(B35,sect,9,0)</f>
        <v>{1}</v>
      </c>
      <c r="G35" s="16" t="s">
        <v>193</v>
      </c>
      <c r="H35" s="16">
        <v>4.1</v>
      </c>
      <c r="I35" s="16">
        <f t="shared" si="96"/>
        <v>410</v>
      </c>
      <c r="J35" s="16">
        <v>2.0</v>
      </c>
      <c r="K35" s="16">
        <f>+5+5*0.1</f>
        <v>5.5</v>
      </c>
      <c r="L35" s="16">
        <f t="shared" si="97"/>
        <v>1100</v>
      </c>
      <c r="M35" s="16">
        <f t="shared" ref="M35:M46" si="106">-I34+L35</f>
        <v>680</v>
      </c>
      <c r="N35" s="1">
        <f t="shared" si="98"/>
        <v>4</v>
      </c>
      <c r="O35" s="1">
        <v>2.0</v>
      </c>
      <c r="P35" s="1">
        <f t="shared" si="99"/>
        <v>0</v>
      </c>
      <c r="Q35" s="1">
        <f t="shared" si="100"/>
        <v>24</v>
      </c>
      <c r="R35" s="1">
        <f t="shared" si="101"/>
        <v>15</v>
      </c>
      <c r="S35" s="1">
        <v>26.0</v>
      </c>
      <c r="T35" s="1">
        <f t="shared" ref="T35:V35" si="102">(RANDBETWEEN(1,6)-RANDBETWEEN(1,6)+$N35)</f>
        <v>3</v>
      </c>
      <c r="U35" s="1">
        <f t="shared" si="102"/>
        <v>1</v>
      </c>
      <c r="V35" s="1">
        <f t="shared" si="102"/>
        <v>5</v>
      </c>
      <c r="W35" s="1">
        <v>15.0</v>
      </c>
      <c r="X35" s="1">
        <f t="shared" ref="X35:Z35" si="103">(RANDBETWEEN(1,6)-RANDBETWEEN(1,6)+$N35)</f>
        <v>7</v>
      </c>
      <c r="Y35" s="1">
        <f t="shared" si="103"/>
        <v>2</v>
      </c>
      <c r="Z35" s="1">
        <f t="shared" si="103"/>
        <v>3</v>
      </c>
      <c r="AA35" s="1">
        <v>9.0</v>
      </c>
      <c r="AB35" s="1">
        <v>0.0</v>
      </c>
      <c r="AC35" s="1" t="str">
        <f t="shared" si="104"/>
        <v>Y</v>
      </c>
      <c r="AD35" s="16">
        <f t="shared" si="105"/>
        <v>0</v>
      </c>
    </row>
    <row r="36" ht="12.75" customHeight="1">
      <c r="A36" s="13">
        <v>2619.0</v>
      </c>
      <c r="B36" s="16" t="s">
        <v>194</v>
      </c>
      <c r="C36" s="13" t="str">
        <f t="shared" si="95"/>
        <v>A</v>
      </c>
      <c r="D36" s="16" t="s">
        <v>195</v>
      </c>
      <c r="E36" s="14">
        <f>VLOOKUP(B36,sect,6,0)</f>
        <v>200</v>
      </c>
      <c r="F36" s="13" t="str">
        <f>VLOOKUP(B36,sect,9,0)</f>
        <v>{0}</v>
      </c>
      <c r="G36" s="16" t="s">
        <v>196</v>
      </c>
      <c r="H36" s="16">
        <v>4.9</v>
      </c>
      <c r="I36" s="16">
        <f t="shared" si="96"/>
        <v>490</v>
      </c>
      <c r="J36" s="16">
        <v>1.0</v>
      </c>
      <c r="K36" s="16">
        <f>+5+5*0.2</f>
        <v>6</v>
      </c>
      <c r="L36" s="16">
        <f t="shared" si="97"/>
        <v>600</v>
      </c>
      <c r="M36" s="16">
        <f t="shared" si="106"/>
        <v>190</v>
      </c>
      <c r="N36" s="1">
        <f t="shared" si="98"/>
        <v>5</v>
      </c>
      <c r="O36" s="1">
        <v>2.0</v>
      </c>
      <c r="P36" s="1">
        <f t="shared" si="99"/>
        <v>3</v>
      </c>
      <c r="Q36" s="1">
        <f t="shared" si="100"/>
        <v>18</v>
      </c>
      <c r="R36" s="1">
        <f t="shared" si="101"/>
        <v>30</v>
      </c>
      <c r="S36" s="1">
        <v>30.0</v>
      </c>
      <c r="T36" s="1">
        <f t="shared" ref="T36:V36" si="107">(RANDBETWEEN(1,6)-RANDBETWEEN(1,6)+$N36)</f>
        <v>5</v>
      </c>
      <c r="U36" s="1">
        <f t="shared" si="107"/>
        <v>2</v>
      </c>
      <c r="V36" s="1">
        <f t="shared" si="107"/>
        <v>9</v>
      </c>
      <c r="W36" s="1">
        <v>6.0</v>
      </c>
      <c r="X36" s="1">
        <f t="shared" ref="X36:Z36" si="108">(RANDBETWEEN(1,6)-RANDBETWEEN(1,6)+$N36)</f>
        <v>0</v>
      </c>
      <c r="Y36" s="1">
        <f t="shared" si="108"/>
        <v>2</v>
      </c>
      <c r="Z36" s="1">
        <f t="shared" si="108"/>
        <v>3</v>
      </c>
      <c r="AA36" s="1">
        <v>18.0</v>
      </c>
      <c r="AB36" s="1">
        <v>0.0</v>
      </c>
      <c r="AC36" s="1" t="str">
        <f t="shared" si="104"/>
        <v>N</v>
      </c>
      <c r="AD36" s="16">
        <v>116.4</v>
      </c>
    </row>
    <row r="37" ht="12.75" customHeight="1">
      <c r="A37" s="13">
        <v>2622.0</v>
      </c>
      <c r="B37" s="16" t="s">
        <v>197</v>
      </c>
      <c r="C37" s="13" t="str">
        <f t="shared" si="95"/>
        <v>C</v>
      </c>
      <c r="D37" s="16" t="s">
        <v>198</v>
      </c>
      <c r="E37" s="14">
        <f>VLOOKUP(B37,sect,6,0)</f>
        <v>300</v>
      </c>
      <c r="F37" s="13" t="str">
        <f>VLOOKUP(B37,sect,9,0)</f>
        <v>{-2}</v>
      </c>
      <c r="G37" s="16" t="s">
        <v>199</v>
      </c>
      <c r="H37" s="16">
        <v>5.8</v>
      </c>
      <c r="I37" s="16">
        <f t="shared" si="96"/>
        <v>580</v>
      </c>
      <c r="J37" s="16">
        <v>3.0</v>
      </c>
      <c r="K37" s="16">
        <f t="shared" ref="K37:K38" si="111">+5+5*0.1</f>
        <v>5.5</v>
      </c>
      <c r="L37" s="16">
        <f t="shared" si="97"/>
        <v>1650</v>
      </c>
      <c r="M37" s="16">
        <f t="shared" si="106"/>
        <v>1160</v>
      </c>
      <c r="N37" s="1">
        <f t="shared" si="98"/>
        <v>1</v>
      </c>
      <c r="O37" s="1">
        <v>2.0</v>
      </c>
      <c r="P37" s="1">
        <f t="shared" si="99"/>
        <v>3</v>
      </c>
      <c r="Q37" s="1">
        <f t="shared" si="100"/>
        <v>9</v>
      </c>
      <c r="R37" s="1">
        <f t="shared" si="101"/>
        <v>15</v>
      </c>
      <c r="S37" s="1">
        <v>30.0</v>
      </c>
      <c r="T37" s="1">
        <f t="shared" ref="T37:V37" si="109">(RANDBETWEEN(1,6)-RANDBETWEEN(1,6)+$N37)</f>
        <v>3</v>
      </c>
      <c r="U37" s="1">
        <f t="shared" si="109"/>
        <v>-3</v>
      </c>
      <c r="V37" s="1">
        <f t="shared" si="109"/>
        <v>3</v>
      </c>
      <c r="W37" s="1">
        <v>10.0</v>
      </c>
      <c r="X37" s="1">
        <f t="shared" ref="X37:Z37" si="110">(RANDBETWEEN(1,6)-RANDBETWEEN(1,6)+$N37)</f>
        <v>0</v>
      </c>
      <c r="Y37" s="1">
        <f t="shared" si="110"/>
        <v>-2</v>
      </c>
      <c r="Z37" s="1">
        <f t="shared" si="110"/>
        <v>4</v>
      </c>
      <c r="AA37" s="1">
        <v>8.0</v>
      </c>
      <c r="AB37" s="1">
        <v>1.0</v>
      </c>
      <c r="AC37" s="1" t="str">
        <f t="shared" si="104"/>
        <v>N</v>
      </c>
      <c r="AD37" s="16">
        <v>23.28</v>
      </c>
    </row>
    <row r="38" ht="12.75" customHeight="1">
      <c r="A38" s="13">
        <v>2324.0</v>
      </c>
      <c r="B38" s="16" t="s">
        <v>200</v>
      </c>
      <c r="C38" s="13" t="str">
        <f t="shared" si="95"/>
        <v>D</v>
      </c>
      <c r="D38" s="16" t="s">
        <v>201</v>
      </c>
      <c r="E38" s="14">
        <f>VLOOKUP(B38,sect,6,0)</f>
        <v>332</v>
      </c>
      <c r="F38" s="13" t="str">
        <f>VLOOKUP(B38,sect,9,0)</f>
        <v>{-3}</v>
      </c>
      <c r="G38" s="16" t="s">
        <v>202</v>
      </c>
      <c r="H38" s="16">
        <v>4.7</v>
      </c>
      <c r="I38" s="16">
        <f t="shared" si="96"/>
        <v>470</v>
      </c>
      <c r="J38" s="16">
        <v>0.9</v>
      </c>
      <c r="K38" s="16">
        <f t="shared" si="111"/>
        <v>5.5</v>
      </c>
      <c r="L38" s="16">
        <f t="shared" si="97"/>
        <v>495</v>
      </c>
      <c r="M38" s="16">
        <f t="shared" si="106"/>
        <v>-85</v>
      </c>
      <c r="N38" s="1">
        <f t="shared" si="98"/>
        <v>3</v>
      </c>
      <c r="O38" s="1">
        <v>1.0</v>
      </c>
      <c r="P38" s="1">
        <f t="shared" si="99"/>
        <v>4</v>
      </c>
      <c r="Q38" s="1">
        <f t="shared" si="100"/>
        <v>14</v>
      </c>
      <c r="R38" s="1">
        <f t="shared" si="101"/>
        <v>12</v>
      </c>
      <c r="S38" s="1">
        <v>14.0</v>
      </c>
      <c r="T38" s="1">
        <f t="shared" ref="T38:V38" si="112">(RANDBETWEEN(1,6)-RANDBETWEEN(1,6)+$N38)</f>
        <v>3</v>
      </c>
      <c r="U38" s="1">
        <f t="shared" si="112"/>
        <v>-1</v>
      </c>
      <c r="V38" s="1">
        <f t="shared" si="112"/>
        <v>3</v>
      </c>
      <c r="W38" s="1">
        <v>3.0</v>
      </c>
      <c r="X38" s="1">
        <f t="shared" ref="X38:Z38" si="113">(RANDBETWEEN(1,6)-RANDBETWEEN(1,6)+$N38)</f>
        <v>6</v>
      </c>
      <c r="Y38" s="1">
        <f t="shared" si="113"/>
        <v>3</v>
      </c>
      <c r="Z38" s="1">
        <f t="shared" si="113"/>
        <v>-2</v>
      </c>
      <c r="AA38" s="1">
        <v>4.0</v>
      </c>
      <c r="AB38" s="1">
        <v>0.0</v>
      </c>
      <c r="AC38" s="1" t="str">
        <f t="shared" si="104"/>
        <v>Y</v>
      </c>
      <c r="AD38" s="16">
        <f t="shared" ref="AD38:AD39" si="116">IF(AC38="Y",0,LEFT(D38,1))</f>
        <v>0</v>
      </c>
    </row>
    <row r="39" ht="12.75" customHeight="1">
      <c r="A39" s="13">
        <v>2022.0</v>
      </c>
      <c r="B39" s="16" t="s">
        <v>203</v>
      </c>
      <c r="C39" s="13" t="str">
        <f t="shared" si="95"/>
        <v>A</v>
      </c>
      <c r="D39" s="16" t="s">
        <v>204</v>
      </c>
      <c r="E39" s="14">
        <f>VLOOKUP(B39,sect,6,0)</f>
        <v>302</v>
      </c>
      <c r="F39" s="13" t="str">
        <f>VLOOKUP(B39,sect,9,0)</f>
        <v>{4}</v>
      </c>
      <c r="G39" s="16" t="s">
        <v>205</v>
      </c>
      <c r="H39" s="16">
        <v>2.2</v>
      </c>
      <c r="I39" s="16">
        <f t="shared" si="96"/>
        <v>220</v>
      </c>
      <c r="J39" s="16">
        <v>1.3</v>
      </c>
      <c r="K39" s="16">
        <f>+5-5*0.5</f>
        <v>2.5</v>
      </c>
      <c r="L39" s="16">
        <f t="shared" si="97"/>
        <v>325</v>
      </c>
      <c r="M39" s="16">
        <f t="shared" si="106"/>
        <v>-145</v>
      </c>
      <c r="N39" s="1">
        <f t="shared" si="98"/>
        <v>9</v>
      </c>
      <c r="O39" s="1">
        <v>5.0</v>
      </c>
      <c r="P39" s="1">
        <f t="shared" si="99"/>
        <v>42</v>
      </c>
      <c r="Q39" s="1">
        <f t="shared" si="100"/>
        <v>84</v>
      </c>
      <c r="R39" s="1">
        <f t="shared" si="101"/>
        <v>60</v>
      </c>
      <c r="S39" s="1">
        <v>48.0</v>
      </c>
      <c r="T39" s="1">
        <f t="shared" ref="T39:V39" si="114">(RANDBETWEEN(1,6)-RANDBETWEEN(1,6)+$N39)</f>
        <v>13</v>
      </c>
      <c r="U39" s="1">
        <f t="shared" si="114"/>
        <v>13</v>
      </c>
      <c r="V39" s="1">
        <f t="shared" si="114"/>
        <v>11</v>
      </c>
      <c r="W39" s="1">
        <v>15.0</v>
      </c>
      <c r="X39" s="1">
        <f t="shared" ref="X39:Z39" si="115">(RANDBETWEEN(1,6)-RANDBETWEEN(1,6)+$N39)</f>
        <v>9</v>
      </c>
      <c r="Y39" s="1">
        <f t="shared" si="115"/>
        <v>6</v>
      </c>
      <c r="Z39" s="1">
        <f t="shared" si="115"/>
        <v>6</v>
      </c>
      <c r="AA39" s="1">
        <v>20.0</v>
      </c>
      <c r="AB39" s="1">
        <v>0.0</v>
      </c>
      <c r="AC39" s="1" t="str">
        <f t="shared" si="104"/>
        <v>Y</v>
      </c>
      <c r="AD39" s="16">
        <f t="shared" si="116"/>
        <v>0</v>
      </c>
    </row>
    <row r="40" ht="12.75" customHeight="1">
      <c r="A40" s="13">
        <v>1823.0</v>
      </c>
      <c r="B40" s="16" t="s">
        <v>206</v>
      </c>
      <c r="C40" s="13" t="str">
        <f t="shared" si="95"/>
        <v>C</v>
      </c>
      <c r="D40" s="16" t="s">
        <v>207</v>
      </c>
      <c r="E40" s="14">
        <f>VLOOKUP(B40,sect,6,0)</f>
        <v>700</v>
      </c>
      <c r="F40" s="13" t="str">
        <f>VLOOKUP(B40,sect,9,0)</f>
        <v>{-1}</v>
      </c>
      <c r="G40" s="16" t="s">
        <v>208</v>
      </c>
      <c r="H40" s="16">
        <v>4.9</v>
      </c>
      <c r="I40" s="16">
        <f t="shared" si="96"/>
        <v>490</v>
      </c>
      <c r="J40" s="16">
        <v>1.1</v>
      </c>
      <c r="K40" s="16">
        <f>+5+5*0.3</f>
        <v>6.5</v>
      </c>
      <c r="L40" s="16">
        <f t="shared" si="97"/>
        <v>715</v>
      </c>
      <c r="M40" s="16">
        <f t="shared" si="106"/>
        <v>495</v>
      </c>
      <c r="N40" s="1">
        <f t="shared" si="98"/>
        <v>5</v>
      </c>
      <c r="O40" s="1">
        <v>1.0</v>
      </c>
      <c r="P40" s="1">
        <f t="shared" si="99"/>
        <v>6</v>
      </c>
      <c r="Q40" s="1">
        <f t="shared" si="100"/>
        <v>2</v>
      </c>
      <c r="R40" s="1">
        <f t="shared" si="101"/>
        <v>6</v>
      </c>
      <c r="S40" s="1">
        <v>36.0</v>
      </c>
      <c r="T40" s="1">
        <f t="shared" ref="T40:V40" si="117">(RANDBETWEEN(1,6)-RANDBETWEEN(1,6)+$N40)</f>
        <v>7</v>
      </c>
      <c r="U40" s="1">
        <f t="shared" si="117"/>
        <v>4</v>
      </c>
      <c r="V40" s="1">
        <f t="shared" si="117"/>
        <v>4</v>
      </c>
      <c r="W40" s="1">
        <v>15.0</v>
      </c>
      <c r="X40" s="1">
        <f t="shared" ref="X40:Z40" si="118">(RANDBETWEEN(1,6)-RANDBETWEEN(1,6)+$N40)</f>
        <v>0</v>
      </c>
      <c r="Y40" s="1">
        <f t="shared" si="118"/>
        <v>10</v>
      </c>
      <c r="Z40" s="1">
        <f t="shared" si="118"/>
        <v>1</v>
      </c>
      <c r="AA40" s="1">
        <v>14.0</v>
      </c>
      <c r="AB40" s="1">
        <v>1.0</v>
      </c>
      <c r="AC40" s="1" t="str">
        <f t="shared" si="104"/>
        <v>N</v>
      </c>
      <c r="AD40" s="16">
        <v>23.28</v>
      </c>
    </row>
    <row r="41" ht="12.75" customHeight="1">
      <c r="A41" s="13">
        <v>1522.0</v>
      </c>
      <c r="B41" s="16" t="s">
        <v>209</v>
      </c>
      <c r="C41" s="13" t="str">
        <f t="shared" si="95"/>
        <v>B</v>
      </c>
      <c r="D41" s="16" t="s">
        <v>210</v>
      </c>
      <c r="E41" s="14">
        <f>VLOOKUP(B41,sect,6,0)</f>
        <v>301</v>
      </c>
      <c r="F41" s="13" t="str">
        <f>VLOOKUP(B41,sect,9,0)</f>
        <v>{1}</v>
      </c>
      <c r="G41" s="16" t="s">
        <v>211</v>
      </c>
      <c r="H41" s="16">
        <v>3.9</v>
      </c>
      <c r="I41" s="16">
        <f t="shared" si="96"/>
        <v>390</v>
      </c>
      <c r="J41" s="16">
        <v>2.0</v>
      </c>
      <c r="K41" s="16">
        <v>5.0</v>
      </c>
      <c r="L41" s="16">
        <f t="shared" si="97"/>
        <v>1000</v>
      </c>
      <c r="M41" s="16">
        <f t="shared" si="106"/>
        <v>510</v>
      </c>
      <c r="N41" s="1">
        <f t="shared" si="98"/>
        <v>8</v>
      </c>
      <c r="O41" s="1">
        <v>0.0</v>
      </c>
      <c r="P41" s="1">
        <f t="shared" si="99"/>
        <v>4</v>
      </c>
      <c r="Q41" s="1">
        <f t="shared" si="100"/>
        <v>9</v>
      </c>
      <c r="R41" s="1">
        <f t="shared" si="101"/>
        <v>7</v>
      </c>
      <c r="S41" s="1">
        <v>23.0</v>
      </c>
      <c r="T41" s="1">
        <f t="shared" ref="T41:V41" si="119">(RANDBETWEEN(1,6)-RANDBETWEEN(1,6)+$N41)</f>
        <v>7</v>
      </c>
      <c r="U41" s="1">
        <f t="shared" si="119"/>
        <v>5</v>
      </c>
      <c r="V41" s="1">
        <f t="shared" si="119"/>
        <v>3</v>
      </c>
      <c r="W41" s="1">
        <v>15.0</v>
      </c>
      <c r="X41" s="1">
        <f t="shared" ref="X41:Z41" si="120">(RANDBETWEEN(1,6)-RANDBETWEEN(1,6)+$N41)</f>
        <v>6</v>
      </c>
      <c r="Y41" s="1">
        <f t="shared" si="120"/>
        <v>8</v>
      </c>
      <c r="Z41" s="1">
        <f t="shared" si="120"/>
        <v>8</v>
      </c>
      <c r="AA41" s="1">
        <v>20.0</v>
      </c>
      <c r="AB41" s="1">
        <v>0.0</v>
      </c>
      <c r="AC41" s="1" t="str">
        <f t="shared" si="104"/>
        <v>Y</v>
      </c>
      <c r="AD41" s="16">
        <f t="shared" ref="AD41:AD43" si="123">IF(AC41="Y",0,LEFT(D41,1))</f>
        <v>0</v>
      </c>
    </row>
    <row r="42" ht="12.75" customHeight="1">
      <c r="A42" s="13">
        <v>1419.0</v>
      </c>
      <c r="B42" s="16" t="s">
        <v>212</v>
      </c>
      <c r="C42" s="13" t="str">
        <f t="shared" si="95"/>
        <v>D</v>
      </c>
      <c r="D42" s="16" t="s">
        <v>213</v>
      </c>
      <c r="E42" s="14">
        <f>VLOOKUP(B42,sect,6,0)</f>
        <v>512</v>
      </c>
      <c r="F42" s="13" t="str">
        <f>VLOOKUP(B42,sect,9,0)</f>
        <v>{-1}</v>
      </c>
      <c r="G42" s="16" t="s">
        <v>214</v>
      </c>
      <c r="H42" s="16">
        <v>2.5</v>
      </c>
      <c r="I42" s="16">
        <f t="shared" si="96"/>
        <v>250</v>
      </c>
      <c r="J42" s="16">
        <v>1.3</v>
      </c>
      <c r="K42" s="16">
        <f>+5+5*0.4</f>
        <v>7</v>
      </c>
      <c r="L42" s="16">
        <f t="shared" si="97"/>
        <v>910</v>
      </c>
      <c r="M42" s="16">
        <f t="shared" si="106"/>
        <v>520</v>
      </c>
      <c r="N42" s="1">
        <f t="shared" si="98"/>
        <v>7</v>
      </c>
      <c r="O42" s="1">
        <v>1.0</v>
      </c>
      <c r="P42" s="1">
        <f t="shared" si="99"/>
        <v>20</v>
      </c>
      <c r="Q42" s="1">
        <f t="shared" si="100"/>
        <v>22</v>
      </c>
      <c r="R42" s="1">
        <f t="shared" si="101"/>
        <v>14</v>
      </c>
      <c r="S42" s="1">
        <v>32.0</v>
      </c>
      <c r="T42" s="1">
        <f t="shared" ref="T42:V42" si="121">(RANDBETWEEN(1,6)-RANDBETWEEN(1,6)+$N42)</f>
        <v>8</v>
      </c>
      <c r="U42" s="1">
        <f t="shared" si="121"/>
        <v>9</v>
      </c>
      <c r="V42" s="1">
        <f t="shared" si="121"/>
        <v>8</v>
      </c>
      <c r="W42" s="1">
        <v>15.0</v>
      </c>
      <c r="X42" s="1">
        <f t="shared" ref="X42:Z42" si="122">(RANDBETWEEN(1,6)-RANDBETWEEN(1,6)+$N42)</f>
        <v>12</v>
      </c>
      <c r="Y42" s="1">
        <f t="shared" si="122"/>
        <v>9</v>
      </c>
      <c r="Z42" s="1">
        <f t="shared" si="122"/>
        <v>9</v>
      </c>
      <c r="AA42" s="1">
        <v>20.0</v>
      </c>
      <c r="AB42" s="1">
        <v>1.0</v>
      </c>
      <c r="AC42" s="1" t="str">
        <f t="shared" si="104"/>
        <v>Y</v>
      </c>
      <c r="AD42" s="16">
        <f t="shared" si="123"/>
        <v>0</v>
      </c>
    </row>
    <row r="43" ht="12.75" customHeight="1">
      <c r="A43" s="13">
        <v>1118.0</v>
      </c>
      <c r="B43" s="16" t="s">
        <v>215</v>
      </c>
      <c r="C43" s="13" t="str">
        <f t="shared" si="95"/>
        <v>E</v>
      </c>
      <c r="D43" s="16" t="s">
        <v>216</v>
      </c>
      <c r="E43" s="14">
        <f>VLOOKUP(B43,sect,6,0)</f>
        <v>503</v>
      </c>
      <c r="F43" s="13" t="str">
        <f>VLOOKUP(B43,sect,9,0)</f>
        <v>{-3}</v>
      </c>
      <c r="G43" s="16" t="s">
        <v>217</v>
      </c>
      <c r="H43" s="16">
        <v>5.7</v>
      </c>
      <c r="I43" s="16">
        <f t="shared" si="96"/>
        <v>570</v>
      </c>
      <c r="J43" s="16">
        <v>1.1</v>
      </c>
      <c r="K43" s="16">
        <f t="shared" ref="K43:K45" si="126">+5-5*0.2</f>
        <v>4</v>
      </c>
      <c r="L43" s="16">
        <f t="shared" si="97"/>
        <v>440</v>
      </c>
      <c r="M43" s="16">
        <f t="shared" si="106"/>
        <v>190</v>
      </c>
      <c r="N43" s="1">
        <f t="shared" si="98"/>
        <v>3</v>
      </c>
      <c r="O43" s="1">
        <v>2.0</v>
      </c>
      <c r="P43" s="1">
        <f t="shared" si="99"/>
        <v>24</v>
      </c>
      <c r="Q43" s="1">
        <f t="shared" si="100"/>
        <v>18</v>
      </c>
      <c r="R43" s="1">
        <f t="shared" si="101"/>
        <v>15</v>
      </c>
      <c r="S43" s="1">
        <v>12.0</v>
      </c>
      <c r="T43" s="1">
        <f t="shared" ref="T43:V43" si="124">(RANDBETWEEN(1,6)-RANDBETWEEN(1,6)+$N43)</f>
        <v>4</v>
      </c>
      <c r="U43" s="1">
        <f t="shared" si="124"/>
        <v>8</v>
      </c>
      <c r="V43" s="1">
        <f t="shared" si="124"/>
        <v>4</v>
      </c>
      <c r="W43" s="1">
        <v>9.0</v>
      </c>
      <c r="X43" s="1">
        <f t="shared" ref="X43:Z43" si="125">(RANDBETWEEN(1,6)-RANDBETWEEN(1,6)+$N43)</f>
        <v>0</v>
      </c>
      <c r="Y43" s="1">
        <f t="shared" si="125"/>
        <v>3</v>
      </c>
      <c r="Z43" s="1">
        <f t="shared" si="125"/>
        <v>3</v>
      </c>
      <c r="AA43" s="1">
        <v>7.0</v>
      </c>
      <c r="AB43" s="1">
        <v>1.0</v>
      </c>
      <c r="AC43" s="1" t="str">
        <f t="shared" si="104"/>
        <v>Y</v>
      </c>
      <c r="AD43" s="16">
        <f t="shared" si="123"/>
        <v>0</v>
      </c>
    </row>
    <row r="44" ht="12.75" customHeight="1">
      <c r="A44" s="13">
        <v>816.0</v>
      </c>
      <c r="B44" s="16" t="s">
        <v>218</v>
      </c>
      <c r="C44" s="13" t="str">
        <f t="shared" si="95"/>
        <v>C</v>
      </c>
      <c r="D44" s="16" t="s">
        <v>219</v>
      </c>
      <c r="E44" s="14">
        <f>VLOOKUP(B44,sect,6,0)</f>
        <v>300</v>
      </c>
      <c r="F44" s="13" t="str">
        <f>VLOOKUP(B44,sect,9,0)</f>
        <v>{0}</v>
      </c>
      <c r="G44" s="16" t="s">
        <v>173</v>
      </c>
      <c r="H44" s="16">
        <v>3.9</v>
      </c>
      <c r="I44" s="16">
        <f t="shared" si="96"/>
        <v>390</v>
      </c>
      <c r="J44" s="16">
        <v>1.5</v>
      </c>
      <c r="K44" s="16">
        <f t="shared" si="126"/>
        <v>4</v>
      </c>
      <c r="L44" s="16">
        <f t="shared" si="97"/>
        <v>600</v>
      </c>
      <c r="M44" s="16">
        <f t="shared" si="106"/>
        <v>30</v>
      </c>
      <c r="N44" s="1">
        <f t="shared" si="98"/>
        <v>5</v>
      </c>
      <c r="O44" s="1">
        <v>2.0</v>
      </c>
      <c r="P44" s="1">
        <f t="shared" si="99"/>
        <v>3</v>
      </c>
      <c r="Q44" s="1">
        <f t="shared" si="100"/>
        <v>21</v>
      </c>
      <c r="R44" s="1">
        <f t="shared" si="101"/>
        <v>15</v>
      </c>
      <c r="S44" s="1">
        <v>45.0</v>
      </c>
      <c r="T44" s="1">
        <f t="shared" ref="T44:V44" si="127">(RANDBETWEEN(1,6)-RANDBETWEEN(1,6)+$N44)</f>
        <v>6</v>
      </c>
      <c r="U44" s="1">
        <f t="shared" si="127"/>
        <v>2</v>
      </c>
      <c r="V44" s="1">
        <f t="shared" si="127"/>
        <v>2</v>
      </c>
      <c r="W44" s="1">
        <v>15.0</v>
      </c>
      <c r="X44" s="1">
        <f t="shared" ref="X44:Z44" si="128">(RANDBETWEEN(1,6)-RANDBETWEEN(1,6)+$N44)</f>
        <v>3</v>
      </c>
      <c r="Y44" s="1">
        <f t="shared" si="128"/>
        <v>6</v>
      </c>
      <c r="Z44" s="1">
        <f t="shared" si="128"/>
        <v>8</v>
      </c>
      <c r="AA44" s="1">
        <v>18.0</v>
      </c>
      <c r="AB44" s="1">
        <v>0.0</v>
      </c>
      <c r="AC44" s="1" t="str">
        <f t="shared" si="104"/>
        <v>N</v>
      </c>
      <c r="AD44" s="16">
        <v>23.28</v>
      </c>
    </row>
    <row r="45" ht="12.75" customHeight="1">
      <c r="A45" s="13">
        <v>515.0</v>
      </c>
      <c r="B45" s="16" t="s">
        <v>220</v>
      </c>
      <c r="C45" s="13" t="str">
        <f t="shared" si="95"/>
        <v>B</v>
      </c>
      <c r="D45" s="16" t="s">
        <v>221</v>
      </c>
      <c r="E45" s="14">
        <f>VLOOKUP(B45,sect,6,0)</f>
        <v>510</v>
      </c>
      <c r="F45" s="13" t="str">
        <f>VLOOKUP(B45,sect,9,0)</f>
        <v>{1}</v>
      </c>
      <c r="G45" s="16" t="s">
        <v>222</v>
      </c>
      <c r="H45" s="16">
        <v>4.1</v>
      </c>
      <c r="I45" s="16">
        <f t="shared" si="96"/>
        <v>410</v>
      </c>
      <c r="J45" s="16">
        <v>1.2</v>
      </c>
      <c r="K45" s="16">
        <f t="shared" si="126"/>
        <v>4</v>
      </c>
      <c r="L45" s="16">
        <f t="shared" si="97"/>
        <v>480</v>
      </c>
      <c r="M45" s="16">
        <f t="shared" si="106"/>
        <v>90</v>
      </c>
      <c r="N45" s="1">
        <f t="shared" si="98"/>
        <v>6</v>
      </c>
      <c r="O45" s="1">
        <v>2.0</v>
      </c>
      <c r="P45" s="1">
        <f t="shared" si="99"/>
        <v>18</v>
      </c>
      <c r="Q45" s="1">
        <f t="shared" si="100"/>
        <v>9</v>
      </c>
      <c r="R45" s="1">
        <f t="shared" si="101"/>
        <v>9</v>
      </c>
      <c r="S45" s="1">
        <v>30.0</v>
      </c>
      <c r="T45" s="1">
        <f t="shared" ref="T45:V45" si="129">(RANDBETWEEN(1,6)-RANDBETWEEN(1,6)+$N45)</f>
        <v>3</v>
      </c>
      <c r="U45" s="1">
        <f t="shared" si="129"/>
        <v>5</v>
      </c>
      <c r="V45" s="1">
        <f t="shared" si="129"/>
        <v>3</v>
      </c>
      <c r="W45" s="1">
        <v>11.0</v>
      </c>
      <c r="X45" s="1">
        <f t="shared" ref="X45:Z45" si="130">(RANDBETWEEN(1,6)-RANDBETWEEN(1,6)+$N45)</f>
        <v>7</v>
      </c>
      <c r="Y45" s="1">
        <f t="shared" si="130"/>
        <v>11</v>
      </c>
      <c r="Z45" s="1">
        <f t="shared" si="130"/>
        <v>7</v>
      </c>
      <c r="AA45" s="1">
        <v>20.0</v>
      </c>
      <c r="AB45" s="1">
        <v>0.0</v>
      </c>
      <c r="AC45" s="1" t="str">
        <f t="shared" si="104"/>
        <v>N</v>
      </c>
      <c r="AD45" s="16">
        <v>116.4</v>
      </c>
    </row>
    <row r="46" ht="12.75" customHeight="1">
      <c r="A46" s="13">
        <v>315.0</v>
      </c>
      <c r="B46" s="16" t="s">
        <v>223</v>
      </c>
      <c r="C46" s="13" t="str">
        <f t="shared" si="95"/>
        <v>A</v>
      </c>
      <c r="D46" s="16" t="s">
        <v>224</v>
      </c>
      <c r="E46" s="14">
        <f>VLOOKUP(B46,sect,6,0)</f>
        <v>501</v>
      </c>
      <c r="F46" s="13" t="str">
        <f>VLOOKUP(B46,sect,9,0)</f>
        <v>{3}</v>
      </c>
      <c r="G46" s="16" t="s">
        <v>225</v>
      </c>
      <c r="H46" s="16">
        <v>3.0</v>
      </c>
      <c r="I46" s="16">
        <f t="shared" si="96"/>
        <v>300</v>
      </c>
      <c r="J46" s="16">
        <v>1.5</v>
      </c>
      <c r="K46" s="16">
        <f>+5+5*0.1</f>
        <v>5.5</v>
      </c>
      <c r="L46" s="16">
        <f t="shared" si="97"/>
        <v>825</v>
      </c>
      <c r="M46" s="16">
        <f t="shared" si="106"/>
        <v>415</v>
      </c>
      <c r="N46" s="1">
        <f t="shared" si="98"/>
        <v>9</v>
      </c>
      <c r="O46" s="1">
        <v>1.0</v>
      </c>
      <c r="P46" s="1"/>
      <c r="Q46" s="1"/>
      <c r="R46" s="1"/>
      <c r="S46" s="1">
        <f>IF(P46&gt;0,P46,0)+IF(Q46&gt;0,Q46,0)+IF(R46&gt;0,R46,0)</f>
        <v>0</v>
      </c>
      <c r="T46" s="1"/>
      <c r="U46" s="1"/>
      <c r="V46" s="1"/>
      <c r="W46" s="1"/>
      <c r="X46" s="1"/>
      <c r="Y46" s="1"/>
      <c r="Z46" s="1"/>
      <c r="AA46" s="1"/>
      <c r="AB46" s="1"/>
      <c r="AC46" s="1" t="str">
        <f t="shared" si="104"/>
        <v>Y</v>
      </c>
      <c r="AD46" s="16">
        <f>IF(AC46="Y",0,LEFT(D46,1))</f>
        <v>0</v>
      </c>
    </row>
    <row r="47" ht="12.75" customHeight="1">
      <c r="A47" s="13"/>
      <c r="B47" s="16"/>
      <c r="C47" s="16"/>
      <c r="D47" s="16"/>
      <c r="E47" s="14"/>
      <c r="F47" s="13"/>
      <c r="G47" s="16"/>
      <c r="H47" s="16"/>
      <c r="I47" s="16"/>
      <c r="J47" s="16"/>
      <c r="K47" s="16"/>
      <c r="L47" s="16"/>
      <c r="M47" s="16">
        <f>SUM(M32:M46)</f>
        <v>5010</v>
      </c>
      <c r="N47" s="16"/>
      <c r="O47" s="16"/>
      <c r="P47" s="16"/>
      <c r="Q47" s="16"/>
      <c r="R47" s="16"/>
      <c r="S47" s="16">
        <f>SUM(S32:S46)</f>
        <v>404</v>
      </c>
      <c r="T47" s="16"/>
      <c r="U47" s="16"/>
      <c r="V47" s="16"/>
      <c r="W47" s="16">
        <f>SUM(W32:W46)*12</f>
        <v>1884</v>
      </c>
      <c r="X47" s="16"/>
      <c r="Y47" s="16"/>
      <c r="Z47" s="16"/>
      <c r="AA47" s="16">
        <f>SUM(AA32:AA46)*1.2</f>
        <v>228</v>
      </c>
      <c r="AB47" s="16">
        <f>SUM(AB31:AB46)*15</f>
        <v>75</v>
      </c>
      <c r="AC47" s="19">
        <f>+AB47+AA47+W47+S47+M47</f>
        <v>7601</v>
      </c>
      <c r="AD47" s="16">
        <f>-SUM(AD32:AD46)</f>
        <v>-302.64</v>
      </c>
    </row>
    <row r="48" ht="12.75" customHeight="1">
      <c r="A48" s="13"/>
      <c r="B48" s="16"/>
      <c r="C48" s="16"/>
      <c r="D48" s="16"/>
      <c r="E48" s="14"/>
      <c r="F48" s="13"/>
      <c r="G48" s="16"/>
      <c r="H48" s="16"/>
      <c r="I48" s="16"/>
      <c r="J48" s="16"/>
      <c r="K48" s="16"/>
      <c r="L48" s="16"/>
      <c r="M48" s="1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6"/>
      <c r="AC48" s="16"/>
      <c r="AD48" s="16"/>
    </row>
    <row r="49" ht="12.75" customHeight="1">
      <c r="A49" s="13"/>
      <c r="B49" s="16"/>
      <c r="C49" s="16"/>
      <c r="D49" s="16"/>
      <c r="E49" s="14"/>
      <c r="F49" s="13"/>
      <c r="G49" s="16"/>
      <c r="H49" s="16"/>
      <c r="I49" s="16"/>
      <c r="J49" s="16"/>
      <c r="K49" s="16"/>
      <c r="L49" s="16"/>
      <c r="M49" s="16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6"/>
      <c r="AC49" s="16"/>
      <c r="AD49" s="16"/>
    </row>
    <row r="50" ht="12.75" customHeight="1">
      <c r="A50" s="12" t="s">
        <v>226</v>
      </c>
      <c r="B50" s="16"/>
      <c r="C50" s="16"/>
      <c r="D50" s="16"/>
      <c r="E50" s="14"/>
      <c r="F50" s="13"/>
      <c r="G50" s="16"/>
      <c r="H50" s="16"/>
      <c r="I50" s="16"/>
      <c r="J50" s="16"/>
      <c r="K50" s="16"/>
      <c r="L50" s="16"/>
      <c r="M50" s="1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6"/>
      <c r="AC50" s="16"/>
      <c r="AD50" s="16"/>
    </row>
    <row r="51" ht="12.75" customHeight="1">
      <c r="A51" s="13" t="s">
        <v>187</v>
      </c>
      <c r="B51" s="16" t="s">
        <v>89</v>
      </c>
      <c r="C51" s="16"/>
      <c r="D51" s="16" t="s">
        <v>91</v>
      </c>
      <c r="E51" s="14" t="s">
        <v>92</v>
      </c>
      <c r="F51" s="13" t="s">
        <v>93</v>
      </c>
      <c r="G51" s="16" t="s">
        <v>94</v>
      </c>
      <c r="H51" s="16" t="s">
        <v>95</v>
      </c>
      <c r="I51" s="16" t="s">
        <v>96</v>
      </c>
      <c r="J51" s="16" t="s">
        <v>97</v>
      </c>
      <c r="K51" s="16" t="s">
        <v>98</v>
      </c>
      <c r="L51" s="16" t="s">
        <v>99</v>
      </c>
      <c r="M51" s="16" t="s">
        <v>100</v>
      </c>
      <c r="N51" s="1" t="s">
        <v>101</v>
      </c>
      <c r="O51" s="1" t="s">
        <v>102</v>
      </c>
      <c r="P51" s="1" t="s">
        <v>103</v>
      </c>
      <c r="Q51" s="1" t="s">
        <v>104</v>
      </c>
      <c r="R51" s="1" t="s">
        <v>105</v>
      </c>
      <c r="S51" s="1" t="s">
        <v>106</v>
      </c>
      <c r="T51" s="1" t="s">
        <v>107</v>
      </c>
      <c r="U51" s="1" t="s">
        <v>108</v>
      </c>
      <c r="V51" s="1" t="s">
        <v>109</v>
      </c>
      <c r="W51" s="1" t="s">
        <v>110</v>
      </c>
      <c r="X51" s="1" t="s">
        <v>111</v>
      </c>
      <c r="Y51" s="1" t="s">
        <v>112</v>
      </c>
      <c r="Z51" s="1" t="s">
        <v>113</v>
      </c>
      <c r="AA51" s="1" t="s">
        <v>114</v>
      </c>
      <c r="AB51" s="16" t="s">
        <v>115</v>
      </c>
      <c r="AC51" s="16" t="s">
        <v>116</v>
      </c>
      <c r="AD51" s="16" t="s">
        <v>117</v>
      </c>
    </row>
    <row r="52" ht="12.75" customHeight="1">
      <c r="A52" s="13">
        <v>315.0</v>
      </c>
      <c r="B52" s="16" t="s">
        <v>223</v>
      </c>
      <c r="C52" s="16"/>
      <c r="D52" s="16" t="s">
        <v>224</v>
      </c>
      <c r="E52" s="14">
        <f>VLOOKUP(B52,sect,6,0)</f>
        <v>501</v>
      </c>
      <c r="F52" s="13" t="str">
        <f>VLOOKUP(B52,sect,9,0)</f>
        <v>{3}</v>
      </c>
      <c r="G52" s="16" t="s">
        <v>225</v>
      </c>
      <c r="H52" s="16">
        <v>3.0</v>
      </c>
      <c r="I52" s="16">
        <f t="shared" ref="I52:I53" si="133">+H52*100</f>
        <v>300</v>
      </c>
      <c r="J52" s="16" t="s">
        <v>5</v>
      </c>
      <c r="K52" s="16" t="s">
        <v>5</v>
      </c>
      <c r="L52" s="16" t="s">
        <v>5</v>
      </c>
      <c r="M52" s="16" t="s">
        <v>5</v>
      </c>
      <c r="N52" s="1">
        <f t="shared" ref="N52:N53" si="134">INT(MID(D52,5,1))</f>
        <v>9</v>
      </c>
      <c r="O52" s="1">
        <v>1.0</v>
      </c>
      <c r="P52" s="1">
        <f t="shared" ref="P52:P53" si="135">(RANDBETWEEN(1,6)-RANDBETWEEN(1,6)+$N52)*($O52+1)</f>
        <v>10</v>
      </c>
      <c r="Q52" s="1">
        <f t="shared" ref="Q52:Q53" si="136">(RANDBETWEEN(1,6)-RANDBETWEEN(1,6)+N52)*(O52+1)</f>
        <v>16</v>
      </c>
      <c r="R52" s="1">
        <f t="shared" ref="R52:R53" si="137">(RANDBETWEEN(1,6)-RANDBETWEEN(1,6)+$N52)*($O52+1)</f>
        <v>10</v>
      </c>
      <c r="S52" s="1">
        <v>36.0</v>
      </c>
      <c r="T52" s="1">
        <f t="shared" ref="T52:V52" si="131">(RANDBETWEEN(1,6)-RANDBETWEEN(1,6)+$N52)</f>
        <v>9</v>
      </c>
      <c r="U52" s="1">
        <f t="shared" si="131"/>
        <v>11</v>
      </c>
      <c r="V52" s="1">
        <f t="shared" si="131"/>
        <v>10</v>
      </c>
      <c r="W52" s="1">
        <v>15.0</v>
      </c>
      <c r="X52" s="1">
        <f t="shared" ref="X52:Z52" si="132">(RANDBETWEEN(1,6)-RANDBETWEEN(1,6)+$N52)</f>
        <v>9</v>
      </c>
      <c r="Y52" s="1">
        <f t="shared" si="132"/>
        <v>9</v>
      </c>
      <c r="Z52" s="1">
        <f t="shared" si="132"/>
        <v>7</v>
      </c>
      <c r="AA52" s="1">
        <v>20.0</v>
      </c>
      <c r="AB52" s="1">
        <v>1.0</v>
      </c>
      <c r="AC52" s="1" t="str">
        <f t="shared" ref="AC52:AC53" si="140">IF(INT(RIGHT(E52,1))&gt;0,"Y","N")</f>
        <v>Y</v>
      </c>
      <c r="AD52" s="16">
        <f>IF(AC52="Y",0,LEFT(D52,1))</f>
        <v>0</v>
      </c>
    </row>
    <row r="53" ht="12.75" customHeight="1">
      <c r="A53" s="13">
        <v>212.0</v>
      </c>
      <c r="B53" s="16" t="s">
        <v>227</v>
      </c>
      <c r="C53" s="16"/>
      <c r="D53" s="16" t="s">
        <v>228</v>
      </c>
      <c r="E53" s="14">
        <f>VLOOKUP(B53,sect,6,0)</f>
        <v>420</v>
      </c>
      <c r="F53" s="13" t="str">
        <f>VLOOKUP(B53,sect,9,0)</f>
        <v>{-3}</v>
      </c>
      <c r="G53" s="16" t="s">
        <v>229</v>
      </c>
      <c r="H53" s="16">
        <v>5.8</v>
      </c>
      <c r="I53" s="16">
        <f t="shared" si="133"/>
        <v>580</v>
      </c>
      <c r="J53" s="16">
        <v>1.7</v>
      </c>
      <c r="K53" s="16">
        <f>+5+5*0.2</f>
        <v>6</v>
      </c>
      <c r="L53" s="16">
        <f>+K53*J53*100</f>
        <v>1020</v>
      </c>
      <c r="M53" s="16">
        <f>+L53-I52</f>
        <v>720</v>
      </c>
      <c r="N53" s="1">
        <f t="shared" si="134"/>
        <v>6</v>
      </c>
      <c r="O53" s="1">
        <v>2.0</v>
      </c>
      <c r="P53" s="1">
        <f t="shared" si="135"/>
        <v>27</v>
      </c>
      <c r="Q53" s="1">
        <f t="shared" si="136"/>
        <v>18</v>
      </c>
      <c r="R53" s="1">
        <f t="shared" si="137"/>
        <v>15</v>
      </c>
      <c r="S53" s="1">
        <v>48.0</v>
      </c>
      <c r="T53" s="1">
        <f t="shared" ref="T53:V53" si="138">(RANDBETWEEN(1,6)-RANDBETWEEN(1,6)+$N53)</f>
        <v>7</v>
      </c>
      <c r="U53" s="1">
        <f t="shared" si="138"/>
        <v>6</v>
      </c>
      <c r="V53" s="1">
        <f t="shared" si="138"/>
        <v>4</v>
      </c>
      <c r="W53" s="1">
        <v>15.0</v>
      </c>
      <c r="X53" s="1">
        <f t="shared" ref="X53:Z53" si="139">(RANDBETWEEN(1,6)-RANDBETWEEN(1,6)+$N53)</f>
        <v>3</v>
      </c>
      <c r="Y53" s="1">
        <f t="shared" si="139"/>
        <v>4</v>
      </c>
      <c r="Z53" s="1">
        <f t="shared" si="139"/>
        <v>11</v>
      </c>
      <c r="AA53" s="1">
        <v>16.0</v>
      </c>
      <c r="AB53" s="1">
        <v>0.0</v>
      </c>
      <c r="AC53" s="1" t="str">
        <f t="shared" si="140"/>
        <v>N</v>
      </c>
      <c r="AD53" s="16">
        <v>23.28</v>
      </c>
    </row>
    <row r="54" ht="12.75" customHeight="1">
      <c r="A54" s="13" t="s">
        <v>230</v>
      </c>
      <c r="E54" s="14"/>
      <c r="F54" s="13"/>
      <c r="G54" s="16"/>
      <c r="I54" s="16"/>
      <c r="J54" s="16"/>
      <c r="K54" s="16"/>
      <c r="L54" s="16"/>
      <c r="M54" s="1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6"/>
    </row>
    <row r="55" ht="12.75" customHeight="1">
      <c r="A55" s="13">
        <v>3210.0</v>
      </c>
      <c r="B55" s="16" t="s">
        <v>231</v>
      </c>
      <c r="C55" s="16"/>
      <c r="D55" s="16" t="s">
        <v>232</v>
      </c>
      <c r="E55" s="14">
        <f>VLOOKUP(B55,sect,6,0)</f>
        <v>404</v>
      </c>
      <c r="F55" s="13" t="str">
        <f>VLOOKUP(B55,sect,9,0)</f>
        <v>{1}</v>
      </c>
      <c r="G55" s="16" t="s">
        <v>233</v>
      </c>
      <c r="H55" s="16">
        <v>5.1</v>
      </c>
      <c r="I55" s="16">
        <f t="shared" ref="I55:I59" si="143">+H55*100</f>
        <v>510</v>
      </c>
      <c r="J55" s="16">
        <v>1.5</v>
      </c>
      <c r="K55" s="16">
        <f>+5-5*0.3</f>
        <v>3.5</v>
      </c>
      <c r="L55" s="16">
        <f t="shared" ref="L55:L59" si="144">+K55*J55*100</f>
        <v>525</v>
      </c>
      <c r="M55" s="16">
        <f>+L55-I53</f>
        <v>-55</v>
      </c>
      <c r="N55" s="1">
        <f t="shared" ref="N55:N59" si="145">INT(MID(D55,5,1))</f>
        <v>5</v>
      </c>
      <c r="O55" s="1">
        <v>1.0</v>
      </c>
      <c r="P55" s="1">
        <f t="shared" ref="P55:P59" si="146">(RANDBETWEEN(1,6)-RANDBETWEEN(1,6)+$N55)*($O55+1)</f>
        <v>14</v>
      </c>
      <c r="Q55" s="1">
        <f t="shared" ref="Q55:Q59" si="147">(RANDBETWEEN(1,6)-RANDBETWEEN(1,6)+N55)*(O55+1)</f>
        <v>10</v>
      </c>
      <c r="R55" s="1">
        <f t="shared" ref="R55:R59" si="148">(RANDBETWEEN(1,6)-RANDBETWEEN(1,6)+$N55)*($O55+1)</f>
        <v>12</v>
      </c>
      <c r="S55" s="1">
        <v>30.0</v>
      </c>
      <c r="T55" s="1">
        <f t="shared" ref="T55:V55" si="141">(RANDBETWEEN(1,6)-RANDBETWEEN(1,6)+$N55)</f>
        <v>7</v>
      </c>
      <c r="U55" s="1">
        <f t="shared" si="141"/>
        <v>5</v>
      </c>
      <c r="V55" s="1">
        <f t="shared" si="141"/>
        <v>7</v>
      </c>
      <c r="W55" s="1">
        <v>12.0</v>
      </c>
      <c r="X55" s="1">
        <f t="shared" ref="X55:Z55" si="142">(RANDBETWEEN(1,6)-RANDBETWEEN(1,6)+$N55)</f>
        <v>7</v>
      </c>
      <c r="Y55" s="1">
        <f t="shared" si="142"/>
        <v>5</v>
      </c>
      <c r="Z55" s="1">
        <f t="shared" si="142"/>
        <v>3</v>
      </c>
      <c r="AA55" s="1">
        <v>9.0</v>
      </c>
      <c r="AB55" s="1">
        <v>0.0</v>
      </c>
      <c r="AC55" s="1" t="str">
        <f t="shared" ref="AC55:AC59" si="151">IF(INT(RIGHT(E55,1))&gt;0,"Y","N")</f>
        <v>Y</v>
      </c>
      <c r="AD55" s="16">
        <f t="shared" ref="AD55:AD58" si="152">IF(AC55="Y",0,LEFT(D55,1))</f>
        <v>0</v>
      </c>
    </row>
    <row r="56" ht="12.75" customHeight="1">
      <c r="A56" s="13">
        <v>2909.0</v>
      </c>
      <c r="B56" s="16" t="s">
        <v>234</v>
      </c>
      <c r="C56" s="16"/>
      <c r="D56" s="16" t="s">
        <v>235</v>
      </c>
      <c r="E56" s="14">
        <f>VLOOKUP(B56,sect,6,0)</f>
        <v>903</v>
      </c>
      <c r="F56" s="13" t="str">
        <f>VLOOKUP(B56,sect,9,0)</f>
        <v>{2}</v>
      </c>
      <c r="G56" s="16" t="s">
        <v>236</v>
      </c>
      <c r="H56" s="16">
        <v>4.3</v>
      </c>
      <c r="I56" s="16">
        <f t="shared" si="143"/>
        <v>430</v>
      </c>
      <c r="J56" s="16">
        <v>1.7</v>
      </c>
      <c r="K56" s="16">
        <f>+5-5*0.2</f>
        <v>4</v>
      </c>
      <c r="L56" s="16">
        <f t="shared" si="144"/>
        <v>680</v>
      </c>
      <c r="M56" s="16">
        <f t="shared" ref="M56:M59" si="153">+L56-I55</f>
        <v>170</v>
      </c>
      <c r="N56" s="1">
        <f t="shared" si="145"/>
        <v>5</v>
      </c>
      <c r="O56" s="1">
        <v>2.0</v>
      </c>
      <c r="P56" s="1">
        <f t="shared" si="146"/>
        <v>15</v>
      </c>
      <c r="Q56" s="1">
        <f t="shared" si="147"/>
        <v>12</v>
      </c>
      <c r="R56" s="1">
        <f t="shared" si="148"/>
        <v>3</v>
      </c>
      <c r="S56" s="1">
        <v>39.0</v>
      </c>
      <c r="T56" s="1">
        <f t="shared" ref="T56:V56" si="149">(RANDBETWEEN(1,6)-RANDBETWEEN(1,6)+$N56)</f>
        <v>0</v>
      </c>
      <c r="U56" s="1">
        <f t="shared" si="149"/>
        <v>0</v>
      </c>
      <c r="V56" s="1">
        <f t="shared" si="149"/>
        <v>8</v>
      </c>
      <c r="W56" s="1">
        <v>15.0</v>
      </c>
      <c r="X56" s="1">
        <f t="shared" ref="X56:Z56" si="150">(RANDBETWEEN(1,6)-RANDBETWEEN(1,6)+$N56)</f>
        <v>4</v>
      </c>
      <c r="Y56" s="1">
        <f t="shared" si="150"/>
        <v>3</v>
      </c>
      <c r="Z56" s="1">
        <f t="shared" si="150"/>
        <v>10</v>
      </c>
      <c r="AA56" s="1">
        <v>13.0</v>
      </c>
      <c r="AB56" s="1">
        <v>1.0</v>
      </c>
      <c r="AC56" s="1" t="str">
        <f t="shared" si="151"/>
        <v>Y</v>
      </c>
      <c r="AD56" s="16">
        <f t="shared" si="152"/>
        <v>0</v>
      </c>
    </row>
    <row r="57" ht="12.75" customHeight="1">
      <c r="A57" s="13">
        <v>2806.0</v>
      </c>
      <c r="B57" s="16" t="s">
        <v>237</v>
      </c>
      <c r="C57" s="16"/>
      <c r="D57" s="16" t="s">
        <v>238</v>
      </c>
      <c r="E57" s="14">
        <f>VLOOKUP(B57,sect,6,0)</f>
        <v>103</v>
      </c>
      <c r="F57" s="13" t="str">
        <f>VLOOKUP(B57,sect,9,0)</f>
        <v>{0}</v>
      </c>
      <c r="G57" s="16" t="s">
        <v>239</v>
      </c>
      <c r="H57" s="16">
        <v>2.8</v>
      </c>
      <c r="I57" s="16">
        <f t="shared" si="143"/>
        <v>280</v>
      </c>
      <c r="J57" s="16">
        <v>1.7</v>
      </c>
      <c r="K57" s="16">
        <f>+6+6*0.8</f>
        <v>10.8</v>
      </c>
      <c r="L57" s="16">
        <f t="shared" si="144"/>
        <v>1836</v>
      </c>
      <c r="M57" s="16">
        <f t="shared" si="153"/>
        <v>1406</v>
      </c>
      <c r="N57" s="1">
        <f t="shared" si="145"/>
        <v>7</v>
      </c>
      <c r="O57" s="1">
        <v>1.0</v>
      </c>
      <c r="P57" s="1">
        <f t="shared" si="146"/>
        <v>18</v>
      </c>
      <c r="Q57" s="1">
        <f t="shared" si="147"/>
        <v>12</v>
      </c>
      <c r="R57" s="1">
        <f t="shared" si="148"/>
        <v>22</v>
      </c>
      <c r="S57" s="1">
        <v>36.0</v>
      </c>
      <c r="T57" s="1">
        <f t="shared" ref="T57:V57" si="154">(RANDBETWEEN(1,6)-RANDBETWEEN(1,6)+$N57)</f>
        <v>7</v>
      </c>
      <c r="U57" s="1">
        <f t="shared" si="154"/>
        <v>6</v>
      </c>
      <c r="V57" s="1">
        <f t="shared" si="154"/>
        <v>4</v>
      </c>
      <c r="W57" s="1">
        <v>15.0</v>
      </c>
      <c r="X57" s="1">
        <f t="shared" ref="X57:Z57" si="155">(RANDBETWEEN(1,6)-RANDBETWEEN(1,6)+$N57)</f>
        <v>5</v>
      </c>
      <c r="Y57" s="1">
        <f t="shared" si="155"/>
        <v>7</v>
      </c>
      <c r="Z57" s="1">
        <f t="shared" si="155"/>
        <v>6</v>
      </c>
      <c r="AA57" s="1">
        <v>20.0</v>
      </c>
      <c r="AB57" s="1">
        <v>0.0</v>
      </c>
      <c r="AC57" s="1" t="str">
        <f t="shared" si="151"/>
        <v>Y</v>
      </c>
      <c r="AD57" s="16">
        <f t="shared" si="152"/>
        <v>0</v>
      </c>
    </row>
    <row r="58" ht="12.75" customHeight="1">
      <c r="A58" s="13">
        <v>2604.0</v>
      </c>
      <c r="B58" s="16" t="s">
        <v>240</v>
      </c>
      <c r="C58" s="16"/>
      <c r="D58" s="16" t="s">
        <v>241</v>
      </c>
      <c r="E58" s="14">
        <f>VLOOKUP(B58,sect,6,0)</f>
        <v>706</v>
      </c>
      <c r="F58" s="13" t="str">
        <f>VLOOKUP(B58,sect,9,0)</f>
        <v>{1}</v>
      </c>
      <c r="G58" s="16" t="s">
        <v>242</v>
      </c>
      <c r="H58" s="16">
        <v>2.6</v>
      </c>
      <c r="I58" s="16">
        <f t="shared" si="143"/>
        <v>260</v>
      </c>
      <c r="J58" s="16">
        <v>1.5</v>
      </c>
      <c r="K58" s="16">
        <f>+6+6*0.2</f>
        <v>7.2</v>
      </c>
      <c r="L58" s="16">
        <f t="shared" si="144"/>
        <v>1080</v>
      </c>
      <c r="M58" s="16">
        <f t="shared" si="153"/>
        <v>800</v>
      </c>
      <c r="N58" s="1">
        <f t="shared" si="145"/>
        <v>7</v>
      </c>
      <c r="O58" s="1">
        <v>1.0</v>
      </c>
      <c r="P58" s="1">
        <f t="shared" si="146"/>
        <v>12</v>
      </c>
      <c r="Q58" s="1">
        <f t="shared" si="147"/>
        <v>12</v>
      </c>
      <c r="R58" s="1">
        <f t="shared" si="148"/>
        <v>10</v>
      </c>
      <c r="S58" s="1">
        <v>46.0</v>
      </c>
      <c r="T58" s="1">
        <f t="shared" ref="T58:V58" si="156">(RANDBETWEEN(1,6)-RANDBETWEEN(1,6)+$N58)</f>
        <v>11</v>
      </c>
      <c r="U58" s="1">
        <f t="shared" si="156"/>
        <v>11</v>
      </c>
      <c r="V58" s="1">
        <f t="shared" si="156"/>
        <v>4</v>
      </c>
      <c r="W58" s="1">
        <v>15.0</v>
      </c>
      <c r="X58" s="1">
        <f t="shared" ref="X58:Z58" si="157">(RANDBETWEEN(1,6)-RANDBETWEEN(1,6)+$N58)</f>
        <v>7</v>
      </c>
      <c r="Y58" s="1">
        <f t="shared" si="157"/>
        <v>10</v>
      </c>
      <c r="Z58" s="1">
        <f t="shared" si="157"/>
        <v>9</v>
      </c>
      <c r="AA58" s="1">
        <v>20.0</v>
      </c>
      <c r="AB58" s="1">
        <v>0.0</v>
      </c>
      <c r="AC58" s="1" t="str">
        <f t="shared" si="151"/>
        <v>Y</v>
      </c>
      <c r="AD58" s="16">
        <f t="shared" si="152"/>
        <v>0</v>
      </c>
    </row>
    <row r="59" ht="12.75" customHeight="1">
      <c r="A59" s="13">
        <v>2601.0</v>
      </c>
      <c r="B59" s="16" t="s">
        <v>243</v>
      </c>
      <c r="C59" s="16"/>
      <c r="D59" s="16" t="s">
        <v>244</v>
      </c>
      <c r="E59" s="14">
        <f>VLOOKUP(B59,sect,6,0)</f>
        <v>110</v>
      </c>
      <c r="F59" s="13" t="str">
        <f>VLOOKUP(B59,sect,9,0)</f>
        <v>{4}</v>
      </c>
      <c r="G59" s="16" t="s">
        <v>245</v>
      </c>
      <c r="H59" s="16">
        <v>1.3</v>
      </c>
      <c r="I59" s="16">
        <f t="shared" si="143"/>
        <v>130</v>
      </c>
      <c r="J59" s="16">
        <v>1.7</v>
      </c>
      <c r="K59" s="16">
        <f>+9-9*0.7</f>
        <v>2.7</v>
      </c>
      <c r="L59" s="16">
        <f t="shared" si="144"/>
        <v>459</v>
      </c>
      <c r="M59" s="16">
        <f t="shared" si="153"/>
        <v>199</v>
      </c>
      <c r="N59" s="1">
        <f t="shared" si="145"/>
        <v>9</v>
      </c>
      <c r="O59" s="1">
        <v>3.0</v>
      </c>
      <c r="P59" s="1">
        <f t="shared" si="146"/>
        <v>56</v>
      </c>
      <c r="Q59" s="1">
        <f t="shared" si="147"/>
        <v>44</v>
      </c>
      <c r="R59" s="1">
        <f t="shared" si="148"/>
        <v>48</v>
      </c>
      <c r="S59" s="1">
        <v>48.0</v>
      </c>
      <c r="T59" s="1">
        <f t="shared" ref="T59:V59" si="158">(RANDBETWEEN(1,6)-RANDBETWEEN(1,6)+$N59)</f>
        <v>9</v>
      </c>
      <c r="U59" s="1">
        <f t="shared" si="158"/>
        <v>5</v>
      </c>
      <c r="V59" s="1">
        <f t="shared" si="158"/>
        <v>9</v>
      </c>
      <c r="W59" s="1">
        <v>15.0</v>
      </c>
      <c r="X59" s="1">
        <f t="shared" ref="X59:Z59" si="159">(RANDBETWEEN(1,6)-RANDBETWEEN(1,6)+$N59)</f>
        <v>10</v>
      </c>
      <c r="Y59" s="1">
        <f t="shared" si="159"/>
        <v>10</v>
      </c>
      <c r="Z59" s="1">
        <f t="shared" si="159"/>
        <v>6</v>
      </c>
      <c r="AA59" s="1">
        <v>20.0</v>
      </c>
      <c r="AB59" s="1">
        <v>0.0</v>
      </c>
      <c r="AC59" s="1" t="str">
        <f t="shared" si="151"/>
        <v>N</v>
      </c>
      <c r="AD59" s="16">
        <v>116.4</v>
      </c>
    </row>
    <row r="60" ht="12.75" customHeight="1">
      <c r="A60" s="13" t="s">
        <v>246</v>
      </c>
      <c r="E60" s="14"/>
      <c r="F60" s="13"/>
      <c r="G60" s="16"/>
      <c r="I60" s="16"/>
      <c r="J60" s="16"/>
      <c r="K60" s="16"/>
      <c r="L60" s="16"/>
      <c r="M60" s="16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6"/>
    </row>
    <row r="61" ht="12.75" customHeight="1">
      <c r="A61" s="13">
        <v>2439.0</v>
      </c>
      <c r="B61" s="16" t="s">
        <v>247</v>
      </c>
      <c r="C61" s="16"/>
      <c r="D61" s="16" t="s">
        <v>248</v>
      </c>
      <c r="E61" s="14">
        <f>VLOOKUP(B61,sect,6,0)</f>
        <v>624</v>
      </c>
      <c r="F61" s="13" t="str">
        <f>VLOOKUP(B61,sect,9,0)</f>
        <v>{4}</v>
      </c>
      <c r="G61" s="16" t="s">
        <v>249</v>
      </c>
      <c r="H61" s="16">
        <v>2.1</v>
      </c>
      <c r="I61" s="16">
        <f t="shared" ref="I61:I64" si="162">+H61*100</f>
        <v>210</v>
      </c>
      <c r="J61" s="16">
        <v>1.0</v>
      </c>
      <c r="K61" s="16">
        <f>+9+9*0.2</f>
        <v>10.8</v>
      </c>
      <c r="L61" s="16">
        <f t="shared" ref="L61:L64" si="163">+K61*J61*100</f>
        <v>1080</v>
      </c>
      <c r="M61" s="16">
        <f>+L61-I59</f>
        <v>950</v>
      </c>
      <c r="N61" s="1">
        <f t="shared" ref="N61:N64" si="164">INT(MID(D61,5,1))</f>
        <v>9</v>
      </c>
      <c r="O61" s="1">
        <v>2.0</v>
      </c>
      <c r="P61" s="1">
        <f t="shared" ref="P61:P63" si="165">(RANDBETWEEN(1,6)-RANDBETWEEN(1,6)+$N61)*($O61+1)</f>
        <v>12</v>
      </c>
      <c r="Q61" s="1">
        <f t="shared" ref="Q61:Q63" si="166">(RANDBETWEEN(1,6)-RANDBETWEEN(1,6)+N61)*(O61+1)</f>
        <v>15</v>
      </c>
      <c r="R61" s="1">
        <f t="shared" ref="R61:R63" si="167">(RANDBETWEEN(1,6)-RANDBETWEEN(1,6)+$N61)*($O61+1)</f>
        <v>18</v>
      </c>
      <c r="S61" s="1">
        <v>48.0</v>
      </c>
      <c r="T61" s="1">
        <f t="shared" ref="T61:V61" si="160">(RANDBETWEEN(1,6)-RANDBETWEEN(1,6)+$N61)</f>
        <v>11</v>
      </c>
      <c r="U61" s="1">
        <f t="shared" si="160"/>
        <v>7</v>
      </c>
      <c r="V61" s="1">
        <f t="shared" si="160"/>
        <v>6</v>
      </c>
      <c r="W61" s="1">
        <v>15.0</v>
      </c>
      <c r="X61" s="1">
        <f t="shared" ref="X61:Z61" si="161">(RANDBETWEEN(1,6)-RANDBETWEEN(1,6)+$N61)</f>
        <v>12</v>
      </c>
      <c r="Y61" s="1">
        <f t="shared" si="161"/>
        <v>5</v>
      </c>
      <c r="Z61" s="1">
        <f t="shared" si="161"/>
        <v>6</v>
      </c>
      <c r="AA61" s="1">
        <v>20.0</v>
      </c>
      <c r="AB61" s="1">
        <v>0.0</v>
      </c>
      <c r="AC61" s="1" t="str">
        <f t="shared" ref="AC61:AC64" si="170">IF(INT(RIGHT(E61,1))&gt;0,"Y","N")</f>
        <v>Y</v>
      </c>
      <c r="AD61" s="16">
        <f>IF(AC61="Y",0,LEFT(D61,1))</f>
        <v>0</v>
      </c>
    </row>
    <row r="62" ht="12.75" customHeight="1">
      <c r="A62" s="13">
        <v>2436.0</v>
      </c>
      <c r="B62" s="16" t="s">
        <v>250</v>
      </c>
      <c r="C62" s="16"/>
      <c r="D62" s="16" t="s">
        <v>251</v>
      </c>
      <c r="E62" s="14">
        <f>VLOOKUP(B62,sect,6,0)</f>
        <v>100</v>
      </c>
      <c r="F62" s="13" t="str">
        <f>VLOOKUP(B62,sect,9,0)</f>
        <v>{3}</v>
      </c>
      <c r="G62" s="16" t="s">
        <v>252</v>
      </c>
      <c r="H62" s="16">
        <v>2.9</v>
      </c>
      <c r="I62" s="16">
        <f t="shared" si="162"/>
        <v>290</v>
      </c>
      <c r="J62" s="16">
        <v>1.1</v>
      </c>
      <c r="K62" s="16">
        <f>+6+6*0.2</f>
        <v>7.2</v>
      </c>
      <c r="L62" s="16">
        <f t="shared" si="163"/>
        <v>792</v>
      </c>
      <c r="M62" s="16">
        <f t="shared" ref="M62:M64" si="171">+L62-I61</f>
        <v>582</v>
      </c>
      <c r="N62" s="1">
        <f t="shared" si="164"/>
        <v>9</v>
      </c>
      <c r="O62" s="1">
        <v>1.0</v>
      </c>
      <c r="P62" s="1">
        <f t="shared" si="165"/>
        <v>10</v>
      </c>
      <c r="Q62" s="1">
        <f t="shared" si="166"/>
        <v>14</v>
      </c>
      <c r="R62" s="1">
        <f t="shared" si="167"/>
        <v>18</v>
      </c>
      <c r="S62" s="1">
        <v>46.0</v>
      </c>
      <c r="T62" s="1">
        <f t="shared" ref="T62:V62" si="168">(RANDBETWEEN(1,6)-RANDBETWEEN(1,6)+$N62)</f>
        <v>12</v>
      </c>
      <c r="U62" s="1">
        <f t="shared" si="168"/>
        <v>6</v>
      </c>
      <c r="V62" s="1">
        <f t="shared" si="168"/>
        <v>6</v>
      </c>
      <c r="W62" s="1">
        <v>15.0</v>
      </c>
      <c r="X62" s="1">
        <f t="shared" ref="X62:Z62" si="169">(RANDBETWEEN(1,6)-RANDBETWEEN(1,6)+$N62)</f>
        <v>11</v>
      </c>
      <c r="Y62" s="1">
        <f t="shared" si="169"/>
        <v>4</v>
      </c>
      <c r="Z62" s="1">
        <f t="shared" si="169"/>
        <v>13</v>
      </c>
      <c r="AA62" s="1">
        <v>20.0</v>
      </c>
      <c r="AB62" s="1">
        <v>0.0</v>
      </c>
      <c r="AC62" s="1" t="str">
        <f t="shared" si="170"/>
        <v>N</v>
      </c>
      <c r="AD62" s="16">
        <v>116.4</v>
      </c>
    </row>
    <row r="63" ht="12.75" customHeight="1">
      <c r="A63" s="13">
        <v>2235.0</v>
      </c>
      <c r="B63" s="16" t="s">
        <v>253</v>
      </c>
      <c r="C63" s="16"/>
      <c r="D63" s="16" t="s">
        <v>254</v>
      </c>
      <c r="E63" s="14">
        <f>VLOOKUP(B63,sect,6,0)</f>
        <v>310</v>
      </c>
      <c r="F63" s="13" t="str">
        <f>VLOOKUP(B63,sect,9,0)</f>
        <v>{2}</v>
      </c>
      <c r="G63" s="16" t="s">
        <v>255</v>
      </c>
      <c r="H63" s="16">
        <v>1.9</v>
      </c>
      <c r="I63" s="16">
        <f t="shared" si="162"/>
        <v>190</v>
      </c>
      <c r="J63" s="16">
        <v>1.7</v>
      </c>
      <c r="K63" s="16">
        <v>6.0</v>
      </c>
      <c r="L63" s="16">
        <f t="shared" si="163"/>
        <v>1020</v>
      </c>
      <c r="M63" s="16">
        <f t="shared" si="171"/>
        <v>730</v>
      </c>
      <c r="N63" s="1">
        <f t="shared" si="164"/>
        <v>9</v>
      </c>
      <c r="O63" s="1">
        <v>2.0</v>
      </c>
      <c r="P63" s="1">
        <f t="shared" si="165"/>
        <v>24</v>
      </c>
      <c r="Q63" s="1">
        <f t="shared" si="166"/>
        <v>42</v>
      </c>
      <c r="R63" s="1">
        <f t="shared" si="167"/>
        <v>30</v>
      </c>
      <c r="S63" s="1">
        <v>42.0</v>
      </c>
      <c r="T63" s="1">
        <f t="shared" ref="T63:V63" si="172">(RANDBETWEEN(1,6)-RANDBETWEEN(1,6)+$N63)</f>
        <v>9</v>
      </c>
      <c r="U63" s="1">
        <f t="shared" si="172"/>
        <v>7</v>
      </c>
      <c r="V63" s="1">
        <f t="shared" si="172"/>
        <v>6</v>
      </c>
      <c r="W63" s="1">
        <v>15.0</v>
      </c>
      <c r="X63" s="1">
        <f t="shared" ref="X63:Z63" si="173">(RANDBETWEEN(1,6)-RANDBETWEEN(1,6)+$N63)</f>
        <v>11</v>
      </c>
      <c r="Y63" s="1">
        <f t="shared" si="173"/>
        <v>10</v>
      </c>
      <c r="Z63" s="1">
        <f t="shared" si="173"/>
        <v>7</v>
      </c>
      <c r="AA63" s="1">
        <v>20.0</v>
      </c>
      <c r="AB63" s="1">
        <v>0.0</v>
      </c>
      <c r="AC63" s="1" t="str">
        <f t="shared" si="170"/>
        <v>N</v>
      </c>
      <c r="AD63" s="16">
        <v>23.28</v>
      </c>
    </row>
    <row r="64" ht="12.75" customHeight="1">
      <c r="A64" s="13">
        <v>1934.0</v>
      </c>
      <c r="B64" s="16" t="s">
        <v>256</v>
      </c>
      <c r="C64" s="16"/>
      <c r="D64" s="16" t="s">
        <v>257</v>
      </c>
      <c r="E64" s="14">
        <f>VLOOKUP(B64,sect,6,0)</f>
        <v>800</v>
      </c>
      <c r="F64" s="13" t="str">
        <f>VLOOKUP(B64,sect,9,0)</f>
        <v>{3}</v>
      </c>
      <c r="G64" s="16" t="s">
        <v>120</v>
      </c>
      <c r="H64" s="16">
        <v>5.2</v>
      </c>
      <c r="I64" s="16">
        <f t="shared" si="162"/>
        <v>520</v>
      </c>
      <c r="J64" s="16">
        <v>1.5</v>
      </c>
      <c r="K64" s="16">
        <f>+6-6*0.4</f>
        <v>3.6</v>
      </c>
      <c r="L64" s="16">
        <f t="shared" si="163"/>
        <v>540</v>
      </c>
      <c r="M64" s="16">
        <f t="shared" si="171"/>
        <v>350</v>
      </c>
      <c r="N64" s="1">
        <f t="shared" si="164"/>
        <v>8</v>
      </c>
      <c r="O64" s="1">
        <v>1.0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>
        <v>0.0</v>
      </c>
      <c r="AC64" s="1" t="str">
        <f t="shared" si="170"/>
        <v>N</v>
      </c>
      <c r="AD64" s="16">
        <v>116.4</v>
      </c>
    </row>
    <row r="65" ht="12.75" customHeight="1">
      <c r="A65" s="13"/>
      <c r="B65" s="16"/>
      <c r="C65" s="16"/>
      <c r="D65" s="16"/>
      <c r="E65" s="14"/>
      <c r="F65" s="16"/>
      <c r="G65" s="16"/>
      <c r="H65" s="16"/>
      <c r="I65" s="16"/>
      <c r="J65" s="16"/>
      <c r="K65" s="16"/>
      <c r="L65" s="16"/>
      <c r="M65" s="16">
        <f>SUM(M52:M63)</f>
        <v>5502</v>
      </c>
      <c r="N65" s="1"/>
      <c r="O65" s="1"/>
      <c r="P65" s="1"/>
      <c r="Q65" s="1"/>
      <c r="R65" s="1"/>
      <c r="S65" s="1">
        <f>SUM(S52:S63)</f>
        <v>419</v>
      </c>
      <c r="T65" s="1"/>
      <c r="U65" s="1"/>
      <c r="V65" s="1"/>
      <c r="W65" s="1">
        <f>SUM(W52:W63)*12</f>
        <v>1764</v>
      </c>
      <c r="X65" s="1"/>
      <c r="Y65" s="1"/>
      <c r="Z65" s="1"/>
      <c r="AA65" s="1">
        <f>SUM(AA52:AA63)*1.2</f>
        <v>213.6</v>
      </c>
      <c r="AB65" s="16">
        <f>SUM(AB52:AB64)*15</f>
        <v>30</v>
      </c>
      <c r="AC65" s="19">
        <f>+AB65+AA65+W65+S65+M65</f>
        <v>7928.6</v>
      </c>
      <c r="AD65" s="16">
        <f>-SUM(AD52:AD63)</f>
        <v>-279.36</v>
      </c>
    </row>
    <row r="66" ht="12.75" customHeight="1">
      <c r="A66" s="13"/>
      <c r="B66" s="16"/>
      <c r="C66" s="16"/>
      <c r="D66" s="16"/>
      <c r="E66" s="14"/>
      <c r="F66" s="16"/>
      <c r="G66" s="16"/>
      <c r="H66" s="16"/>
      <c r="I66" s="16"/>
      <c r="J66" s="16"/>
      <c r="K66" s="16"/>
      <c r="L66" s="16"/>
      <c r="M66" s="1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6"/>
      <c r="AC66" s="16"/>
      <c r="AD66" s="16"/>
    </row>
    <row r="67" ht="12.75" customHeight="1">
      <c r="A67" s="13" t="s">
        <v>258</v>
      </c>
      <c r="B67" s="16"/>
      <c r="C67" s="16"/>
      <c r="D67" s="16"/>
      <c r="E67" s="14"/>
      <c r="F67" s="16"/>
      <c r="G67" s="16"/>
      <c r="H67" s="16"/>
      <c r="I67" s="16"/>
      <c r="J67" s="16"/>
      <c r="K67" s="16"/>
      <c r="L67" s="16"/>
      <c r="M67" s="1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6"/>
      <c r="AC67" s="16"/>
      <c r="AD67" s="16"/>
    </row>
    <row r="68" ht="12.75" customHeight="1">
      <c r="A68" s="13" t="s">
        <v>259</v>
      </c>
      <c r="B68" s="16"/>
      <c r="C68" s="16"/>
      <c r="D68" s="16"/>
      <c r="E68" s="14"/>
      <c r="F68" s="16"/>
      <c r="G68" s="16"/>
      <c r="H68" s="16"/>
      <c r="I68" s="16"/>
      <c r="J68" s="16"/>
      <c r="K68" s="16"/>
      <c r="L68" s="16"/>
      <c r="M68" s="1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6"/>
      <c r="AC68" s="16"/>
      <c r="AD68" s="16"/>
    </row>
    <row r="69" ht="12.75" customHeight="1">
      <c r="A69" s="13" t="s">
        <v>260</v>
      </c>
      <c r="B69" s="16"/>
      <c r="C69" s="16"/>
      <c r="D69" s="16"/>
      <c r="E69" s="14"/>
      <c r="F69" s="16"/>
      <c r="G69" s="16"/>
      <c r="H69" s="16"/>
      <c r="I69" s="16"/>
      <c r="J69" s="16"/>
      <c r="K69" s="16"/>
      <c r="L69" s="16"/>
      <c r="M69" s="1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6"/>
      <c r="AC69" s="16"/>
      <c r="AD69" s="16"/>
    </row>
    <row r="70" ht="12.75" customHeight="1">
      <c r="A70" s="13" t="s">
        <v>261</v>
      </c>
      <c r="B70" s="16"/>
      <c r="C70" s="16"/>
      <c r="D70" s="16"/>
      <c r="E70" s="14"/>
      <c r="F70" s="16"/>
      <c r="G70" s="16"/>
      <c r="H70" s="16"/>
      <c r="I70" s="16"/>
      <c r="J70" s="16"/>
      <c r="K70" s="16"/>
      <c r="L70" s="16"/>
      <c r="M70" s="16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6"/>
      <c r="AC70" s="16"/>
      <c r="AD70" s="16"/>
    </row>
    <row r="71" ht="12.75" customHeight="1">
      <c r="A71" s="13" t="s">
        <v>262</v>
      </c>
      <c r="B71" s="16"/>
      <c r="C71" s="16"/>
      <c r="D71" s="16"/>
      <c r="E71" s="14"/>
      <c r="F71" s="16"/>
      <c r="G71" s="16"/>
      <c r="H71" s="16"/>
      <c r="I71" s="16"/>
      <c r="J71" s="16"/>
      <c r="K71" s="16"/>
      <c r="L71" s="16"/>
      <c r="M71" s="16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6"/>
      <c r="AC71" s="16"/>
      <c r="AD71" s="16"/>
    </row>
    <row r="72" ht="12.75" customHeight="1">
      <c r="A72" s="13" t="s">
        <v>263</v>
      </c>
      <c r="B72" s="16"/>
      <c r="C72" s="16"/>
      <c r="D72" s="16"/>
      <c r="E72" s="14"/>
      <c r="F72" s="16"/>
      <c r="G72" s="16"/>
      <c r="H72" s="16"/>
      <c r="I72" s="16"/>
      <c r="J72" s="16"/>
      <c r="K72" s="16"/>
      <c r="L72" s="16"/>
      <c r="M72" s="16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6"/>
      <c r="AC72" s="16"/>
      <c r="AD72" s="16"/>
    </row>
    <row r="73" ht="12.75" customHeight="1">
      <c r="A73" s="13" t="s">
        <v>264</v>
      </c>
      <c r="B73" s="16"/>
      <c r="C73" s="16"/>
      <c r="D73" s="16"/>
      <c r="E73" s="14"/>
      <c r="F73" s="16"/>
      <c r="G73" s="16"/>
      <c r="H73" s="16"/>
      <c r="I73" s="16"/>
      <c r="J73" s="16"/>
      <c r="K73" s="16"/>
      <c r="L73" s="16"/>
      <c r="M73" s="16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6"/>
      <c r="AC73" s="16"/>
      <c r="AD73" s="16"/>
    </row>
    <row r="74" ht="12.75" customHeight="1">
      <c r="A74" s="13" t="s">
        <v>265</v>
      </c>
      <c r="B74" s="16"/>
      <c r="C74" s="16"/>
      <c r="D74" s="16"/>
      <c r="E74" s="14"/>
      <c r="F74" s="16"/>
      <c r="G74" s="16"/>
      <c r="H74" s="16"/>
      <c r="I74" s="16"/>
      <c r="J74" s="16"/>
      <c r="K74" s="16"/>
      <c r="L74" s="16"/>
      <c r="M74" s="16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6"/>
      <c r="AC74" s="16"/>
      <c r="AD74" s="16"/>
    </row>
    <row r="75" ht="12.75" customHeight="1">
      <c r="A75" s="13" t="s">
        <v>266</v>
      </c>
      <c r="B75" s="16"/>
      <c r="C75" s="16"/>
      <c r="D75" s="16"/>
      <c r="E75" s="14"/>
      <c r="F75" s="16"/>
      <c r="G75" s="16"/>
      <c r="H75" s="16"/>
      <c r="I75" s="16"/>
      <c r="J75" s="16"/>
      <c r="K75" s="16"/>
      <c r="L75" s="16"/>
      <c r="M75" s="16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6"/>
      <c r="AC75" s="16"/>
      <c r="AD75" s="16"/>
    </row>
    <row r="76" ht="12.75" customHeight="1">
      <c r="A76" s="13" t="s">
        <v>267</v>
      </c>
      <c r="B76" s="16"/>
      <c r="C76" s="16"/>
      <c r="D76" s="16"/>
      <c r="E76" s="14"/>
      <c r="F76" s="16"/>
      <c r="G76" s="16"/>
      <c r="H76" s="16"/>
      <c r="I76" s="16"/>
      <c r="J76" s="16"/>
      <c r="K76" s="16"/>
      <c r="L76" s="16"/>
      <c r="M76" s="1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6"/>
      <c r="AC76" s="16"/>
      <c r="AD76" s="16"/>
    </row>
    <row r="77" ht="12.75" customHeight="1">
      <c r="A77" s="13" t="s">
        <v>268</v>
      </c>
      <c r="B77" s="16"/>
      <c r="C77" s="16"/>
      <c r="D77" s="16"/>
      <c r="E77" s="14"/>
      <c r="F77" s="16"/>
      <c r="G77" s="16"/>
      <c r="H77" s="16"/>
      <c r="I77" s="16"/>
      <c r="J77" s="16"/>
      <c r="K77" s="16"/>
      <c r="L77" s="16"/>
      <c r="M77" s="1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6"/>
      <c r="AC77" s="16"/>
      <c r="AD77" s="16"/>
    </row>
    <row r="78" ht="12.75" customHeight="1">
      <c r="A78" s="13" t="s">
        <v>269</v>
      </c>
      <c r="B78" s="16"/>
      <c r="C78" s="16"/>
      <c r="D78" s="16"/>
      <c r="E78" s="14"/>
      <c r="F78" s="16"/>
      <c r="G78" s="16"/>
      <c r="H78" s="16"/>
      <c r="I78" s="16"/>
      <c r="J78" s="16"/>
      <c r="K78" s="16"/>
      <c r="L78" s="16"/>
      <c r="M78" s="1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6"/>
      <c r="AC78" s="16"/>
      <c r="AD78" s="16"/>
    </row>
    <row r="79" ht="12.75" customHeight="1">
      <c r="A79" s="13" t="s">
        <v>270</v>
      </c>
      <c r="B79" s="16"/>
      <c r="C79" s="16"/>
      <c r="D79" s="16"/>
      <c r="E79" s="14"/>
      <c r="F79" s="16"/>
      <c r="G79" s="16"/>
      <c r="H79" s="16"/>
      <c r="I79" s="16"/>
      <c r="J79" s="16"/>
      <c r="K79" s="16"/>
      <c r="L79" s="16"/>
      <c r="M79" s="16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6"/>
      <c r="AC79" s="16"/>
      <c r="AD79" s="16"/>
    </row>
    <row r="80" ht="12.75" customHeight="1">
      <c r="A80" s="13" t="s">
        <v>271</v>
      </c>
      <c r="B80" s="16"/>
      <c r="C80" s="16"/>
      <c r="D80" s="16"/>
      <c r="E80" s="14"/>
      <c r="F80" s="16"/>
      <c r="G80" s="16"/>
      <c r="H80" s="16"/>
      <c r="I80" s="16"/>
      <c r="J80" s="16"/>
      <c r="K80" s="16"/>
      <c r="L80" s="16"/>
      <c r="M80" s="16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6"/>
      <c r="AC80" s="16"/>
      <c r="AD80" s="16"/>
    </row>
    <row r="81" ht="12.75" customHeight="1">
      <c r="A81" s="13" t="s">
        <v>272</v>
      </c>
      <c r="B81" s="16"/>
      <c r="C81" s="16"/>
      <c r="D81" s="16"/>
      <c r="E81" s="14"/>
      <c r="F81" s="16"/>
      <c r="G81" s="16"/>
      <c r="H81" s="16"/>
      <c r="I81" s="16"/>
      <c r="J81" s="16"/>
      <c r="K81" s="16"/>
      <c r="L81" s="16"/>
      <c r="M81" s="1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6"/>
      <c r="AC81" s="16"/>
      <c r="AD81" s="16"/>
    </row>
    <row r="82" ht="12.75" customHeight="1">
      <c r="A82" s="13" t="s">
        <v>273</v>
      </c>
      <c r="B82" s="16"/>
      <c r="C82" s="16"/>
      <c r="D82" s="16"/>
      <c r="E82" s="14"/>
      <c r="F82" s="16"/>
      <c r="G82" s="16"/>
      <c r="H82" s="16"/>
      <c r="I82" s="16"/>
      <c r="J82" s="16"/>
      <c r="K82" s="16"/>
      <c r="L82" s="16"/>
      <c r="M82" s="1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6"/>
      <c r="AC82" s="16"/>
      <c r="AD82" s="16"/>
    </row>
    <row r="83" ht="12.75" customHeight="1">
      <c r="A83" s="13" t="s">
        <v>274</v>
      </c>
      <c r="B83" s="16"/>
      <c r="C83" s="16"/>
      <c r="D83" s="16"/>
      <c r="E83" s="14"/>
      <c r="F83" s="16"/>
      <c r="G83" s="16"/>
      <c r="H83" s="16"/>
      <c r="I83" s="16"/>
      <c r="J83" s="16"/>
      <c r="K83" s="16"/>
      <c r="L83" s="16"/>
      <c r="M83" s="1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6"/>
      <c r="AC83" s="16"/>
      <c r="AD83" s="16"/>
    </row>
    <row r="84" ht="12.75" customHeight="1">
      <c r="A84" s="13" t="s">
        <v>275</v>
      </c>
      <c r="B84" s="16"/>
      <c r="C84" s="16"/>
      <c r="D84" s="16"/>
      <c r="E84" s="14"/>
      <c r="F84" s="16"/>
      <c r="G84" s="16"/>
      <c r="H84" s="16"/>
      <c r="I84" s="16"/>
      <c r="J84" s="16"/>
      <c r="K84" s="16"/>
      <c r="L84" s="16"/>
      <c r="M84" s="1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6"/>
      <c r="AC84" s="16"/>
      <c r="AD84" s="16"/>
    </row>
    <row r="85" ht="12.75" customHeight="1">
      <c r="A85" s="13" t="s">
        <v>276</v>
      </c>
      <c r="B85" s="16"/>
      <c r="C85" s="16"/>
      <c r="D85" s="16"/>
      <c r="E85" s="14"/>
      <c r="F85" s="16"/>
      <c r="G85" s="16"/>
      <c r="H85" s="16"/>
      <c r="I85" s="16"/>
      <c r="J85" s="16"/>
      <c r="K85" s="16"/>
      <c r="L85" s="16"/>
      <c r="M85" s="16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6"/>
      <c r="AC85" s="16"/>
      <c r="AD85" s="16"/>
    </row>
    <row r="86" ht="12.75" customHeight="1">
      <c r="A86" s="13" t="s">
        <v>277</v>
      </c>
      <c r="B86" s="16"/>
      <c r="C86" s="16"/>
      <c r="D86" s="16"/>
      <c r="E86" s="14"/>
      <c r="F86" s="16"/>
      <c r="G86" s="16"/>
      <c r="H86" s="16"/>
      <c r="I86" s="16"/>
      <c r="J86" s="16"/>
      <c r="K86" s="16"/>
      <c r="L86" s="16"/>
      <c r="M86" s="1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6"/>
      <c r="AC86" s="16"/>
      <c r="AD86" s="16"/>
    </row>
    <row r="87" ht="12.75" customHeight="1">
      <c r="A87" s="13" t="s">
        <v>278</v>
      </c>
      <c r="B87" s="16"/>
      <c r="C87" s="16"/>
      <c r="D87" s="16"/>
      <c r="E87" s="14"/>
      <c r="F87" s="16"/>
      <c r="G87" s="16"/>
      <c r="H87" s="16"/>
      <c r="I87" s="16"/>
      <c r="J87" s="16"/>
      <c r="K87" s="16"/>
      <c r="L87" s="16"/>
      <c r="M87" s="1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6"/>
      <c r="AC87" s="16"/>
      <c r="AD87" s="16"/>
    </row>
    <row r="88" ht="12.75" customHeight="1">
      <c r="A88" s="13" t="s">
        <v>279</v>
      </c>
      <c r="B88" s="16"/>
      <c r="C88" s="16"/>
      <c r="D88" s="16"/>
      <c r="E88" s="14"/>
      <c r="F88" s="16"/>
      <c r="G88" s="16"/>
      <c r="H88" s="16"/>
      <c r="I88" s="16"/>
      <c r="J88" s="16"/>
      <c r="K88" s="16"/>
      <c r="L88" s="16"/>
      <c r="M88" s="1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6"/>
      <c r="AC88" s="16"/>
      <c r="AD88" s="16"/>
    </row>
    <row r="89" ht="12.75" customHeight="1">
      <c r="A89" s="13" t="s">
        <v>280</v>
      </c>
      <c r="B89" s="16"/>
      <c r="C89" s="16"/>
      <c r="D89" s="16"/>
      <c r="E89" s="14"/>
      <c r="F89" s="16"/>
      <c r="G89" s="16"/>
      <c r="H89" s="16"/>
      <c r="I89" s="16"/>
      <c r="J89" s="16"/>
      <c r="K89" s="16"/>
      <c r="L89" s="16"/>
      <c r="M89" s="1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6"/>
      <c r="AC89" s="16"/>
      <c r="AD89" s="16"/>
    </row>
    <row r="90" ht="12.75" customHeight="1">
      <c r="A90" s="13" t="s">
        <v>281</v>
      </c>
      <c r="B90" s="16"/>
      <c r="C90" s="16"/>
      <c r="D90" s="16"/>
      <c r="E90" s="14"/>
      <c r="F90" s="16"/>
      <c r="G90" s="16"/>
      <c r="H90" s="16"/>
      <c r="I90" s="16"/>
      <c r="J90" s="16"/>
      <c r="K90" s="16"/>
      <c r="L90" s="16"/>
      <c r="M90" s="1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6"/>
      <c r="AC90" s="16"/>
      <c r="AD90" s="16"/>
    </row>
    <row r="91" ht="12.75" customHeight="1">
      <c r="A91" s="13" t="s">
        <v>282</v>
      </c>
      <c r="B91" s="16"/>
      <c r="C91" s="16"/>
      <c r="D91" s="16"/>
      <c r="E91" s="14"/>
      <c r="F91" s="16"/>
      <c r="G91" s="16"/>
      <c r="H91" s="16"/>
      <c r="I91" s="16"/>
      <c r="J91" s="16"/>
      <c r="K91" s="16"/>
      <c r="L91" s="16"/>
      <c r="M91" s="16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6"/>
      <c r="AC91" s="16"/>
      <c r="AD91" s="16"/>
    </row>
    <row r="92" ht="12.75" customHeight="1">
      <c r="A92" s="13" t="s">
        <v>283</v>
      </c>
      <c r="B92" s="16"/>
      <c r="C92" s="16"/>
      <c r="D92" s="16"/>
      <c r="E92" s="14"/>
      <c r="F92" s="16"/>
      <c r="G92" s="16"/>
      <c r="H92" s="16"/>
      <c r="I92" s="16"/>
      <c r="J92" s="16"/>
      <c r="K92" s="16"/>
      <c r="L92" s="16"/>
      <c r="M92" s="16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6"/>
      <c r="AC92" s="16"/>
      <c r="AD92" s="16"/>
    </row>
    <row r="93" ht="12.75" customHeight="1">
      <c r="A93" s="13" t="s">
        <v>284</v>
      </c>
      <c r="B93" s="16"/>
      <c r="C93" s="16"/>
      <c r="D93" s="16"/>
      <c r="E93" s="14"/>
      <c r="F93" s="16"/>
      <c r="G93" s="16"/>
      <c r="H93" s="16"/>
      <c r="I93" s="16"/>
      <c r="J93" s="16"/>
      <c r="K93" s="16"/>
      <c r="L93" s="16"/>
      <c r="M93" s="16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6"/>
      <c r="AC93" s="16"/>
      <c r="AD93" s="16"/>
    </row>
    <row r="94" ht="12.75" customHeight="1">
      <c r="A94" s="13" t="s">
        <v>285</v>
      </c>
      <c r="B94" s="16"/>
      <c r="C94" s="16"/>
      <c r="D94" s="16"/>
      <c r="E94" s="14"/>
      <c r="F94" s="16"/>
      <c r="G94" s="16"/>
      <c r="H94" s="16"/>
      <c r="I94" s="16"/>
      <c r="J94" s="16"/>
      <c r="K94" s="16"/>
      <c r="L94" s="16"/>
      <c r="M94" s="1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6"/>
      <c r="AC94" s="16"/>
      <c r="AD94" s="16"/>
    </row>
    <row r="95" ht="12.75" customHeight="1">
      <c r="A95" s="13" t="s">
        <v>286</v>
      </c>
      <c r="B95" s="16"/>
      <c r="C95" s="16"/>
      <c r="D95" s="16"/>
      <c r="E95" s="14"/>
      <c r="F95" s="16"/>
      <c r="G95" s="16"/>
      <c r="H95" s="16"/>
      <c r="I95" s="16"/>
      <c r="J95" s="16"/>
      <c r="K95" s="16"/>
      <c r="L95" s="16"/>
      <c r="M95" s="1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6"/>
      <c r="AC95" s="16"/>
      <c r="AD95" s="16"/>
    </row>
    <row r="96" ht="12.75" customHeight="1">
      <c r="A96" s="13"/>
      <c r="B96" s="16"/>
      <c r="C96" s="16"/>
      <c r="D96" s="16"/>
      <c r="E96" s="14"/>
      <c r="F96" s="16"/>
      <c r="G96" s="16"/>
      <c r="H96" s="16"/>
      <c r="I96" s="16"/>
      <c r="J96" s="16"/>
      <c r="K96" s="16"/>
      <c r="L96" s="16"/>
      <c r="M96" s="1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6"/>
      <c r="AC96" s="16"/>
      <c r="AD96" s="16"/>
    </row>
    <row r="97" ht="12.75" customHeight="1">
      <c r="A97" s="13"/>
      <c r="B97" s="16"/>
      <c r="C97" s="16"/>
      <c r="D97" s="16"/>
      <c r="E97" s="14"/>
      <c r="F97" s="16"/>
      <c r="G97" s="16"/>
      <c r="H97" s="16"/>
      <c r="I97" s="16"/>
      <c r="J97" s="16"/>
      <c r="K97" s="16"/>
      <c r="L97" s="16"/>
      <c r="M97" s="1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6"/>
      <c r="AC97" s="16"/>
      <c r="AD97" s="16"/>
    </row>
    <row r="98" ht="12.75" customHeight="1">
      <c r="A98" s="13"/>
      <c r="B98" s="16"/>
      <c r="C98" s="16"/>
      <c r="D98" s="16"/>
      <c r="E98" s="14"/>
      <c r="F98" s="16"/>
      <c r="G98" s="16"/>
      <c r="H98" s="16"/>
      <c r="I98" s="16"/>
      <c r="J98" s="16"/>
      <c r="K98" s="16"/>
      <c r="L98" s="16"/>
      <c r="M98" s="1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6"/>
      <c r="AC98" s="16"/>
      <c r="AD98" s="16"/>
    </row>
    <row r="99" ht="12.75" customHeight="1">
      <c r="A99" s="13"/>
      <c r="B99" s="16"/>
      <c r="C99" s="16"/>
      <c r="D99" s="16"/>
      <c r="E99" s="14"/>
      <c r="F99" s="16"/>
      <c r="G99" s="16"/>
      <c r="H99" s="16"/>
      <c r="I99" s="16"/>
      <c r="J99" s="16"/>
      <c r="K99" s="16"/>
      <c r="L99" s="16"/>
      <c r="M99" s="1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6"/>
      <c r="AC99" s="16"/>
      <c r="AD99" s="16"/>
    </row>
    <row r="100" ht="12.75" customHeight="1">
      <c r="A100" s="13"/>
      <c r="B100" s="16"/>
      <c r="C100" s="16"/>
      <c r="D100" s="16"/>
      <c r="E100" s="14"/>
      <c r="F100" s="16"/>
      <c r="G100" s="16"/>
      <c r="H100" s="16"/>
      <c r="I100" s="16"/>
      <c r="J100" s="16"/>
      <c r="K100" s="16"/>
      <c r="L100" s="16"/>
      <c r="M100" s="1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6"/>
      <c r="AC100" s="16"/>
      <c r="AD100" s="16"/>
    </row>
    <row r="101" ht="12.75" customHeight="1">
      <c r="A101" s="13"/>
      <c r="B101" s="16"/>
      <c r="C101" s="16"/>
      <c r="D101" s="16"/>
      <c r="E101" s="14"/>
      <c r="F101" s="16"/>
      <c r="G101" s="16"/>
      <c r="H101" s="16"/>
      <c r="I101" s="16"/>
      <c r="J101" s="16"/>
      <c r="K101" s="16"/>
      <c r="L101" s="16"/>
      <c r="M101" s="1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6"/>
      <c r="AC101" s="16"/>
      <c r="AD101" s="16"/>
    </row>
    <row r="102" ht="12.75" customHeight="1">
      <c r="A102" s="13"/>
      <c r="B102" s="16"/>
      <c r="C102" s="16"/>
      <c r="D102" s="16"/>
      <c r="E102" s="14"/>
      <c r="F102" s="16"/>
      <c r="G102" s="16"/>
      <c r="H102" s="16"/>
      <c r="I102" s="16"/>
      <c r="J102" s="16"/>
      <c r="K102" s="16"/>
      <c r="L102" s="16"/>
      <c r="M102" s="1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6"/>
      <c r="AC102" s="16"/>
      <c r="AD102" s="16"/>
    </row>
    <row r="103" ht="12.75" customHeight="1">
      <c r="A103" s="13"/>
      <c r="B103" s="16"/>
      <c r="C103" s="16"/>
      <c r="D103" s="16"/>
      <c r="E103" s="14"/>
      <c r="F103" s="16"/>
      <c r="G103" s="16"/>
      <c r="H103" s="16"/>
      <c r="I103" s="16"/>
      <c r="J103" s="16"/>
      <c r="K103" s="16"/>
      <c r="L103" s="16"/>
      <c r="M103" s="1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6"/>
      <c r="AC103" s="16"/>
      <c r="AD103" s="16"/>
    </row>
    <row r="104" ht="12.75" customHeight="1">
      <c r="A104" s="13"/>
      <c r="B104" s="16"/>
      <c r="C104" s="16"/>
      <c r="D104" s="16"/>
      <c r="E104" s="14"/>
      <c r="F104" s="16"/>
      <c r="G104" s="16"/>
      <c r="H104" s="16"/>
      <c r="I104" s="16"/>
      <c r="J104" s="16"/>
      <c r="K104" s="16"/>
      <c r="L104" s="16"/>
      <c r="M104" s="16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6"/>
      <c r="AC104" s="16"/>
      <c r="AD104" s="16"/>
    </row>
    <row r="105" ht="12.75" customHeight="1">
      <c r="A105" s="13"/>
      <c r="B105" s="16"/>
      <c r="C105" s="16"/>
      <c r="D105" s="16"/>
      <c r="E105" s="14"/>
      <c r="F105" s="16"/>
      <c r="G105" s="16"/>
      <c r="H105" s="16"/>
      <c r="I105" s="16"/>
      <c r="J105" s="16"/>
      <c r="K105" s="16"/>
      <c r="L105" s="16"/>
      <c r="M105" s="16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6"/>
      <c r="AC105" s="16"/>
      <c r="AD105" s="16"/>
    </row>
    <row r="106" ht="12.75" customHeight="1">
      <c r="A106" s="13"/>
      <c r="B106" s="16"/>
      <c r="C106" s="16"/>
      <c r="D106" s="16"/>
      <c r="E106" s="14"/>
      <c r="F106" s="16"/>
      <c r="G106" s="16"/>
      <c r="H106" s="16"/>
      <c r="I106" s="16"/>
      <c r="J106" s="16"/>
      <c r="K106" s="16"/>
      <c r="L106" s="16"/>
      <c r="M106" s="16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6"/>
      <c r="AC106" s="16"/>
      <c r="AD106" s="16"/>
    </row>
    <row r="107" ht="12.75" customHeight="1">
      <c r="A107" s="13"/>
      <c r="B107" s="16"/>
      <c r="C107" s="16"/>
      <c r="D107" s="16"/>
      <c r="E107" s="14"/>
      <c r="F107" s="16"/>
      <c r="G107" s="16"/>
      <c r="H107" s="16"/>
      <c r="I107" s="16"/>
      <c r="J107" s="16"/>
      <c r="K107" s="16"/>
      <c r="L107" s="16"/>
      <c r="M107" s="16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6"/>
      <c r="AC107" s="16"/>
      <c r="AD107" s="16"/>
    </row>
    <row r="108" ht="12.75" customHeight="1">
      <c r="A108" s="13"/>
      <c r="B108" s="16"/>
      <c r="C108" s="16"/>
      <c r="D108" s="16"/>
      <c r="E108" s="14"/>
      <c r="F108" s="16"/>
      <c r="G108" s="16"/>
      <c r="H108" s="16"/>
      <c r="I108" s="16"/>
      <c r="J108" s="16"/>
      <c r="K108" s="16"/>
      <c r="L108" s="16"/>
      <c r="M108" s="16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6"/>
      <c r="AC108" s="16"/>
      <c r="AD108" s="16"/>
    </row>
    <row r="109" ht="12.75" customHeight="1">
      <c r="A109" s="13"/>
      <c r="B109" s="16"/>
      <c r="C109" s="16"/>
      <c r="D109" s="16"/>
      <c r="E109" s="14"/>
      <c r="F109" s="16"/>
      <c r="G109" s="16"/>
      <c r="H109" s="16"/>
      <c r="I109" s="16"/>
      <c r="J109" s="16"/>
      <c r="K109" s="16"/>
      <c r="L109" s="16"/>
      <c r="M109" s="16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6"/>
      <c r="AC109" s="16"/>
      <c r="AD109" s="16"/>
    </row>
    <row r="110" ht="12.75" customHeight="1">
      <c r="A110" s="13"/>
      <c r="B110" s="16"/>
      <c r="C110" s="16"/>
      <c r="D110" s="16"/>
      <c r="E110" s="14"/>
      <c r="F110" s="16"/>
      <c r="G110" s="16"/>
      <c r="H110" s="16"/>
      <c r="I110" s="16"/>
      <c r="J110" s="16"/>
      <c r="K110" s="16"/>
      <c r="L110" s="16"/>
      <c r="M110" s="16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6"/>
      <c r="AC110" s="16"/>
      <c r="AD110" s="16"/>
    </row>
    <row r="111" ht="12.75" customHeight="1">
      <c r="A111" s="13"/>
      <c r="B111" s="16"/>
      <c r="C111" s="16"/>
      <c r="D111" s="16"/>
      <c r="E111" s="14"/>
      <c r="F111" s="16"/>
      <c r="G111" s="16"/>
      <c r="H111" s="16"/>
      <c r="I111" s="16"/>
      <c r="J111" s="16"/>
      <c r="K111" s="16"/>
      <c r="L111" s="16"/>
      <c r="M111" s="16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6"/>
      <c r="AC111" s="16"/>
      <c r="AD111" s="16"/>
    </row>
    <row r="112" ht="12.75" customHeight="1">
      <c r="A112" s="13"/>
      <c r="B112" s="16"/>
      <c r="C112" s="16"/>
      <c r="D112" s="16"/>
      <c r="E112" s="14"/>
      <c r="F112" s="16"/>
      <c r="G112" s="16"/>
      <c r="H112" s="16"/>
      <c r="I112" s="16"/>
      <c r="J112" s="16"/>
      <c r="K112" s="16"/>
      <c r="L112" s="16"/>
      <c r="M112" s="16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6"/>
      <c r="AC112" s="16"/>
      <c r="AD112" s="16"/>
    </row>
    <row r="113" ht="12.75" customHeight="1">
      <c r="A113" s="13"/>
      <c r="B113" s="16"/>
      <c r="C113" s="16"/>
      <c r="D113" s="16"/>
      <c r="E113" s="14"/>
      <c r="F113" s="16"/>
      <c r="G113" s="16"/>
      <c r="H113" s="16"/>
      <c r="I113" s="16"/>
      <c r="J113" s="16"/>
      <c r="K113" s="16"/>
      <c r="L113" s="16"/>
      <c r="M113" s="16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6"/>
      <c r="AC113" s="16"/>
      <c r="AD113" s="16"/>
    </row>
    <row r="114" ht="12.75" customHeight="1">
      <c r="A114" s="13"/>
      <c r="B114" s="16"/>
      <c r="C114" s="16"/>
      <c r="D114" s="16"/>
      <c r="E114" s="14"/>
      <c r="F114" s="16"/>
      <c r="G114" s="16"/>
      <c r="H114" s="16"/>
      <c r="I114" s="16"/>
      <c r="J114" s="16"/>
      <c r="K114" s="16"/>
      <c r="L114" s="16"/>
      <c r="M114" s="16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6"/>
      <c r="AC114" s="16"/>
      <c r="AD114" s="16"/>
    </row>
    <row r="115" ht="12.75" customHeight="1">
      <c r="A115" s="13"/>
      <c r="B115" s="16"/>
      <c r="C115" s="16"/>
      <c r="D115" s="16"/>
      <c r="E115" s="14"/>
      <c r="F115" s="16"/>
      <c r="G115" s="16"/>
      <c r="H115" s="16"/>
      <c r="I115" s="16"/>
      <c r="J115" s="16"/>
      <c r="K115" s="16"/>
      <c r="L115" s="16"/>
      <c r="M115" s="1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6"/>
      <c r="AC115" s="16"/>
      <c r="AD115" s="16"/>
    </row>
    <row r="116" ht="12.75" customHeight="1">
      <c r="A116" s="13"/>
      <c r="B116" s="16"/>
      <c r="C116" s="16"/>
      <c r="D116" s="16"/>
      <c r="E116" s="14"/>
      <c r="F116" s="16"/>
      <c r="G116" s="16"/>
      <c r="H116" s="16"/>
      <c r="I116" s="16"/>
      <c r="J116" s="16"/>
      <c r="K116" s="16"/>
      <c r="L116" s="16"/>
      <c r="M116" s="16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6"/>
      <c r="AC116" s="16"/>
      <c r="AD116" s="16"/>
    </row>
    <row r="117" ht="12.75" customHeight="1">
      <c r="A117" s="13"/>
      <c r="B117" s="16"/>
      <c r="C117" s="16"/>
      <c r="D117" s="16"/>
      <c r="E117" s="14"/>
      <c r="F117" s="16"/>
      <c r="G117" s="16"/>
      <c r="H117" s="16"/>
      <c r="I117" s="16"/>
      <c r="J117" s="16"/>
      <c r="K117" s="16"/>
      <c r="L117" s="16"/>
      <c r="M117" s="16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6"/>
      <c r="AC117" s="16"/>
      <c r="AD117" s="16"/>
    </row>
    <row r="118" ht="12.75" customHeight="1">
      <c r="A118" s="13"/>
      <c r="B118" s="16"/>
      <c r="C118" s="16"/>
      <c r="D118" s="16"/>
      <c r="E118" s="14"/>
      <c r="F118" s="16"/>
      <c r="G118" s="16"/>
      <c r="H118" s="16"/>
      <c r="I118" s="16"/>
      <c r="J118" s="16"/>
      <c r="K118" s="16"/>
      <c r="L118" s="16"/>
      <c r="M118" s="16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6"/>
      <c r="AC118" s="16"/>
      <c r="AD118" s="16"/>
    </row>
    <row r="119" ht="12.75" customHeight="1">
      <c r="A119" s="13"/>
      <c r="B119" s="16"/>
      <c r="C119" s="16"/>
      <c r="D119" s="16"/>
      <c r="E119" s="14"/>
      <c r="F119" s="16"/>
      <c r="G119" s="16"/>
      <c r="H119" s="16"/>
      <c r="I119" s="16"/>
      <c r="J119" s="16"/>
      <c r="K119" s="16"/>
      <c r="L119" s="16"/>
      <c r="M119" s="16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6"/>
      <c r="AC119" s="16"/>
      <c r="AD119" s="16"/>
    </row>
    <row r="120" ht="12.75" customHeight="1">
      <c r="A120" s="13"/>
      <c r="B120" s="16"/>
      <c r="C120" s="16"/>
      <c r="D120" s="16"/>
      <c r="E120" s="14"/>
      <c r="F120" s="16"/>
      <c r="G120" s="16"/>
      <c r="H120" s="16"/>
      <c r="I120" s="16"/>
      <c r="J120" s="16"/>
      <c r="K120" s="16"/>
      <c r="L120" s="16"/>
      <c r="M120" s="16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6"/>
      <c r="AC120" s="16"/>
      <c r="AD120" s="16"/>
    </row>
    <row r="121" ht="12.75" customHeight="1">
      <c r="A121" s="13"/>
      <c r="B121" s="16"/>
      <c r="C121" s="16"/>
      <c r="D121" s="16"/>
      <c r="E121" s="14"/>
      <c r="F121" s="16"/>
      <c r="G121" s="16"/>
      <c r="H121" s="16"/>
      <c r="I121" s="16"/>
      <c r="J121" s="16"/>
      <c r="K121" s="16"/>
      <c r="L121" s="16"/>
      <c r="M121" s="16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6"/>
      <c r="AC121" s="16"/>
      <c r="AD121" s="16"/>
    </row>
    <row r="122" ht="12.75" customHeight="1">
      <c r="A122" s="13"/>
      <c r="B122" s="16"/>
      <c r="C122" s="16"/>
      <c r="D122" s="16"/>
      <c r="E122" s="14"/>
      <c r="F122" s="16"/>
      <c r="G122" s="16"/>
      <c r="H122" s="16"/>
      <c r="I122" s="16"/>
      <c r="J122" s="16"/>
      <c r="K122" s="16"/>
      <c r="L122" s="16"/>
      <c r="M122" s="16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6"/>
      <c r="AC122" s="16"/>
      <c r="AD122" s="16"/>
    </row>
    <row r="123" ht="12.75" customHeight="1">
      <c r="A123" s="13"/>
      <c r="B123" s="16"/>
      <c r="C123" s="16"/>
      <c r="D123" s="16"/>
      <c r="E123" s="14"/>
      <c r="F123" s="16"/>
      <c r="G123" s="16"/>
      <c r="H123" s="16"/>
      <c r="I123" s="16"/>
      <c r="J123" s="16"/>
      <c r="K123" s="16"/>
      <c r="L123" s="16"/>
      <c r="M123" s="16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6"/>
      <c r="AC123" s="16"/>
      <c r="AD123" s="16"/>
    </row>
    <row r="124" ht="12.75" customHeight="1">
      <c r="A124" s="13"/>
      <c r="B124" s="16"/>
      <c r="C124" s="16"/>
      <c r="D124" s="16"/>
      <c r="E124" s="14"/>
      <c r="F124" s="16"/>
      <c r="G124" s="16"/>
      <c r="H124" s="16"/>
      <c r="I124" s="16"/>
      <c r="J124" s="16"/>
      <c r="K124" s="16"/>
      <c r="L124" s="16"/>
      <c r="M124" s="16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6"/>
      <c r="AC124" s="16"/>
      <c r="AD124" s="16"/>
    </row>
    <row r="125" ht="12.75" customHeight="1">
      <c r="A125" s="13"/>
      <c r="B125" s="16"/>
      <c r="C125" s="16"/>
      <c r="D125" s="16"/>
      <c r="E125" s="14"/>
      <c r="F125" s="16"/>
      <c r="G125" s="16"/>
      <c r="H125" s="16"/>
      <c r="I125" s="16"/>
      <c r="J125" s="16"/>
      <c r="K125" s="16"/>
      <c r="L125" s="16"/>
      <c r="M125" s="16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6"/>
      <c r="AC125" s="16"/>
      <c r="AD125" s="16"/>
    </row>
    <row r="126" ht="12.75" customHeight="1">
      <c r="A126" s="13"/>
      <c r="B126" s="16"/>
      <c r="C126" s="16"/>
      <c r="D126" s="16"/>
      <c r="E126" s="14"/>
      <c r="F126" s="16"/>
      <c r="G126" s="16"/>
      <c r="H126" s="16"/>
      <c r="I126" s="16"/>
      <c r="J126" s="16"/>
      <c r="K126" s="16"/>
      <c r="L126" s="16"/>
      <c r="M126" s="16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6"/>
      <c r="AC126" s="16"/>
      <c r="AD126" s="16"/>
    </row>
    <row r="127" ht="12.75" customHeight="1">
      <c r="A127" s="13"/>
      <c r="B127" s="16"/>
      <c r="C127" s="16"/>
      <c r="D127" s="16"/>
      <c r="E127" s="14"/>
      <c r="F127" s="16"/>
      <c r="G127" s="16"/>
      <c r="H127" s="16"/>
      <c r="I127" s="16"/>
      <c r="J127" s="16"/>
      <c r="K127" s="16"/>
      <c r="L127" s="16"/>
      <c r="M127" s="16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6"/>
      <c r="AC127" s="16"/>
      <c r="AD127" s="16"/>
    </row>
    <row r="128" ht="12.75" customHeight="1">
      <c r="A128" s="13"/>
      <c r="B128" s="16"/>
      <c r="C128" s="16"/>
      <c r="D128" s="16"/>
      <c r="E128" s="14"/>
      <c r="F128" s="16"/>
      <c r="G128" s="16"/>
      <c r="H128" s="16"/>
      <c r="I128" s="16"/>
      <c r="J128" s="16"/>
      <c r="K128" s="16"/>
      <c r="L128" s="16"/>
      <c r="M128" s="1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6"/>
      <c r="AC128" s="16"/>
      <c r="AD128" s="16"/>
    </row>
    <row r="129" ht="12.75" customHeight="1">
      <c r="A129" s="13"/>
      <c r="B129" s="16"/>
      <c r="C129" s="16"/>
      <c r="D129" s="16"/>
      <c r="E129" s="14"/>
      <c r="F129" s="16"/>
      <c r="G129" s="16"/>
      <c r="H129" s="16"/>
      <c r="I129" s="16"/>
      <c r="J129" s="16"/>
      <c r="K129" s="16"/>
      <c r="L129" s="16"/>
      <c r="M129" s="1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6"/>
      <c r="AC129" s="16"/>
      <c r="AD129" s="16"/>
    </row>
    <row r="130" ht="12.75" customHeight="1">
      <c r="A130" s="13"/>
      <c r="B130" s="16"/>
      <c r="C130" s="16"/>
      <c r="D130" s="16"/>
      <c r="E130" s="14"/>
      <c r="F130" s="16"/>
      <c r="G130" s="16"/>
      <c r="H130" s="16"/>
      <c r="I130" s="16"/>
      <c r="J130" s="16"/>
      <c r="K130" s="16"/>
      <c r="L130" s="16"/>
      <c r="M130" s="1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6"/>
      <c r="AC130" s="16"/>
      <c r="AD130" s="16"/>
    </row>
    <row r="131" ht="12.75" customHeight="1">
      <c r="A131" s="13"/>
      <c r="B131" s="16"/>
      <c r="C131" s="16"/>
      <c r="D131" s="16"/>
      <c r="E131" s="14"/>
      <c r="F131" s="16"/>
      <c r="G131" s="16"/>
      <c r="H131" s="16"/>
      <c r="I131" s="16"/>
      <c r="J131" s="16"/>
      <c r="K131" s="16"/>
      <c r="L131" s="16"/>
      <c r="M131" s="1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6"/>
      <c r="AC131" s="16"/>
      <c r="AD131" s="16"/>
    </row>
    <row r="132" ht="12.75" customHeight="1">
      <c r="A132" s="13"/>
      <c r="B132" s="16"/>
      <c r="C132" s="16"/>
      <c r="D132" s="16"/>
      <c r="E132" s="14"/>
      <c r="F132" s="16"/>
      <c r="G132" s="16"/>
      <c r="H132" s="16"/>
      <c r="I132" s="16"/>
      <c r="J132" s="16"/>
      <c r="K132" s="16"/>
      <c r="L132" s="16"/>
      <c r="M132" s="1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6"/>
      <c r="AC132" s="16"/>
      <c r="AD132" s="16"/>
    </row>
    <row r="133" ht="12.75" customHeight="1">
      <c r="A133" s="13"/>
      <c r="B133" s="16"/>
      <c r="C133" s="16"/>
      <c r="D133" s="16"/>
      <c r="E133" s="14"/>
      <c r="F133" s="16"/>
      <c r="G133" s="16"/>
      <c r="H133" s="16"/>
      <c r="I133" s="16"/>
      <c r="J133" s="16"/>
      <c r="K133" s="16"/>
      <c r="L133" s="16"/>
      <c r="M133" s="1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6"/>
      <c r="AC133" s="16"/>
      <c r="AD133" s="16"/>
    </row>
    <row r="134" ht="12.75" customHeight="1">
      <c r="A134" s="13"/>
      <c r="B134" s="16"/>
      <c r="C134" s="16"/>
      <c r="D134" s="16"/>
      <c r="E134" s="14"/>
      <c r="F134" s="16"/>
      <c r="G134" s="16"/>
      <c r="H134" s="16"/>
      <c r="I134" s="16"/>
      <c r="J134" s="16"/>
      <c r="K134" s="16"/>
      <c r="L134" s="16"/>
      <c r="M134" s="16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6"/>
      <c r="AC134" s="16"/>
      <c r="AD134" s="16"/>
    </row>
    <row r="135" ht="12.75" customHeight="1">
      <c r="A135" s="13"/>
      <c r="B135" s="16"/>
      <c r="C135" s="16"/>
      <c r="D135" s="16"/>
      <c r="E135" s="14"/>
      <c r="F135" s="16"/>
      <c r="G135" s="16"/>
      <c r="H135" s="16"/>
      <c r="I135" s="16"/>
      <c r="J135" s="16"/>
      <c r="K135" s="16"/>
      <c r="L135" s="16"/>
      <c r="M135" s="16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6"/>
      <c r="AC135" s="16"/>
      <c r="AD135" s="16"/>
    </row>
    <row r="136" ht="12.75" customHeight="1">
      <c r="A136" s="13"/>
      <c r="B136" s="16"/>
      <c r="C136" s="16"/>
      <c r="D136" s="16"/>
      <c r="E136" s="14"/>
      <c r="F136" s="16"/>
      <c r="G136" s="16"/>
      <c r="H136" s="16"/>
      <c r="I136" s="16"/>
      <c r="J136" s="16"/>
      <c r="K136" s="16"/>
      <c r="L136" s="16"/>
      <c r="M136" s="16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6"/>
      <c r="AC136" s="16"/>
      <c r="AD136" s="16"/>
    </row>
    <row r="137" ht="12.75" customHeight="1">
      <c r="A137" s="13"/>
      <c r="B137" s="16"/>
      <c r="C137" s="16"/>
      <c r="D137" s="16"/>
      <c r="E137" s="14"/>
      <c r="F137" s="16"/>
      <c r="G137" s="16"/>
      <c r="H137" s="16"/>
      <c r="I137" s="16"/>
      <c r="J137" s="16"/>
      <c r="K137" s="16"/>
      <c r="L137" s="16"/>
      <c r="M137" s="16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6"/>
      <c r="AC137" s="16"/>
      <c r="AD137" s="16"/>
    </row>
    <row r="138" ht="12.75" customHeight="1">
      <c r="A138" s="13"/>
      <c r="B138" s="16"/>
      <c r="C138" s="16"/>
      <c r="D138" s="16"/>
      <c r="E138" s="14"/>
      <c r="F138" s="16"/>
      <c r="G138" s="16"/>
      <c r="H138" s="16"/>
      <c r="I138" s="16"/>
      <c r="J138" s="16"/>
      <c r="K138" s="16"/>
      <c r="L138" s="16"/>
      <c r="M138" s="16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6"/>
      <c r="AC138" s="16"/>
      <c r="AD138" s="16"/>
    </row>
    <row r="139" ht="12.75" customHeight="1">
      <c r="A139" s="13"/>
      <c r="B139" s="16"/>
      <c r="C139" s="16"/>
      <c r="D139" s="16"/>
      <c r="E139" s="14"/>
      <c r="F139" s="16"/>
      <c r="G139" s="16"/>
      <c r="H139" s="16"/>
      <c r="I139" s="16"/>
      <c r="J139" s="16"/>
      <c r="K139" s="16"/>
      <c r="L139" s="16"/>
      <c r="M139" s="16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6"/>
      <c r="AC139" s="16"/>
      <c r="AD139" s="16"/>
    </row>
    <row r="140" ht="12.75" customHeight="1">
      <c r="A140" s="13"/>
      <c r="B140" s="16"/>
      <c r="C140" s="16"/>
      <c r="D140" s="16"/>
      <c r="E140" s="14"/>
      <c r="F140" s="16"/>
      <c r="G140" s="16"/>
      <c r="H140" s="16"/>
      <c r="I140" s="16"/>
      <c r="J140" s="16"/>
      <c r="K140" s="16"/>
      <c r="L140" s="16"/>
      <c r="M140" s="16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6"/>
      <c r="AC140" s="16"/>
      <c r="AD140" s="16"/>
    </row>
    <row r="141" ht="12.75" customHeight="1">
      <c r="A141" s="13"/>
      <c r="B141" s="16"/>
      <c r="C141" s="16"/>
      <c r="D141" s="16"/>
      <c r="E141" s="14"/>
      <c r="F141" s="16"/>
      <c r="G141" s="16"/>
      <c r="H141" s="16"/>
      <c r="I141" s="16"/>
      <c r="J141" s="16"/>
      <c r="K141" s="16"/>
      <c r="L141" s="16"/>
      <c r="M141" s="16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6"/>
      <c r="AC141" s="16"/>
      <c r="AD141" s="16"/>
    </row>
    <row r="142" ht="12.75" customHeight="1">
      <c r="A142" s="13"/>
      <c r="B142" s="16"/>
      <c r="C142" s="16"/>
      <c r="D142" s="16"/>
      <c r="E142" s="14"/>
      <c r="F142" s="16"/>
      <c r="G142" s="16"/>
      <c r="H142" s="16"/>
      <c r="I142" s="16"/>
      <c r="J142" s="16"/>
      <c r="K142" s="16"/>
      <c r="L142" s="16"/>
      <c r="M142" s="16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6"/>
      <c r="AC142" s="16"/>
      <c r="AD142" s="16"/>
    </row>
    <row r="143" ht="12.75" customHeight="1">
      <c r="A143" s="13"/>
      <c r="B143" s="16"/>
      <c r="C143" s="16"/>
      <c r="D143" s="16"/>
      <c r="E143" s="14"/>
      <c r="F143" s="16"/>
      <c r="G143" s="16"/>
      <c r="H143" s="16"/>
      <c r="I143" s="16"/>
      <c r="J143" s="16"/>
      <c r="K143" s="16"/>
      <c r="L143" s="16"/>
      <c r="M143" s="16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6"/>
      <c r="AC143" s="16"/>
      <c r="AD143" s="16"/>
    </row>
    <row r="144" ht="12.75" customHeight="1">
      <c r="A144" s="13"/>
      <c r="B144" s="16"/>
      <c r="C144" s="16"/>
      <c r="D144" s="16"/>
      <c r="E144" s="14"/>
      <c r="F144" s="16"/>
      <c r="G144" s="16"/>
      <c r="H144" s="16"/>
      <c r="I144" s="16"/>
      <c r="J144" s="16"/>
      <c r="K144" s="16"/>
      <c r="L144" s="16"/>
      <c r="M144" s="16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6"/>
      <c r="AC144" s="16"/>
      <c r="AD144" s="16"/>
    </row>
    <row r="145" ht="12.75" customHeight="1">
      <c r="A145" s="13"/>
      <c r="B145" s="16"/>
      <c r="C145" s="16"/>
      <c r="D145" s="16"/>
      <c r="E145" s="14"/>
      <c r="F145" s="16"/>
      <c r="G145" s="16"/>
      <c r="H145" s="16"/>
      <c r="I145" s="16"/>
      <c r="J145" s="16"/>
      <c r="K145" s="16"/>
      <c r="L145" s="16"/>
      <c r="M145" s="16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6"/>
      <c r="AC145" s="16"/>
      <c r="AD145" s="16"/>
    </row>
    <row r="146" ht="12.75" customHeight="1">
      <c r="A146" s="13"/>
      <c r="B146" s="16"/>
      <c r="C146" s="16"/>
      <c r="D146" s="16"/>
      <c r="E146" s="14"/>
      <c r="F146" s="16"/>
      <c r="G146" s="16"/>
      <c r="H146" s="16"/>
      <c r="I146" s="16"/>
      <c r="J146" s="16"/>
      <c r="K146" s="16"/>
      <c r="L146" s="16"/>
      <c r="M146" s="16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6"/>
      <c r="AC146" s="16"/>
      <c r="AD146" s="16"/>
    </row>
    <row r="147" ht="12.75" customHeight="1">
      <c r="A147" s="13"/>
      <c r="B147" s="16"/>
      <c r="C147" s="16"/>
      <c r="D147" s="16"/>
      <c r="E147" s="14"/>
      <c r="F147" s="16"/>
      <c r="G147" s="16"/>
      <c r="H147" s="16"/>
      <c r="I147" s="16"/>
      <c r="J147" s="16"/>
      <c r="K147" s="16"/>
      <c r="L147" s="16"/>
      <c r="M147" s="16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6"/>
      <c r="AC147" s="16"/>
      <c r="AD147" s="16"/>
    </row>
    <row r="148" ht="12.75" customHeight="1">
      <c r="A148" s="13"/>
      <c r="B148" s="16"/>
      <c r="C148" s="16"/>
      <c r="D148" s="16"/>
      <c r="E148" s="14"/>
      <c r="F148" s="16"/>
      <c r="G148" s="16"/>
      <c r="H148" s="16"/>
      <c r="I148" s="16"/>
      <c r="J148" s="16"/>
      <c r="K148" s="16"/>
      <c r="L148" s="16"/>
      <c r="M148" s="16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6"/>
      <c r="AC148" s="16"/>
      <c r="AD148" s="16"/>
    </row>
    <row r="149" ht="12.75" customHeight="1">
      <c r="A149" s="13"/>
      <c r="B149" s="16"/>
      <c r="C149" s="16"/>
      <c r="D149" s="16"/>
      <c r="E149" s="14"/>
      <c r="F149" s="16"/>
      <c r="G149" s="16"/>
      <c r="H149" s="16"/>
      <c r="I149" s="16"/>
      <c r="J149" s="16"/>
      <c r="K149" s="16"/>
      <c r="L149" s="16"/>
      <c r="M149" s="16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6"/>
      <c r="AC149" s="16"/>
      <c r="AD149" s="16"/>
    </row>
    <row r="150" ht="12.75" customHeight="1">
      <c r="A150" s="13"/>
      <c r="B150" s="16"/>
      <c r="C150" s="16"/>
      <c r="D150" s="16"/>
      <c r="E150" s="14"/>
      <c r="F150" s="16"/>
      <c r="G150" s="16"/>
      <c r="H150" s="16"/>
      <c r="I150" s="16"/>
      <c r="J150" s="16"/>
      <c r="K150" s="16"/>
      <c r="L150" s="16"/>
      <c r="M150" s="16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6"/>
      <c r="AC150" s="16"/>
      <c r="AD150" s="16"/>
    </row>
    <row r="151" ht="12.75" customHeight="1">
      <c r="A151" s="13"/>
      <c r="B151" s="16"/>
      <c r="C151" s="16"/>
      <c r="D151" s="16"/>
      <c r="E151" s="14"/>
      <c r="F151" s="16"/>
      <c r="G151" s="16"/>
      <c r="H151" s="16"/>
      <c r="I151" s="16"/>
      <c r="J151" s="16"/>
      <c r="K151" s="16"/>
      <c r="L151" s="16"/>
      <c r="M151" s="16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6"/>
      <c r="AC151" s="16"/>
      <c r="AD151" s="16"/>
    </row>
    <row r="152" ht="12.75" customHeight="1">
      <c r="A152" s="13"/>
      <c r="B152" s="16"/>
      <c r="C152" s="16"/>
      <c r="D152" s="16"/>
      <c r="E152" s="14"/>
      <c r="F152" s="16"/>
      <c r="G152" s="16"/>
      <c r="H152" s="16"/>
      <c r="I152" s="16"/>
      <c r="J152" s="16"/>
      <c r="K152" s="16"/>
      <c r="L152" s="16"/>
      <c r="M152" s="16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6"/>
      <c r="AC152" s="16"/>
      <c r="AD152" s="16"/>
    </row>
    <row r="153" ht="12.75" customHeight="1">
      <c r="A153" s="13"/>
      <c r="B153" s="16"/>
      <c r="C153" s="16"/>
      <c r="D153" s="16"/>
      <c r="E153" s="14"/>
      <c r="F153" s="16"/>
      <c r="G153" s="16"/>
      <c r="H153" s="16"/>
      <c r="I153" s="16"/>
      <c r="J153" s="16"/>
      <c r="K153" s="16"/>
      <c r="L153" s="16"/>
      <c r="M153" s="16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6"/>
      <c r="AC153" s="16"/>
      <c r="AD153" s="16"/>
    </row>
    <row r="154" ht="12.75" customHeight="1">
      <c r="A154" s="13"/>
      <c r="B154" s="16"/>
      <c r="C154" s="16"/>
      <c r="D154" s="16"/>
      <c r="E154" s="14"/>
      <c r="F154" s="16"/>
      <c r="G154" s="16"/>
      <c r="H154" s="16"/>
      <c r="I154" s="16"/>
      <c r="J154" s="16"/>
      <c r="K154" s="16"/>
      <c r="L154" s="16"/>
      <c r="M154" s="16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6"/>
      <c r="AC154" s="16"/>
      <c r="AD154" s="16"/>
    </row>
    <row r="155" ht="12.75" customHeight="1">
      <c r="A155" s="13"/>
      <c r="B155" s="16"/>
      <c r="C155" s="16"/>
      <c r="D155" s="16"/>
      <c r="E155" s="14"/>
      <c r="F155" s="16"/>
      <c r="G155" s="16"/>
      <c r="H155" s="16"/>
      <c r="I155" s="16"/>
      <c r="J155" s="16"/>
      <c r="K155" s="16"/>
      <c r="L155" s="16"/>
      <c r="M155" s="1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6"/>
      <c r="AC155" s="16"/>
      <c r="AD155" s="16"/>
    </row>
    <row r="156" ht="12.75" customHeight="1">
      <c r="A156" s="13"/>
      <c r="B156" s="16"/>
      <c r="C156" s="16"/>
      <c r="D156" s="16"/>
      <c r="E156" s="14"/>
      <c r="F156" s="16"/>
      <c r="G156" s="16"/>
      <c r="H156" s="16"/>
      <c r="I156" s="16"/>
      <c r="J156" s="16"/>
      <c r="K156" s="16"/>
      <c r="L156" s="16"/>
      <c r="M156" s="16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6"/>
      <c r="AC156" s="16"/>
      <c r="AD156" s="16"/>
    </row>
    <row r="157" ht="12.75" customHeight="1">
      <c r="A157" s="13"/>
      <c r="B157" s="16"/>
      <c r="C157" s="16"/>
      <c r="D157" s="16"/>
      <c r="E157" s="14"/>
      <c r="F157" s="16"/>
      <c r="G157" s="16"/>
      <c r="H157" s="16"/>
      <c r="I157" s="16"/>
      <c r="J157" s="16"/>
      <c r="K157" s="16"/>
      <c r="L157" s="16"/>
      <c r="M157" s="16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6"/>
      <c r="AC157" s="16"/>
      <c r="AD157" s="16"/>
    </row>
    <row r="158" ht="12.75" customHeight="1">
      <c r="A158" s="13"/>
      <c r="B158" s="16"/>
      <c r="C158" s="16"/>
      <c r="D158" s="16"/>
      <c r="E158" s="14"/>
      <c r="F158" s="16"/>
      <c r="G158" s="16"/>
      <c r="H158" s="16"/>
      <c r="I158" s="16"/>
      <c r="J158" s="16"/>
      <c r="K158" s="16"/>
      <c r="L158" s="16"/>
      <c r="M158" s="16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6"/>
      <c r="AC158" s="16"/>
      <c r="AD158" s="16"/>
    </row>
    <row r="159" ht="12.75" customHeight="1">
      <c r="A159" s="13"/>
      <c r="B159" s="16"/>
      <c r="C159" s="16"/>
      <c r="D159" s="16"/>
      <c r="E159" s="14"/>
      <c r="F159" s="16"/>
      <c r="G159" s="16"/>
      <c r="H159" s="16"/>
      <c r="I159" s="16"/>
      <c r="J159" s="16"/>
      <c r="K159" s="16"/>
      <c r="L159" s="16"/>
      <c r="M159" s="16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6"/>
      <c r="AC159" s="16"/>
      <c r="AD159" s="16"/>
    </row>
    <row r="160" ht="12.75" customHeight="1">
      <c r="A160" s="13"/>
      <c r="B160" s="16"/>
      <c r="C160" s="16"/>
      <c r="D160" s="16"/>
      <c r="E160" s="14"/>
      <c r="F160" s="16"/>
      <c r="G160" s="16"/>
      <c r="H160" s="16"/>
      <c r="I160" s="16"/>
      <c r="J160" s="16"/>
      <c r="K160" s="16"/>
      <c r="L160" s="16"/>
      <c r="M160" s="16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6"/>
      <c r="AC160" s="16"/>
      <c r="AD160" s="16"/>
    </row>
    <row r="161" ht="12.75" customHeight="1">
      <c r="A161" s="13"/>
      <c r="B161" s="16"/>
      <c r="C161" s="16"/>
      <c r="D161" s="16"/>
      <c r="E161" s="14"/>
      <c r="F161" s="16"/>
      <c r="G161" s="16"/>
      <c r="H161" s="16"/>
      <c r="I161" s="16"/>
      <c r="J161" s="16"/>
      <c r="K161" s="16"/>
      <c r="L161" s="16"/>
      <c r="M161" s="16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6"/>
      <c r="AC161" s="16"/>
      <c r="AD161" s="16"/>
    </row>
    <row r="162" ht="12.75" customHeight="1">
      <c r="A162" s="13"/>
      <c r="B162" s="16"/>
      <c r="C162" s="16"/>
      <c r="D162" s="16"/>
      <c r="E162" s="14"/>
      <c r="F162" s="16"/>
      <c r="G162" s="16"/>
      <c r="H162" s="16"/>
      <c r="I162" s="16"/>
      <c r="J162" s="16"/>
      <c r="K162" s="16"/>
      <c r="L162" s="16"/>
      <c r="M162" s="16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6"/>
      <c r="AC162" s="16"/>
      <c r="AD162" s="16"/>
    </row>
    <row r="163" ht="12.75" customHeight="1">
      <c r="A163" s="13"/>
      <c r="B163" s="16"/>
      <c r="C163" s="16"/>
      <c r="D163" s="16"/>
      <c r="E163" s="14"/>
      <c r="F163" s="16"/>
      <c r="G163" s="16"/>
      <c r="H163" s="16"/>
      <c r="I163" s="16"/>
      <c r="J163" s="16"/>
      <c r="K163" s="16"/>
      <c r="L163" s="16"/>
      <c r="M163" s="16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6"/>
      <c r="AC163" s="16"/>
      <c r="AD163" s="16"/>
    </row>
    <row r="164" ht="12.75" customHeight="1">
      <c r="A164" s="13"/>
      <c r="B164" s="16"/>
      <c r="C164" s="16"/>
      <c r="D164" s="16"/>
      <c r="E164" s="14"/>
      <c r="F164" s="16"/>
      <c r="G164" s="16"/>
      <c r="H164" s="16"/>
      <c r="I164" s="16"/>
      <c r="J164" s="16"/>
      <c r="K164" s="16"/>
      <c r="L164" s="16"/>
      <c r="M164" s="16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6"/>
      <c r="AC164" s="16"/>
      <c r="AD164" s="16"/>
    </row>
    <row r="165" ht="12.75" customHeight="1">
      <c r="A165" s="13"/>
      <c r="B165" s="16"/>
      <c r="C165" s="16"/>
      <c r="D165" s="16"/>
      <c r="E165" s="14"/>
      <c r="F165" s="16"/>
      <c r="G165" s="16"/>
      <c r="H165" s="16"/>
      <c r="I165" s="16"/>
      <c r="J165" s="16"/>
      <c r="K165" s="16"/>
      <c r="L165" s="16"/>
      <c r="M165" s="16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6"/>
      <c r="AC165" s="16"/>
      <c r="AD165" s="16"/>
    </row>
    <row r="166" ht="12.75" customHeight="1">
      <c r="A166" s="13"/>
      <c r="B166" s="16"/>
      <c r="C166" s="16"/>
      <c r="D166" s="16"/>
      <c r="E166" s="14"/>
      <c r="F166" s="16"/>
      <c r="G166" s="16"/>
      <c r="H166" s="16"/>
      <c r="I166" s="16"/>
      <c r="J166" s="16"/>
      <c r="K166" s="16"/>
      <c r="L166" s="16"/>
      <c r="M166" s="16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6"/>
      <c r="AC166" s="16"/>
      <c r="AD166" s="16"/>
    </row>
    <row r="167" ht="12.75" customHeight="1">
      <c r="A167" s="13"/>
      <c r="B167" s="16"/>
      <c r="C167" s="16"/>
      <c r="D167" s="16"/>
      <c r="E167" s="14"/>
      <c r="F167" s="16"/>
      <c r="G167" s="16"/>
      <c r="H167" s="16"/>
      <c r="I167" s="16"/>
      <c r="J167" s="16"/>
      <c r="K167" s="16"/>
      <c r="L167" s="16"/>
      <c r="M167" s="16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6"/>
      <c r="AC167" s="16"/>
      <c r="AD167" s="16"/>
    </row>
    <row r="168" ht="12.75" customHeight="1">
      <c r="A168" s="13"/>
      <c r="B168" s="16"/>
      <c r="C168" s="16"/>
      <c r="D168" s="16"/>
      <c r="E168" s="14"/>
      <c r="F168" s="16"/>
      <c r="G168" s="16"/>
      <c r="H168" s="16"/>
      <c r="I168" s="16"/>
      <c r="J168" s="16"/>
      <c r="K168" s="16"/>
      <c r="L168" s="16"/>
      <c r="M168" s="16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6"/>
      <c r="AC168" s="16"/>
      <c r="AD168" s="16"/>
    </row>
    <row r="169" ht="12.75" customHeight="1">
      <c r="A169" s="13"/>
      <c r="B169" s="16"/>
      <c r="C169" s="16"/>
      <c r="D169" s="16"/>
      <c r="E169" s="14"/>
      <c r="F169" s="16"/>
      <c r="G169" s="16"/>
      <c r="H169" s="16"/>
      <c r="I169" s="16"/>
      <c r="J169" s="16"/>
      <c r="K169" s="16"/>
      <c r="L169" s="16"/>
      <c r="M169" s="16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6"/>
      <c r="AC169" s="16"/>
      <c r="AD169" s="16"/>
    </row>
    <row r="170" ht="12.75" customHeight="1">
      <c r="A170" s="13"/>
      <c r="B170" s="16"/>
      <c r="C170" s="16"/>
      <c r="D170" s="16"/>
      <c r="E170" s="14"/>
      <c r="F170" s="16"/>
      <c r="G170" s="16"/>
      <c r="H170" s="16"/>
      <c r="I170" s="16"/>
      <c r="J170" s="16"/>
      <c r="K170" s="16"/>
      <c r="L170" s="16"/>
      <c r="M170" s="16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6"/>
      <c r="AC170" s="16"/>
      <c r="AD170" s="16"/>
    </row>
    <row r="171" ht="12.75" customHeight="1">
      <c r="A171" s="13"/>
      <c r="B171" s="16"/>
      <c r="C171" s="16"/>
      <c r="D171" s="16"/>
      <c r="E171" s="14"/>
      <c r="F171" s="16"/>
      <c r="G171" s="16"/>
      <c r="H171" s="16"/>
      <c r="I171" s="16"/>
      <c r="J171" s="16"/>
      <c r="K171" s="16"/>
      <c r="L171" s="16"/>
      <c r="M171" s="16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6"/>
      <c r="AC171" s="16"/>
      <c r="AD171" s="16"/>
    </row>
    <row r="172" ht="12.75" customHeight="1">
      <c r="A172" s="13"/>
      <c r="B172" s="16"/>
      <c r="C172" s="16"/>
      <c r="D172" s="16"/>
      <c r="E172" s="14"/>
      <c r="F172" s="16"/>
      <c r="G172" s="16"/>
      <c r="H172" s="16"/>
      <c r="I172" s="16"/>
      <c r="J172" s="16"/>
      <c r="K172" s="16"/>
      <c r="L172" s="16"/>
      <c r="M172" s="16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6"/>
      <c r="AC172" s="16"/>
      <c r="AD172" s="16"/>
    </row>
    <row r="173" ht="12.75" customHeight="1">
      <c r="A173" s="13"/>
      <c r="B173" s="16"/>
      <c r="C173" s="16"/>
      <c r="D173" s="16"/>
      <c r="E173" s="14"/>
      <c r="F173" s="16"/>
      <c r="G173" s="16"/>
      <c r="H173" s="16"/>
      <c r="I173" s="16"/>
      <c r="J173" s="16"/>
      <c r="K173" s="16"/>
      <c r="L173" s="16"/>
      <c r="M173" s="16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6"/>
      <c r="AC173" s="16"/>
      <c r="AD173" s="16"/>
    </row>
    <row r="174" ht="12.75" customHeight="1">
      <c r="A174" s="13"/>
      <c r="B174" s="16"/>
      <c r="C174" s="16"/>
      <c r="D174" s="16"/>
      <c r="E174" s="14"/>
      <c r="F174" s="16"/>
      <c r="G174" s="16"/>
      <c r="H174" s="16"/>
      <c r="I174" s="16"/>
      <c r="J174" s="16"/>
      <c r="K174" s="16"/>
      <c r="L174" s="16"/>
      <c r="M174" s="16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6"/>
      <c r="AC174" s="16"/>
      <c r="AD174" s="16"/>
    </row>
    <row r="175" ht="12.75" customHeight="1">
      <c r="A175" s="13"/>
      <c r="B175" s="16"/>
      <c r="C175" s="16"/>
      <c r="D175" s="16"/>
      <c r="E175" s="14"/>
      <c r="F175" s="16"/>
      <c r="G175" s="16"/>
      <c r="H175" s="16"/>
      <c r="I175" s="16"/>
      <c r="J175" s="16"/>
      <c r="K175" s="16"/>
      <c r="L175" s="16"/>
      <c r="M175" s="16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6"/>
      <c r="AC175" s="16"/>
      <c r="AD175" s="16"/>
    </row>
    <row r="176" ht="12.75" customHeight="1">
      <c r="A176" s="13"/>
      <c r="B176" s="16"/>
      <c r="C176" s="16"/>
      <c r="D176" s="16"/>
      <c r="E176" s="14"/>
      <c r="F176" s="16"/>
      <c r="G176" s="16"/>
      <c r="H176" s="16"/>
      <c r="I176" s="16"/>
      <c r="J176" s="16"/>
      <c r="K176" s="16"/>
      <c r="L176" s="16"/>
      <c r="M176" s="16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6"/>
      <c r="AC176" s="16"/>
      <c r="AD176" s="16"/>
    </row>
    <row r="177" ht="12.75" customHeight="1">
      <c r="A177" s="13"/>
      <c r="B177" s="16"/>
      <c r="C177" s="16"/>
      <c r="D177" s="16"/>
      <c r="E177" s="14"/>
      <c r="F177" s="16"/>
      <c r="G177" s="16"/>
      <c r="H177" s="16"/>
      <c r="I177" s="16"/>
      <c r="J177" s="16"/>
      <c r="K177" s="16"/>
      <c r="L177" s="16"/>
      <c r="M177" s="16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6"/>
      <c r="AC177" s="16"/>
      <c r="AD177" s="16"/>
    </row>
    <row r="178" ht="12.75" customHeight="1">
      <c r="A178" s="13"/>
      <c r="B178" s="16"/>
      <c r="C178" s="16"/>
      <c r="D178" s="16"/>
      <c r="E178" s="14"/>
      <c r="F178" s="16"/>
      <c r="G178" s="16"/>
      <c r="H178" s="16"/>
      <c r="I178" s="16"/>
      <c r="J178" s="16"/>
      <c r="K178" s="16"/>
      <c r="L178" s="16"/>
      <c r="M178" s="16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6"/>
      <c r="AC178" s="16"/>
      <c r="AD178" s="16"/>
    </row>
    <row r="179" ht="12.75" customHeight="1">
      <c r="A179" s="13"/>
      <c r="B179" s="16"/>
      <c r="C179" s="16"/>
      <c r="D179" s="16"/>
      <c r="E179" s="14"/>
      <c r="F179" s="16"/>
      <c r="G179" s="16"/>
      <c r="H179" s="16"/>
      <c r="I179" s="16"/>
      <c r="J179" s="16"/>
      <c r="K179" s="16"/>
      <c r="L179" s="16"/>
      <c r="M179" s="16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6"/>
      <c r="AC179" s="16"/>
      <c r="AD179" s="16"/>
    </row>
    <row r="180" ht="12.75" customHeight="1">
      <c r="A180" s="13"/>
      <c r="B180" s="16"/>
      <c r="C180" s="16"/>
      <c r="D180" s="16"/>
      <c r="E180" s="14"/>
      <c r="F180" s="16"/>
      <c r="G180" s="16"/>
      <c r="H180" s="16"/>
      <c r="I180" s="16"/>
      <c r="J180" s="16"/>
      <c r="K180" s="16"/>
      <c r="L180" s="16"/>
      <c r="M180" s="16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6"/>
      <c r="AC180" s="16"/>
      <c r="AD180" s="16"/>
    </row>
    <row r="181" ht="12.75" customHeight="1">
      <c r="A181" s="13"/>
      <c r="B181" s="16"/>
      <c r="C181" s="16"/>
      <c r="D181" s="16"/>
      <c r="E181" s="14"/>
      <c r="F181" s="16"/>
      <c r="G181" s="16"/>
      <c r="H181" s="16"/>
      <c r="I181" s="16"/>
      <c r="J181" s="16"/>
      <c r="K181" s="16"/>
      <c r="L181" s="16"/>
      <c r="M181" s="16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6"/>
      <c r="AC181" s="16"/>
      <c r="AD181" s="16"/>
    </row>
    <row r="182" ht="12.75" customHeight="1">
      <c r="A182" s="13"/>
      <c r="B182" s="16"/>
      <c r="C182" s="16"/>
      <c r="D182" s="16"/>
      <c r="E182" s="14"/>
      <c r="F182" s="16"/>
      <c r="G182" s="16"/>
      <c r="H182" s="16"/>
      <c r="I182" s="16"/>
      <c r="J182" s="16"/>
      <c r="K182" s="16"/>
      <c r="L182" s="16"/>
      <c r="M182" s="16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6"/>
      <c r="AC182" s="16"/>
      <c r="AD182" s="16"/>
    </row>
    <row r="183" ht="12.75" customHeight="1">
      <c r="A183" s="13"/>
      <c r="B183" s="16"/>
      <c r="C183" s="16"/>
      <c r="D183" s="16"/>
      <c r="E183" s="14"/>
      <c r="F183" s="16"/>
      <c r="G183" s="16"/>
      <c r="H183" s="16"/>
      <c r="I183" s="16"/>
      <c r="J183" s="16"/>
      <c r="K183" s="16"/>
      <c r="L183" s="16"/>
      <c r="M183" s="16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6"/>
      <c r="AC183" s="16"/>
      <c r="AD183" s="16"/>
    </row>
    <row r="184" ht="12.75" customHeight="1">
      <c r="A184" s="13"/>
      <c r="B184" s="16"/>
      <c r="C184" s="16"/>
      <c r="D184" s="16"/>
      <c r="E184" s="14"/>
      <c r="F184" s="16"/>
      <c r="G184" s="16"/>
      <c r="H184" s="16"/>
      <c r="I184" s="16"/>
      <c r="J184" s="16"/>
      <c r="K184" s="16"/>
      <c r="L184" s="16"/>
      <c r="M184" s="16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6"/>
      <c r="AC184" s="16"/>
      <c r="AD184" s="16"/>
    </row>
    <row r="185" ht="12.75" customHeight="1">
      <c r="A185" s="13"/>
      <c r="B185" s="16"/>
      <c r="C185" s="16"/>
      <c r="D185" s="16"/>
      <c r="E185" s="14"/>
      <c r="F185" s="16"/>
      <c r="G185" s="16"/>
      <c r="H185" s="16"/>
      <c r="I185" s="16"/>
      <c r="J185" s="16"/>
      <c r="K185" s="16"/>
      <c r="L185" s="16"/>
      <c r="M185" s="16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6"/>
      <c r="AC185" s="16"/>
      <c r="AD185" s="16"/>
    </row>
    <row r="186" ht="12.75" customHeight="1">
      <c r="A186" s="13"/>
      <c r="B186" s="16"/>
      <c r="C186" s="16"/>
      <c r="D186" s="16"/>
      <c r="E186" s="14"/>
      <c r="F186" s="16"/>
      <c r="G186" s="16"/>
      <c r="H186" s="16"/>
      <c r="I186" s="16"/>
      <c r="J186" s="16"/>
      <c r="K186" s="16"/>
      <c r="L186" s="16"/>
      <c r="M186" s="16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6"/>
      <c r="AC186" s="16"/>
      <c r="AD186" s="16"/>
    </row>
    <row r="187" ht="12.75" customHeight="1">
      <c r="A187" s="13"/>
      <c r="B187" s="16"/>
      <c r="C187" s="16"/>
      <c r="D187" s="16"/>
      <c r="E187" s="14"/>
      <c r="F187" s="16"/>
      <c r="G187" s="16"/>
      <c r="H187" s="16"/>
      <c r="I187" s="16"/>
      <c r="J187" s="16"/>
      <c r="K187" s="16"/>
      <c r="L187" s="16"/>
      <c r="M187" s="16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6"/>
      <c r="AC187" s="16"/>
      <c r="AD187" s="16"/>
    </row>
    <row r="188" ht="12.75" customHeight="1">
      <c r="A188" s="13"/>
      <c r="B188" s="16"/>
      <c r="C188" s="16"/>
      <c r="D188" s="16"/>
      <c r="E188" s="14"/>
      <c r="F188" s="16"/>
      <c r="G188" s="16"/>
      <c r="H188" s="16"/>
      <c r="I188" s="16"/>
      <c r="J188" s="16"/>
      <c r="K188" s="16"/>
      <c r="L188" s="16"/>
      <c r="M188" s="16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6"/>
      <c r="AC188" s="16"/>
      <c r="AD188" s="16"/>
    </row>
    <row r="189" ht="12.75" customHeight="1">
      <c r="A189" s="13"/>
      <c r="B189" s="16"/>
      <c r="C189" s="16"/>
      <c r="D189" s="16"/>
      <c r="E189" s="14"/>
      <c r="F189" s="16"/>
      <c r="G189" s="16"/>
      <c r="H189" s="16"/>
      <c r="I189" s="16"/>
      <c r="J189" s="16"/>
      <c r="K189" s="16"/>
      <c r="L189" s="16"/>
      <c r="M189" s="16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6"/>
      <c r="AC189" s="16"/>
      <c r="AD189" s="16"/>
    </row>
    <row r="190" ht="12.75" customHeight="1">
      <c r="A190" s="13"/>
      <c r="B190" s="16"/>
      <c r="C190" s="16"/>
      <c r="D190" s="16"/>
      <c r="E190" s="14"/>
      <c r="F190" s="16"/>
      <c r="G190" s="16"/>
      <c r="H190" s="16"/>
      <c r="I190" s="16"/>
      <c r="J190" s="16"/>
      <c r="K190" s="16"/>
      <c r="L190" s="16"/>
      <c r="M190" s="16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6"/>
      <c r="AC190" s="16"/>
      <c r="AD190" s="16"/>
    </row>
    <row r="191" ht="12.75" customHeight="1">
      <c r="A191" s="13"/>
      <c r="B191" s="16"/>
      <c r="C191" s="16"/>
      <c r="D191" s="16"/>
      <c r="E191" s="14"/>
      <c r="F191" s="16"/>
      <c r="G191" s="16"/>
      <c r="H191" s="16"/>
      <c r="I191" s="16"/>
      <c r="J191" s="16"/>
      <c r="K191" s="16"/>
      <c r="L191" s="16"/>
      <c r="M191" s="16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6"/>
      <c r="AC191" s="16"/>
      <c r="AD191" s="16"/>
    </row>
    <row r="192" ht="12.75" customHeight="1">
      <c r="A192" s="13"/>
      <c r="B192" s="16"/>
      <c r="C192" s="16"/>
      <c r="D192" s="16"/>
      <c r="E192" s="14"/>
      <c r="F192" s="16"/>
      <c r="G192" s="16"/>
      <c r="H192" s="16"/>
      <c r="I192" s="16"/>
      <c r="J192" s="16"/>
      <c r="K192" s="16"/>
      <c r="L192" s="16"/>
      <c r="M192" s="16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6"/>
      <c r="AC192" s="16"/>
      <c r="AD192" s="16"/>
    </row>
    <row r="193" ht="12.75" customHeight="1">
      <c r="A193" s="13"/>
      <c r="B193" s="16"/>
      <c r="C193" s="16"/>
      <c r="D193" s="16"/>
      <c r="E193" s="14"/>
      <c r="F193" s="16"/>
      <c r="G193" s="16"/>
      <c r="H193" s="16"/>
      <c r="I193" s="16"/>
      <c r="J193" s="16"/>
      <c r="K193" s="16"/>
      <c r="L193" s="16"/>
      <c r="M193" s="16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6"/>
      <c r="AC193" s="16"/>
      <c r="AD193" s="16"/>
    </row>
    <row r="194" ht="12.75" customHeight="1">
      <c r="A194" s="13"/>
      <c r="B194" s="16"/>
      <c r="C194" s="16"/>
      <c r="D194" s="16"/>
      <c r="E194" s="14"/>
      <c r="F194" s="16"/>
      <c r="G194" s="16"/>
      <c r="H194" s="16"/>
      <c r="I194" s="16"/>
      <c r="J194" s="16"/>
      <c r="K194" s="16"/>
      <c r="L194" s="16"/>
      <c r="M194" s="16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6"/>
      <c r="AC194" s="16"/>
      <c r="AD194" s="16"/>
    </row>
    <row r="195" ht="12.75" customHeight="1">
      <c r="A195" s="13"/>
      <c r="B195" s="16"/>
      <c r="C195" s="16"/>
      <c r="D195" s="16"/>
      <c r="E195" s="14"/>
      <c r="F195" s="16"/>
      <c r="G195" s="16"/>
      <c r="H195" s="16"/>
      <c r="I195" s="16"/>
      <c r="J195" s="16"/>
      <c r="K195" s="16"/>
      <c r="L195" s="16"/>
      <c r="M195" s="16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6"/>
      <c r="AC195" s="16"/>
      <c r="AD195" s="16"/>
    </row>
    <row r="196" ht="12.75" customHeight="1">
      <c r="A196" s="13"/>
      <c r="B196" s="16"/>
      <c r="C196" s="16"/>
      <c r="D196" s="16"/>
      <c r="E196" s="14"/>
      <c r="F196" s="16"/>
      <c r="G196" s="16"/>
      <c r="H196" s="16"/>
      <c r="I196" s="16"/>
      <c r="J196" s="16"/>
      <c r="K196" s="16"/>
      <c r="L196" s="16"/>
      <c r="M196" s="16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6"/>
      <c r="AC196" s="16"/>
      <c r="AD196" s="16"/>
    </row>
    <row r="197" ht="12.75" customHeight="1">
      <c r="A197" s="13"/>
      <c r="B197" s="16"/>
      <c r="C197" s="16"/>
      <c r="D197" s="16"/>
      <c r="E197" s="14"/>
      <c r="F197" s="16"/>
      <c r="G197" s="16"/>
      <c r="H197" s="16"/>
      <c r="I197" s="16"/>
      <c r="J197" s="16"/>
      <c r="K197" s="16"/>
      <c r="L197" s="16"/>
      <c r="M197" s="16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6"/>
      <c r="AC197" s="16"/>
      <c r="AD197" s="16"/>
    </row>
    <row r="198" ht="12.75" customHeight="1">
      <c r="A198" s="13"/>
      <c r="B198" s="16"/>
      <c r="C198" s="16"/>
      <c r="D198" s="16"/>
      <c r="E198" s="14"/>
      <c r="F198" s="16"/>
      <c r="G198" s="16"/>
      <c r="H198" s="16"/>
      <c r="I198" s="16"/>
      <c r="J198" s="16"/>
      <c r="K198" s="16"/>
      <c r="L198" s="16"/>
      <c r="M198" s="16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6"/>
      <c r="AC198" s="16"/>
      <c r="AD198" s="16"/>
    </row>
    <row r="199" ht="12.75" customHeight="1">
      <c r="A199" s="13"/>
      <c r="B199" s="16"/>
      <c r="C199" s="16"/>
      <c r="D199" s="16"/>
      <c r="E199" s="14"/>
      <c r="F199" s="16"/>
      <c r="G199" s="16"/>
      <c r="H199" s="16"/>
      <c r="I199" s="16"/>
      <c r="J199" s="16"/>
      <c r="K199" s="16"/>
      <c r="L199" s="16"/>
      <c r="M199" s="16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6"/>
      <c r="AC199" s="16"/>
      <c r="AD199" s="16"/>
    </row>
    <row r="200" ht="12.75" customHeight="1">
      <c r="A200" s="13"/>
      <c r="B200" s="16"/>
      <c r="C200" s="16"/>
      <c r="D200" s="16"/>
      <c r="E200" s="14"/>
      <c r="F200" s="16"/>
      <c r="G200" s="16"/>
      <c r="H200" s="16"/>
      <c r="I200" s="16"/>
      <c r="J200" s="16"/>
      <c r="K200" s="16"/>
      <c r="L200" s="16"/>
      <c r="M200" s="16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6"/>
      <c r="AC200" s="16"/>
      <c r="AD200" s="16"/>
    </row>
    <row r="201" ht="12.75" customHeight="1">
      <c r="A201" s="13"/>
      <c r="B201" s="16"/>
      <c r="C201" s="16"/>
      <c r="D201" s="16"/>
      <c r="E201" s="14"/>
      <c r="F201" s="16"/>
      <c r="G201" s="16"/>
      <c r="H201" s="16"/>
      <c r="I201" s="16"/>
      <c r="J201" s="16"/>
      <c r="K201" s="16"/>
      <c r="L201" s="16"/>
      <c r="M201" s="16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6"/>
      <c r="AC201" s="16"/>
      <c r="AD201" s="16"/>
    </row>
    <row r="202" ht="12.75" customHeight="1">
      <c r="A202" s="13"/>
      <c r="B202" s="16"/>
      <c r="C202" s="16"/>
      <c r="D202" s="16"/>
      <c r="E202" s="14"/>
      <c r="F202" s="16"/>
      <c r="G202" s="16"/>
      <c r="H202" s="16"/>
      <c r="I202" s="16"/>
      <c r="J202" s="16"/>
      <c r="K202" s="16"/>
      <c r="L202" s="16"/>
      <c r="M202" s="16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6"/>
      <c r="AC202" s="16"/>
      <c r="AD202" s="16"/>
    </row>
    <row r="203" ht="12.75" customHeight="1">
      <c r="A203" s="13"/>
      <c r="B203" s="16"/>
      <c r="C203" s="16"/>
      <c r="D203" s="16"/>
      <c r="E203" s="14"/>
      <c r="F203" s="16"/>
      <c r="G203" s="16"/>
      <c r="H203" s="16"/>
      <c r="I203" s="16"/>
      <c r="J203" s="16"/>
      <c r="K203" s="16"/>
      <c r="L203" s="16"/>
      <c r="M203" s="16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6"/>
      <c r="AC203" s="16"/>
      <c r="AD203" s="16"/>
    </row>
    <row r="204" ht="12.75" customHeight="1">
      <c r="A204" s="13"/>
      <c r="B204" s="16"/>
      <c r="C204" s="16"/>
      <c r="D204" s="16"/>
      <c r="E204" s="14"/>
      <c r="F204" s="16"/>
      <c r="G204" s="16"/>
      <c r="H204" s="16"/>
      <c r="I204" s="16"/>
      <c r="J204" s="16"/>
      <c r="K204" s="16"/>
      <c r="L204" s="16"/>
      <c r="M204" s="16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6"/>
      <c r="AC204" s="16"/>
      <c r="AD204" s="16"/>
    </row>
    <row r="205" ht="12.75" customHeight="1">
      <c r="A205" s="13"/>
      <c r="B205" s="16"/>
      <c r="C205" s="16"/>
      <c r="D205" s="16"/>
      <c r="E205" s="14"/>
      <c r="F205" s="16"/>
      <c r="G205" s="16"/>
      <c r="H205" s="16"/>
      <c r="I205" s="16"/>
      <c r="J205" s="16"/>
      <c r="K205" s="16"/>
      <c r="L205" s="16"/>
      <c r="M205" s="16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6"/>
      <c r="AC205" s="16"/>
      <c r="AD205" s="16"/>
    </row>
    <row r="206" ht="12.75" customHeight="1">
      <c r="A206" s="13"/>
      <c r="B206" s="16"/>
      <c r="C206" s="16"/>
      <c r="D206" s="16"/>
      <c r="E206" s="14"/>
      <c r="F206" s="16"/>
      <c r="G206" s="16"/>
      <c r="H206" s="16"/>
      <c r="I206" s="16"/>
      <c r="J206" s="16"/>
      <c r="K206" s="16"/>
      <c r="L206" s="16"/>
      <c r="M206" s="16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6"/>
      <c r="AC206" s="16"/>
      <c r="AD206" s="16"/>
    </row>
    <row r="207" ht="12.75" customHeight="1">
      <c r="A207" s="13"/>
      <c r="B207" s="16"/>
      <c r="C207" s="16"/>
      <c r="D207" s="16"/>
      <c r="E207" s="14"/>
      <c r="F207" s="16"/>
      <c r="G207" s="16"/>
      <c r="H207" s="16"/>
      <c r="I207" s="16"/>
      <c r="J207" s="16"/>
      <c r="K207" s="16"/>
      <c r="L207" s="16"/>
      <c r="M207" s="16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6"/>
      <c r="AC207" s="16"/>
      <c r="AD207" s="16"/>
    </row>
    <row r="208" ht="12.75" customHeight="1">
      <c r="A208" s="13"/>
      <c r="B208" s="16"/>
      <c r="C208" s="16"/>
      <c r="D208" s="16"/>
      <c r="E208" s="14"/>
      <c r="F208" s="16"/>
      <c r="G208" s="16"/>
      <c r="H208" s="16"/>
      <c r="I208" s="16"/>
      <c r="J208" s="16"/>
      <c r="K208" s="16"/>
      <c r="L208" s="16"/>
      <c r="M208" s="16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6"/>
      <c r="AC208" s="16"/>
      <c r="AD208" s="16"/>
    </row>
    <row r="209" ht="12.75" customHeight="1">
      <c r="A209" s="13"/>
      <c r="B209" s="16"/>
      <c r="C209" s="16"/>
      <c r="D209" s="16"/>
      <c r="E209" s="14"/>
      <c r="F209" s="16"/>
      <c r="G209" s="16"/>
      <c r="H209" s="16"/>
      <c r="I209" s="16"/>
      <c r="J209" s="16"/>
      <c r="K209" s="16"/>
      <c r="L209" s="16"/>
      <c r="M209" s="16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6"/>
      <c r="AC209" s="16"/>
      <c r="AD209" s="16"/>
    </row>
    <row r="210" ht="12.75" customHeight="1">
      <c r="A210" s="13"/>
      <c r="B210" s="16"/>
      <c r="C210" s="16"/>
      <c r="D210" s="16"/>
      <c r="E210" s="14"/>
      <c r="F210" s="16"/>
      <c r="G210" s="16"/>
      <c r="H210" s="16"/>
      <c r="I210" s="16"/>
      <c r="J210" s="16"/>
      <c r="K210" s="16"/>
      <c r="L210" s="16"/>
      <c r="M210" s="16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6"/>
      <c r="AC210" s="16"/>
      <c r="AD210" s="16"/>
    </row>
    <row r="211" ht="12.75" customHeight="1">
      <c r="A211" s="13"/>
      <c r="B211" s="16"/>
      <c r="C211" s="16"/>
      <c r="D211" s="16"/>
      <c r="E211" s="14"/>
      <c r="F211" s="16"/>
      <c r="G211" s="16"/>
      <c r="H211" s="16"/>
      <c r="I211" s="16"/>
      <c r="J211" s="16"/>
      <c r="K211" s="16"/>
      <c r="L211" s="16"/>
      <c r="M211" s="16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6"/>
      <c r="AC211" s="16"/>
      <c r="AD211" s="16"/>
    </row>
    <row r="212" ht="12.75" customHeight="1">
      <c r="A212" s="13"/>
      <c r="B212" s="16"/>
      <c r="C212" s="16"/>
      <c r="D212" s="16"/>
      <c r="E212" s="14"/>
      <c r="F212" s="16"/>
      <c r="G212" s="16"/>
      <c r="H212" s="16"/>
      <c r="I212" s="16"/>
      <c r="J212" s="16"/>
      <c r="K212" s="16"/>
      <c r="L212" s="16"/>
      <c r="M212" s="16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6"/>
      <c r="AC212" s="16"/>
      <c r="AD212" s="16"/>
    </row>
    <row r="213" ht="12.75" customHeight="1">
      <c r="A213" s="13"/>
      <c r="B213" s="16"/>
      <c r="C213" s="16"/>
      <c r="D213" s="16"/>
      <c r="E213" s="14"/>
      <c r="F213" s="16"/>
      <c r="G213" s="16"/>
      <c r="H213" s="16"/>
      <c r="I213" s="16"/>
      <c r="J213" s="16"/>
      <c r="K213" s="16"/>
      <c r="L213" s="16"/>
      <c r="M213" s="16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6"/>
      <c r="AC213" s="16"/>
      <c r="AD213" s="16"/>
    </row>
    <row r="214" ht="12.75" customHeight="1">
      <c r="A214" s="13"/>
      <c r="B214" s="16"/>
      <c r="C214" s="16"/>
      <c r="D214" s="16"/>
      <c r="E214" s="14"/>
      <c r="F214" s="16"/>
      <c r="G214" s="16"/>
      <c r="H214" s="16"/>
      <c r="I214" s="16"/>
      <c r="J214" s="16"/>
      <c r="K214" s="16"/>
      <c r="L214" s="16"/>
      <c r="M214" s="16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6"/>
      <c r="AC214" s="16"/>
      <c r="AD214" s="16"/>
    </row>
    <row r="215" ht="12.75" customHeight="1">
      <c r="A215" s="13"/>
      <c r="B215" s="16"/>
      <c r="C215" s="16"/>
      <c r="D215" s="16"/>
      <c r="E215" s="14"/>
      <c r="F215" s="16"/>
      <c r="G215" s="16"/>
      <c r="H215" s="16"/>
      <c r="I215" s="16"/>
      <c r="J215" s="16"/>
      <c r="K215" s="16"/>
      <c r="L215" s="16"/>
      <c r="M215" s="16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6"/>
      <c r="AC215" s="16"/>
      <c r="AD215" s="16"/>
    </row>
    <row r="216" ht="12.75" customHeight="1">
      <c r="A216" s="13"/>
      <c r="B216" s="16"/>
      <c r="C216" s="16"/>
      <c r="D216" s="16"/>
      <c r="E216" s="14"/>
      <c r="F216" s="16"/>
      <c r="G216" s="16"/>
      <c r="H216" s="16"/>
      <c r="I216" s="16"/>
      <c r="J216" s="16"/>
      <c r="K216" s="16"/>
      <c r="L216" s="16"/>
      <c r="M216" s="16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6"/>
      <c r="AC216" s="16"/>
      <c r="AD216" s="16"/>
    </row>
    <row r="217" ht="12.75" customHeight="1">
      <c r="A217" s="13"/>
      <c r="B217" s="16"/>
      <c r="C217" s="16"/>
      <c r="D217" s="16"/>
      <c r="E217" s="14"/>
      <c r="F217" s="16"/>
      <c r="G217" s="16"/>
      <c r="H217" s="16"/>
      <c r="I217" s="16"/>
      <c r="J217" s="16"/>
      <c r="K217" s="16"/>
      <c r="L217" s="16"/>
      <c r="M217" s="16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6"/>
      <c r="AC217" s="16"/>
      <c r="AD217" s="16"/>
    </row>
    <row r="218" ht="12.75" customHeight="1">
      <c r="A218" s="13"/>
      <c r="B218" s="16"/>
      <c r="C218" s="16"/>
      <c r="D218" s="16"/>
      <c r="E218" s="14"/>
      <c r="F218" s="16"/>
      <c r="G218" s="16"/>
      <c r="H218" s="16"/>
      <c r="I218" s="16"/>
      <c r="J218" s="16"/>
      <c r="K218" s="16"/>
      <c r="L218" s="16"/>
      <c r="M218" s="16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6"/>
      <c r="AC218" s="16"/>
      <c r="AD218" s="16"/>
    </row>
    <row r="219" ht="12.75" customHeight="1">
      <c r="A219" s="13"/>
      <c r="B219" s="16"/>
      <c r="C219" s="16"/>
      <c r="D219" s="16"/>
      <c r="E219" s="14"/>
      <c r="F219" s="16"/>
      <c r="G219" s="16"/>
      <c r="H219" s="16"/>
      <c r="I219" s="16"/>
      <c r="J219" s="16"/>
      <c r="K219" s="16"/>
      <c r="L219" s="16"/>
      <c r="M219" s="16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6"/>
      <c r="AC219" s="16"/>
      <c r="AD219" s="16"/>
    </row>
    <row r="220" ht="12.75" customHeight="1">
      <c r="A220" s="13"/>
      <c r="B220" s="16"/>
      <c r="C220" s="16"/>
      <c r="D220" s="16"/>
      <c r="E220" s="14"/>
      <c r="F220" s="16"/>
      <c r="G220" s="16"/>
      <c r="H220" s="16"/>
      <c r="I220" s="16"/>
      <c r="J220" s="16"/>
      <c r="K220" s="16"/>
      <c r="L220" s="16"/>
      <c r="M220" s="16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6"/>
      <c r="AC220" s="16"/>
      <c r="AD220" s="16"/>
    </row>
    <row r="221" ht="12.75" customHeight="1">
      <c r="A221" s="13"/>
      <c r="B221" s="16"/>
      <c r="C221" s="16"/>
      <c r="D221" s="16"/>
      <c r="E221" s="14"/>
      <c r="F221" s="16"/>
      <c r="G221" s="16"/>
      <c r="H221" s="16"/>
      <c r="I221" s="16"/>
      <c r="J221" s="16"/>
      <c r="K221" s="16"/>
      <c r="L221" s="16"/>
      <c r="M221" s="16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6"/>
      <c r="AC221" s="16"/>
      <c r="AD221" s="16"/>
    </row>
    <row r="222" ht="12.75" customHeight="1">
      <c r="A222" s="13"/>
      <c r="B222" s="16"/>
      <c r="C222" s="16"/>
      <c r="D222" s="16"/>
      <c r="E222" s="14"/>
      <c r="F222" s="16"/>
      <c r="G222" s="16"/>
      <c r="H222" s="16"/>
      <c r="I222" s="16"/>
      <c r="J222" s="16"/>
      <c r="K222" s="16"/>
      <c r="L222" s="16"/>
      <c r="M222" s="16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6"/>
      <c r="AC222" s="16"/>
      <c r="AD222" s="16"/>
    </row>
    <row r="223" ht="12.75" customHeight="1">
      <c r="A223" s="13"/>
      <c r="B223" s="16"/>
      <c r="C223" s="16"/>
      <c r="D223" s="16"/>
      <c r="E223" s="14"/>
      <c r="F223" s="16"/>
      <c r="G223" s="16"/>
      <c r="H223" s="16"/>
      <c r="I223" s="16"/>
      <c r="J223" s="16"/>
      <c r="K223" s="16"/>
      <c r="L223" s="16"/>
      <c r="M223" s="16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6"/>
      <c r="AC223" s="16"/>
      <c r="AD223" s="16"/>
    </row>
    <row r="224" ht="12.75" customHeight="1">
      <c r="A224" s="13"/>
      <c r="B224" s="16"/>
      <c r="C224" s="16"/>
      <c r="D224" s="16"/>
      <c r="E224" s="14"/>
      <c r="F224" s="16"/>
      <c r="G224" s="16"/>
      <c r="H224" s="16"/>
      <c r="I224" s="16"/>
      <c r="J224" s="16"/>
      <c r="K224" s="16"/>
      <c r="L224" s="16"/>
      <c r="M224" s="16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6"/>
      <c r="AC224" s="16"/>
      <c r="AD224" s="16"/>
    </row>
    <row r="225" ht="12.75" customHeight="1">
      <c r="A225" s="13"/>
      <c r="B225" s="16"/>
      <c r="C225" s="16"/>
      <c r="D225" s="16"/>
      <c r="E225" s="14"/>
      <c r="F225" s="16"/>
      <c r="G225" s="16"/>
      <c r="H225" s="16"/>
      <c r="I225" s="16"/>
      <c r="J225" s="16"/>
      <c r="K225" s="16"/>
      <c r="L225" s="16"/>
      <c r="M225" s="16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6"/>
      <c r="AC225" s="16"/>
      <c r="AD225" s="16"/>
    </row>
    <row r="226" ht="12.75" customHeight="1">
      <c r="A226" s="13"/>
      <c r="B226" s="16"/>
      <c r="C226" s="16"/>
      <c r="D226" s="16"/>
      <c r="E226" s="14"/>
      <c r="F226" s="16"/>
      <c r="G226" s="16"/>
      <c r="H226" s="16"/>
      <c r="I226" s="16"/>
      <c r="J226" s="16"/>
      <c r="K226" s="16"/>
      <c r="L226" s="16"/>
      <c r="M226" s="16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6"/>
      <c r="AC226" s="16"/>
      <c r="AD226" s="16"/>
    </row>
    <row r="227" ht="12.75" customHeight="1">
      <c r="A227" s="13"/>
      <c r="B227" s="16"/>
      <c r="C227" s="16"/>
      <c r="D227" s="16"/>
      <c r="E227" s="14"/>
      <c r="F227" s="16"/>
      <c r="G227" s="16"/>
      <c r="H227" s="16"/>
      <c r="I227" s="16"/>
      <c r="J227" s="16"/>
      <c r="K227" s="16"/>
      <c r="L227" s="16"/>
      <c r="M227" s="16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6"/>
      <c r="AC227" s="16"/>
      <c r="AD227" s="16"/>
    </row>
    <row r="228" ht="12.75" customHeight="1">
      <c r="A228" s="13"/>
      <c r="B228" s="16"/>
      <c r="C228" s="16"/>
      <c r="D228" s="16"/>
      <c r="E228" s="14"/>
      <c r="F228" s="16"/>
      <c r="G228" s="16"/>
      <c r="H228" s="16"/>
      <c r="I228" s="16"/>
      <c r="J228" s="16"/>
      <c r="K228" s="16"/>
      <c r="L228" s="16"/>
      <c r="M228" s="16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6"/>
      <c r="AC228" s="16"/>
      <c r="AD228" s="16"/>
    </row>
    <row r="229" ht="12.75" customHeight="1">
      <c r="A229" s="13"/>
      <c r="B229" s="16"/>
      <c r="C229" s="16"/>
      <c r="D229" s="16"/>
      <c r="E229" s="14"/>
      <c r="F229" s="16"/>
      <c r="G229" s="16"/>
      <c r="H229" s="16"/>
      <c r="I229" s="16"/>
      <c r="J229" s="16"/>
      <c r="K229" s="16"/>
      <c r="L229" s="16"/>
      <c r="M229" s="16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6"/>
      <c r="AC229" s="16"/>
      <c r="AD229" s="16"/>
    </row>
    <row r="230" ht="12.75" customHeight="1">
      <c r="A230" s="13"/>
      <c r="B230" s="16"/>
      <c r="C230" s="16"/>
      <c r="D230" s="16"/>
      <c r="E230" s="14"/>
      <c r="F230" s="16"/>
      <c r="G230" s="16"/>
      <c r="H230" s="16"/>
      <c r="I230" s="16"/>
      <c r="J230" s="16"/>
      <c r="K230" s="16"/>
      <c r="L230" s="16"/>
      <c r="M230" s="16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6"/>
      <c r="AC230" s="16"/>
      <c r="AD230" s="16"/>
    </row>
    <row r="231" ht="12.75" customHeight="1">
      <c r="A231" s="13"/>
      <c r="B231" s="16"/>
      <c r="C231" s="16"/>
      <c r="D231" s="16"/>
      <c r="E231" s="14"/>
      <c r="F231" s="16"/>
      <c r="G231" s="16"/>
      <c r="H231" s="16"/>
      <c r="I231" s="16"/>
      <c r="J231" s="16"/>
      <c r="K231" s="16"/>
      <c r="L231" s="16"/>
      <c r="M231" s="16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6"/>
      <c r="AC231" s="16"/>
      <c r="AD231" s="16"/>
    </row>
    <row r="232" ht="12.75" customHeight="1">
      <c r="A232" s="13"/>
      <c r="B232" s="16"/>
      <c r="C232" s="16"/>
      <c r="D232" s="16"/>
      <c r="E232" s="14"/>
      <c r="F232" s="16"/>
      <c r="G232" s="16"/>
      <c r="H232" s="16"/>
      <c r="I232" s="16"/>
      <c r="J232" s="16"/>
      <c r="K232" s="16"/>
      <c r="L232" s="16"/>
      <c r="M232" s="16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6"/>
      <c r="AC232" s="16"/>
      <c r="AD232" s="16"/>
    </row>
    <row r="233" ht="12.75" customHeight="1">
      <c r="A233" s="13"/>
      <c r="B233" s="16"/>
      <c r="C233" s="16"/>
      <c r="D233" s="16"/>
      <c r="E233" s="14"/>
      <c r="F233" s="16"/>
      <c r="G233" s="16"/>
      <c r="H233" s="16"/>
      <c r="I233" s="16"/>
      <c r="J233" s="16"/>
      <c r="K233" s="16"/>
      <c r="L233" s="16"/>
      <c r="M233" s="16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6"/>
      <c r="AC233" s="16"/>
      <c r="AD233" s="16"/>
    </row>
    <row r="234" ht="12.75" customHeight="1">
      <c r="A234" s="13"/>
      <c r="B234" s="16"/>
      <c r="C234" s="16"/>
      <c r="D234" s="16"/>
      <c r="E234" s="14"/>
      <c r="F234" s="16"/>
      <c r="G234" s="16"/>
      <c r="H234" s="16"/>
      <c r="I234" s="16"/>
      <c r="J234" s="16"/>
      <c r="K234" s="16"/>
      <c r="L234" s="16"/>
      <c r="M234" s="16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6"/>
      <c r="AC234" s="16"/>
      <c r="AD234" s="16"/>
    </row>
    <row r="235" ht="12.75" customHeight="1">
      <c r="A235" s="13"/>
      <c r="B235" s="16"/>
      <c r="C235" s="16"/>
      <c r="D235" s="16"/>
      <c r="E235" s="14"/>
      <c r="F235" s="16"/>
      <c r="G235" s="16"/>
      <c r="H235" s="16"/>
      <c r="I235" s="16"/>
      <c r="J235" s="16"/>
      <c r="K235" s="16"/>
      <c r="L235" s="16"/>
      <c r="M235" s="16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6"/>
      <c r="AC235" s="16"/>
      <c r="AD235" s="16"/>
    </row>
    <row r="236" ht="12.75" customHeight="1">
      <c r="A236" s="13"/>
      <c r="B236" s="16"/>
      <c r="C236" s="16"/>
      <c r="D236" s="16"/>
      <c r="E236" s="14"/>
      <c r="F236" s="16"/>
      <c r="G236" s="16"/>
      <c r="H236" s="16"/>
      <c r="I236" s="16"/>
      <c r="J236" s="16"/>
      <c r="K236" s="16"/>
      <c r="L236" s="16"/>
      <c r="M236" s="16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6"/>
      <c r="AC236" s="16"/>
      <c r="AD236" s="16"/>
    </row>
    <row r="237" ht="12.75" customHeight="1">
      <c r="A237" s="13"/>
      <c r="B237" s="16"/>
      <c r="C237" s="16"/>
      <c r="D237" s="16"/>
      <c r="E237" s="14"/>
      <c r="F237" s="16"/>
      <c r="G237" s="16"/>
      <c r="H237" s="16"/>
      <c r="I237" s="16"/>
      <c r="J237" s="16"/>
      <c r="K237" s="16"/>
      <c r="L237" s="16"/>
      <c r="M237" s="16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6"/>
      <c r="AC237" s="16"/>
      <c r="AD237" s="16"/>
    </row>
    <row r="238" ht="12.75" customHeight="1">
      <c r="A238" s="13"/>
      <c r="B238" s="16"/>
      <c r="C238" s="16"/>
      <c r="D238" s="16"/>
      <c r="E238" s="14"/>
      <c r="F238" s="16"/>
      <c r="G238" s="16"/>
      <c r="H238" s="16"/>
      <c r="I238" s="16"/>
      <c r="J238" s="16"/>
      <c r="K238" s="16"/>
      <c r="L238" s="16"/>
      <c r="M238" s="16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6"/>
      <c r="AC238" s="16"/>
      <c r="AD238" s="16"/>
    </row>
    <row r="239" ht="12.75" customHeight="1">
      <c r="A239" s="13"/>
      <c r="B239" s="16"/>
      <c r="C239" s="16"/>
      <c r="D239" s="16"/>
      <c r="E239" s="14"/>
      <c r="F239" s="16"/>
      <c r="G239" s="16"/>
      <c r="H239" s="16"/>
      <c r="I239" s="16"/>
      <c r="J239" s="16"/>
      <c r="K239" s="16"/>
      <c r="L239" s="16"/>
      <c r="M239" s="16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6"/>
      <c r="AC239" s="16"/>
      <c r="AD239" s="16"/>
    </row>
    <row r="240" ht="12.75" customHeight="1">
      <c r="A240" s="13"/>
      <c r="B240" s="16"/>
      <c r="C240" s="16"/>
      <c r="D240" s="16"/>
      <c r="E240" s="14"/>
      <c r="F240" s="16"/>
      <c r="G240" s="16"/>
      <c r="H240" s="16"/>
      <c r="I240" s="16"/>
      <c r="J240" s="16"/>
      <c r="K240" s="16"/>
      <c r="L240" s="16"/>
      <c r="M240" s="16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6"/>
      <c r="AC240" s="16"/>
      <c r="AD240" s="16"/>
    </row>
    <row r="241" ht="12.75" customHeight="1">
      <c r="A241" s="13"/>
      <c r="B241" s="16"/>
      <c r="C241" s="16"/>
      <c r="D241" s="16"/>
      <c r="E241" s="14"/>
      <c r="F241" s="16"/>
      <c r="G241" s="16"/>
      <c r="H241" s="16"/>
      <c r="I241" s="16"/>
      <c r="J241" s="16"/>
      <c r="K241" s="16"/>
      <c r="L241" s="16"/>
      <c r="M241" s="16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6"/>
      <c r="AC241" s="16"/>
      <c r="AD241" s="16"/>
    </row>
    <row r="242" ht="12.75" customHeight="1">
      <c r="A242" s="13"/>
      <c r="B242" s="16"/>
      <c r="C242" s="16"/>
      <c r="D242" s="16"/>
      <c r="E242" s="14"/>
      <c r="F242" s="16"/>
      <c r="G242" s="16"/>
      <c r="H242" s="16"/>
      <c r="I242" s="16"/>
      <c r="J242" s="16"/>
      <c r="K242" s="16"/>
      <c r="L242" s="16"/>
      <c r="M242" s="16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6"/>
      <c r="AC242" s="16"/>
      <c r="AD242" s="16"/>
    </row>
    <row r="243" ht="12.75" customHeight="1">
      <c r="A243" s="13"/>
      <c r="B243" s="16"/>
      <c r="C243" s="16"/>
      <c r="D243" s="16"/>
      <c r="E243" s="14"/>
      <c r="F243" s="16"/>
      <c r="G243" s="16"/>
      <c r="H243" s="16"/>
      <c r="I243" s="16"/>
      <c r="J243" s="16"/>
      <c r="K243" s="16"/>
      <c r="L243" s="16"/>
      <c r="M243" s="16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6"/>
      <c r="AC243" s="16"/>
      <c r="AD243" s="16"/>
    </row>
    <row r="244" ht="12.75" customHeight="1">
      <c r="A244" s="13"/>
      <c r="B244" s="16"/>
      <c r="C244" s="16"/>
      <c r="D244" s="16"/>
      <c r="E244" s="14"/>
      <c r="F244" s="16"/>
      <c r="G244" s="16"/>
      <c r="H244" s="16"/>
      <c r="I244" s="16"/>
      <c r="J244" s="16"/>
      <c r="K244" s="16"/>
      <c r="L244" s="16"/>
      <c r="M244" s="16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6"/>
      <c r="AC244" s="16"/>
      <c r="AD244" s="16"/>
    </row>
    <row r="245" ht="12.75" customHeight="1">
      <c r="A245" s="13"/>
      <c r="B245" s="16"/>
      <c r="C245" s="16"/>
      <c r="D245" s="16"/>
      <c r="E245" s="14"/>
      <c r="F245" s="16"/>
      <c r="G245" s="16"/>
      <c r="H245" s="16"/>
      <c r="I245" s="16"/>
      <c r="J245" s="16"/>
      <c r="K245" s="16"/>
      <c r="L245" s="16"/>
      <c r="M245" s="16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6"/>
      <c r="AC245" s="16"/>
      <c r="AD245" s="16"/>
    </row>
    <row r="246" ht="12.75" customHeight="1">
      <c r="A246" s="13"/>
      <c r="B246" s="16"/>
      <c r="C246" s="16"/>
      <c r="D246" s="16"/>
      <c r="E246" s="14"/>
      <c r="F246" s="16"/>
      <c r="G246" s="16"/>
      <c r="H246" s="16"/>
      <c r="I246" s="16"/>
      <c r="J246" s="16"/>
      <c r="K246" s="16"/>
      <c r="L246" s="16"/>
      <c r="M246" s="16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6"/>
      <c r="AC246" s="16"/>
      <c r="AD246" s="16"/>
    </row>
    <row r="247" ht="12.75" customHeight="1">
      <c r="A247" s="13"/>
      <c r="B247" s="16"/>
      <c r="C247" s="16"/>
      <c r="D247" s="16"/>
      <c r="E247" s="14"/>
      <c r="F247" s="16"/>
      <c r="G247" s="16"/>
      <c r="H247" s="16"/>
      <c r="I247" s="16"/>
      <c r="J247" s="16"/>
      <c r="K247" s="16"/>
      <c r="L247" s="16"/>
      <c r="M247" s="16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6"/>
      <c r="AC247" s="16"/>
      <c r="AD247" s="16"/>
    </row>
    <row r="248" ht="12.75" customHeight="1">
      <c r="A248" s="13"/>
      <c r="B248" s="16"/>
      <c r="C248" s="16"/>
      <c r="D248" s="16"/>
      <c r="E248" s="14"/>
      <c r="F248" s="16"/>
      <c r="G248" s="16"/>
      <c r="H248" s="16"/>
      <c r="I248" s="16"/>
      <c r="J248" s="16"/>
      <c r="K248" s="16"/>
      <c r="L248" s="16"/>
      <c r="M248" s="16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6"/>
      <c r="AC248" s="16"/>
      <c r="AD248" s="16"/>
    </row>
    <row r="249" ht="12.75" customHeight="1">
      <c r="A249" s="13"/>
      <c r="B249" s="16"/>
      <c r="C249" s="16"/>
      <c r="D249" s="16"/>
      <c r="E249" s="14"/>
      <c r="F249" s="16"/>
      <c r="G249" s="16"/>
      <c r="H249" s="16"/>
      <c r="I249" s="16"/>
      <c r="J249" s="16"/>
      <c r="K249" s="16"/>
      <c r="L249" s="16"/>
      <c r="M249" s="16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6"/>
      <c r="AC249" s="16"/>
      <c r="AD249" s="16"/>
    </row>
    <row r="250" ht="12.75" customHeight="1">
      <c r="A250" s="13"/>
      <c r="B250" s="16"/>
      <c r="C250" s="16"/>
      <c r="D250" s="16"/>
      <c r="E250" s="14"/>
      <c r="F250" s="16"/>
      <c r="G250" s="16"/>
      <c r="H250" s="16"/>
      <c r="I250" s="16"/>
      <c r="J250" s="16"/>
      <c r="K250" s="16"/>
      <c r="L250" s="16"/>
      <c r="M250" s="16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6"/>
      <c r="AC250" s="16"/>
      <c r="AD250" s="16"/>
    </row>
    <row r="251" ht="12.75" customHeight="1">
      <c r="A251" s="13"/>
      <c r="B251" s="16"/>
      <c r="C251" s="16"/>
      <c r="D251" s="16"/>
      <c r="E251" s="14"/>
      <c r="F251" s="16"/>
      <c r="G251" s="16"/>
      <c r="H251" s="16"/>
      <c r="I251" s="16"/>
      <c r="J251" s="16"/>
      <c r="K251" s="16"/>
      <c r="L251" s="16"/>
      <c r="M251" s="16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6"/>
      <c r="AC251" s="16"/>
      <c r="AD251" s="16"/>
    </row>
    <row r="252" ht="12.75" customHeight="1">
      <c r="A252" s="13"/>
      <c r="B252" s="16"/>
      <c r="C252" s="16"/>
      <c r="D252" s="16"/>
      <c r="E252" s="14"/>
      <c r="F252" s="16"/>
      <c r="G252" s="16"/>
      <c r="H252" s="16"/>
      <c r="I252" s="16"/>
      <c r="J252" s="16"/>
      <c r="K252" s="16"/>
      <c r="L252" s="16"/>
      <c r="M252" s="16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6"/>
      <c r="AC252" s="16"/>
      <c r="AD252" s="16"/>
    </row>
    <row r="253" ht="12.75" customHeight="1">
      <c r="A253" s="13"/>
      <c r="B253" s="16"/>
      <c r="C253" s="16"/>
      <c r="D253" s="16"/>
      <c r="E253" s="14"/>
      <c r="F253" s="16"/>
      <c r="G253" s="16"/>
      <c r="H253" s="16"/>
      <c r="I253" s="16"/>
      <c r="J253" s="16"/>
      <c r="K253" s="16"/>
      <c r="L253" s="16"/>
      <c r="M253" s="16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6"/>
      <c r="AC253" s="16"/>
      <c r="AD253" s="16"/>
    </row>
    <row r="254" ht="12.75" customHeight="1">
      <c r="A254" s="13"/>
      <c r="B254" s="16"/>
      <c r="C254" s="16"/>
      <c r="D254" s="16"/>
      <c r="E254" s="14"/>
      <c r="F254" s="16"/>
      <c r="G254" s="16"/>
      <c r="H254" s="16"/>
      <c r="I254" s="16"/>
      <c r="J254" s="16"/>
      <c r="K254" s="16"/>
      <c r="L254" s="16"/>
      <c r="M254" s="16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6"/>
      <c r="AC254" s="16"/>
      <c r="AD254" s="16"/>
    </row>
    <row r="255" ht="12.75" customHeight="1">
      <c r="A255" s="13"/>
      <c r="B255" s="16"/>
      <c r="C255" s="16"/>
      <c r="D255" s="16"/>
      <c r="E255" s="14"/>
      <c r="F255" s="16"/>
      <c r="G255" s="16"/>
      <c r="H255" s="16"/>
      <c r="I255" s="16"/>
      <c r="J255" s="16"/>
      <c r="K255" s="16"/>
      <c r="L255" s="16"/>
      <c r="M255" s="16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6"/>
      <c r="AC255" s="16"/>
      <c r="AD255" s="16"/>
    </row>
    <row r="256" ht="12.75" customHeight="1">
      <c r="A256" s="13"/>
      <c r="B256" s="16"/>
      <c r="C256" s="16"/>
      <c r="D256" s="16"/>
      <c r="E256" s="14"/>
      <c r="F256" s="16"/>
      <c r="G256" s="16"/>
      <c r="H256" s="16"/>
      <c r="I256" s="16"/>
      <c r="J256" s="16"/>
      <c r="K256" s="16"/>
      <c r="L256" s="16"/>
      <c r="M256" s="16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6"/>
      <c r="AC256" s="16"/>
      <c r="AD256" s="16"/>
    </row>
    <row r="257" ht="12.75" customHeight="1">
      <c r="A257" s="13"/>
      <c r="B257" s="16"/>
      <c r="C257" s="16"/>
      <c r="D257" s="16"/>
      <c r="E257" s="14"/>
      <c r="F257" s="16"/>
      <c r="G257" s="16"/>
      <c r="H257" s="16"/>
      <c r="I257" s="16"/>
      <c r="J257" s="16"/>
      <c r="K257" s="16"/>
      <c r="L257" s="16"/>
      <c r="M257" s="16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6"/>
      <c r="AC257" s="16"/>
      <c r="AD257" s="16"/>
    </row>
    <row r="258" ht="12.75" customHeight="1">
      <c r="A258" s="13"/>
      <c r="B258" s="16"/>
      <c r="C258" s="16"/>
      <c r="D258" s="16"/>
      <c r="E258" s="14"/>
      <c r="F258" s="16"/>
      <c r="G258" s="16"/>
      <c r="H258" s="16"/>
      <c r="I258" s="16"/>
      <c r="J258" s="16"/>
      <c r="K258" s="16"/>
      <c r="L258" s="16"/>
      <c r="M258" s="16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6"/>
      <c r="AC258" s="16"/>
      <c r="AD258" s="16"/>
    </row>
    <row r="259" ht="12.75" customHeight="1">
      <c r="A259" s="13"/>
      <c r="B259" s="16"/>
      <c r="C259" s="16"/>
      <c r="D259" s="16"/>
      <c r="E259" s="14"/>
      <c r="F259" s="16"/>
      <c r="G259" s="16"/>
      <c r="H259" s="16"/>
      <c r="I259" s="16"/>
      <c r="J259" s="16"/>
      <c r="K259" s="16"/>
      <c r="L259" s="16"/>
      <c r="M259" s="16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6"/>
      <c r="AC259" s="16"/>
      <c r="AD259" s="16"/>
    </row>
    <row r="260" ht="12.75" customHeight="1">
      <c r="A260" s="13"/>
      <c r="B260" s="16"/>
      <c r="C260" s="16"/>
      <c r="D260" s="16"/>
      <c r="E260" s="14"/>
      <c r="F260" s="16"/>
      <c r="G260" s="16"/>
      <c r="H260" s="16"/>
      <c r="I260" s="16"/>
      <c r="J260" s="16"/>
      <c r="K260" s="16"/>
      <c r="L260" s="16"/>
      <c r="M260" s="16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6"/>
      <c r="AC260" s="16"/>
      <c r="AD260" s="16"/>
    </row>
    <row r="261" ht="12.75" customHeight="1">
      <c r="A261" s="13"/>
      <c r="B261" s="16"/>
      <c r="C261" s="16"/>
      <c r="D261" s="16"/>
      <c r="E261" s="14"/>
      <c r="F261" s="16"/>
      <c r="G261" s="16"/>
      <c r="H261" s="16"/>
      <c r="I261" s="16"/>
      <c r="J261" s="16"/>
      <c r="K261" s="16"/>
      <c r="L261" s="16"/>
      <c r="M261" s="16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6"/>
      <c r="AC261" s="16"/>
      <c r="AD261" s="16"/>
    </row>
    <row r="262" ht="12.75" customHeight="1">
      <c r="A262" s="13"/>
      <c r="B262" s="16"/>
      <c r="C262" s="16"/>
      <c r="D262" s="16"/>
      <c r="E262" s="14"/>
      <c r="F262" s="16"/>
      <c r="G262" s="16"/>
      <c r="H262" s="16"/>
      <c r="I262" s="16"/>
      <c r="J262" s="16"/>
      <c r="K262" s="16"/>
      <c r="L262" s="16"/>
      <c r="M262" s="16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6"/>
      <c r="AC262" s="16"/>
      <c r="AD262" s="16"/>
    </row>
    <row r="263" ht="12.75" customHeight="1">
      <c r="A263" s="13"/>
      <c r="B263" s="16"/>
      <c r="C263" s="16"/>
      <c r="D263" s="16"/>
      <c r="E263" s="14"/>
      <c r="F263" s="16"/>
      <c r="G263" s="16"/>
      <c r="H263" s="16"/>
      <c r="I263" s="16"/>
      <c r="J263" s="16"/>
      <c r="K263" s="16"/>
      <c r="L263" s="16"/>
      <c r="M263" s="16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6"/>
      <c r="AC263" s="16"/>
      <c r="AD263" s="16"/>
    </row>
    <row r="264" ht="12.75" customHeight="1">
      <c r="A264" s="13"/>
      <c r="B264" s="16"/>
      <c r="C264" s="16"/>
      <c r="D264" s="16"/>
      <c r="E264" s="14"/>
      <c r="F264" s="16"/>
      <c r="G264" s="16"/>
      <c r="H264" s="16"/>
      <c r="I264" s="16"/>
      <c r="J264" s="16"/>
      <c r="K264" s="16"/>
      <c r="L264" s="16"/>
      <c r="M264" s="16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6"/>
      <c r="AC264" s="16"/>
      <c r="AD264" s="16"/>
    </row>
    <row r="265" ht="12.75" customHeight="1">
      <c r="A265" s="13"/>
      <c r="B265" s="16"/>
      <c r="C265" s="16"/>
      <c r="D265" s="16"/>
      <c r="E265" s="14"/>
      <c r="F265" s="16"/>
      <c r="G265" s="16"/>
      <c r="H265" s="16"/>
      <c r="I265" s="16"/>
      <c r="J265" s="16"/>
      <c r="K265" s="16"/>
      <c r="L265" s="16"/>
      <c r="M265" s="16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6"/>
      <c r="AC265" s="16"/>
      <c r="AD265" s="16"/>
    </row>
    <row r="266" ht="12.75" customHeight="1">
      <c r="A266" s="13"/>
      <c r="B266" s="16"/>
      <c r="C266" s="16"/>
      <c r="D266" s="16"/>
      <c r="E266" s="14"/>
      <c r="F266" s="16"/>
      <c r="G266" s="16"/>
      <c r="H266" s="16"/>
      <c r="I266" s="16"/>
      <c r="J266" s="16"/>
      <c r="K266" s="16"/>
      <c r="L266" s="16"/>
      <c r="M266" s="16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6"/>
      <c r="AC266" s="16"/>
      <c r="AD266" s="16"/>
    </row>
    <row r="267" ht="12.75" customHeight="1">
      <c r="A267" s="13"/>
      <c r="B267" s="16"/>
      <c r="C267" s="16"/>
      <c r="D267" s="16"/>
      <c r="E267" s="14"/>
      <c r="F267" s="16"/>
      <c r="G267" s="16"/>
      <c r="H267" s="16"/>
      <c r="I267" s="16"/>
      <c r="J267" s="16"/>
      <c r="K267" s="16"/>
      <c r="L267" s="16"/>
      <c r="M267" s="16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6"/>
      <c r="AC267" s="16"/>
      <c r="AD267" s="16"/>
    </row>
    <row r="268" ht="12.75" customHeight="1">
      <c r="A268" s="13"/>
      <c r="B268" s="16"/>
      <c r="C268" s="16"/>
      <c r="D268" s="16"/>
      <c r="E268" s="14"/>
      <c r="F268" s="16"/>
      <c r="G268" s="16"/>
      <c r="H268" s="16"/>
      <c r="I268" s="16"/>
      <c r="J268" s="16"/>
      <c r="K268" s="16"/>
      <c r="L268" s="16"/>
      <c r="M268" s="16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6"/>
      <c r="AC268" s="16"/>
      <c r="AD268" s="16"/>
    </row>
    <row r="269" ht="12.75" customHeight="1">
      <c r="A269" s="13"/>
      <c r="B269" s="16"/>
      <c r="C269" s="16"/>
      <c r="D269" s="16"/>
      <c r="E269" s="14"/>
      <c r="F269" s="16"/>
      <c r="G269" s="16"/>
      <c r="H269" s="16"/>
      <c r="I269" s="16"/>
      <c r="J269" s="16"/>
      <c r="K269" s="16"/>
      <c r="L269" s="16"/>
      <c r="M269" s="16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6"/>
      <c r="AC269" s="16"/>
      <c r="AD269" s="16"/>
    </row>
    <row r="270" ht="12.75" customHeight="1">
      <c r="A270" s="13"/>
      <c r="B270" s="16"/>
      <c r="C270" s="16"/>
      <c r="D270" s="16"/>
      <c r="E270" s="14"/>
      <c r="F270" s="16"/>
      <c r="G270" s="16"/>
      <c r="H270" s="16"/>
      <c r="I270" s="16"/>
      <c r="J270" s="16"/>
      <c r="K270" s="16"/>
      <c r="L270" s="16"/>
      <c r="M270" s="16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6"/>
      <c r="AC270" s="16"/>
      <c r="AD270" s="16"/>
    </row>
    <row r="271" ht="12.75" customHeight="1">
      <c r="A271" s="13"/>
      <c r="B271" s="16"/>
      <c r="C271" s="16"/>
      <c r="D271" s="16"/>
      <c r="E271" s="14"/>
      <c r="F271" s="16"/>
      <c r="G271" s="16"/>
      <c r="H271" s="16"/>
      <c r="I271" s="16"/>
      <c r="J271" s="16"/>
      <c r="K271" s="16"/>
      <c r="L271" s="16"/>
      <c r="M271" s="16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6"/>
      <c r="AC271" s="16"/>
      <c r="AD271" s="16"/>
    </row>
    <row r="272" ht="12.75" customHeight="1">
      <c r="A272" s="13"/>
      <c r="B272" s="16"/>
      <c r="C272" s="16"/>
      <c r="D272" s="16"/>
      <c r="E272" s="14"/>
      <c r="F272" s="16"/>
      <c r="G272" s="16"/>
      <c r="H272" s="16"/>
      <c r="I272" s="16"/>
      <c r="J272" s="16"/>
      <c r="K272" s="16"/>
      <c r="L272" s="16"/>
      <c r="M272" s="16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6"/>
      <c r="AC272" s="16"/>
      <c r="AD272" s="16"/>
    </row>
    <row r="273" ht="12.75" customHeight="1">
      <c r="A273" s="13"/>
      <c r="B273" s="16"/>
      <c r="C273" s="16"/>
      <c r="D273" s="16"/>
      <c r="E273" s="14"/>
      <c r="F273" s="16"/>
      <c r="G273" s="16"/>
      <c r="H273" s="16"/>
      <c r="I273" s="16"/>
      <c r="J273" s="16"/>
      <c r="K273" s="16"/>
      <c r="L273" s="16"/>
      <c r="M273" s="16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6"/>
      <c r="AC273" s="16"/>
      <c r="AD273" s="16"/>
    </row>
    <row r="274" ht="12.75" customHeight="1">
      <c r="A274" s="13"/>
      <c r="B274" s="16"/>
      <c r="C274" s="16"/>
      <c r="D274" s="16"/>
      <c r="E274" s="14"/>
      <c r="F274" s="16"/>
      <c r="G274" s="16"/>
      <c r="H274" s="16"/>
      <c r="I274" s="16"/>
      <c r="J274" s="16"/>
      <c r="K274" s="16"/>
      <c r="L274" s="16"/>
      <c r="M274" s="16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6"/>
      <c r="AC274" s="16"/>
      <c r="AD274" s="16"/>
    </row>
    <row r="275" ht="12.75" customHeight="1">
      <c r="A275" s="13"/>
      <c r="B275" s="16"/>
      <c r="C275" s="16"/>
      <c r="D275" s="16"/>
      <c r="E275" s="14"/>
      <c r="F275" s="16"/>
      <c r="G275" s="16"/>
      <c r="H275" s="16"/>
      <c r="I275" s="16"/>
      <c r="J275" s="16"/>
      <c r="K275" s="16"/>
      <c r="L275" s="16"/>
      <c r="M275" s="16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6"/>
      <c r="AC275" s="16"/>
      <c r="AD275" s="16"/>
    </row>
    <row r="276" ht="12.75" customHeight="1">
      <c r="A276" s="13"/>
      <c r="B276" s="16"/>
      <c r="C276" s="16"/>
      <c r="D276" s="16"/>
      <c r="E276" s="14"/>
      <c r="F276" s="16"/>
      <c r="G276" s="16"/>
      <c r="H276" s="16"/>
      <c r="I276" s="16"/>
      <c r="J276" s="16"/>
      <c r="K276" s="16"/>
      <c r="L276" s="16"/>
      <c r="M276" s="16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6"/>
      <c r="AC276" s="16"/>
      <c r="AD276" s="16"/>
    </row>
    <row r="277" ht="12.75" customHeight="1">
      <c r="A277" s="13"/>
      <c r="B277" s="16"/>
      <c r="C277" s="16"/>
      <c r="D277" s="16"/>
      <c r="E277" s="14"/>
      <c r="F277" s="16"/>
      <c r="G277" s="16"/>
      <c r="H277" s="16"/>
      <c r="I277" s="16"/>
      <c r="J277" s="16"/>
      <c r="K277" s="16"/>
      <c r="L277" s="16"/>
      <c r="M277" s="16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6"/>
      <c r="AC277" s="16"/>
      <c r="AD277" s="16"/>
    </row>
    <row r="278" ht="12.75" customHeight="1">
      <c r="A278" s="13"/>
      <c r="B278" s="16"/>
      <c r="C278" s="16"/>
      <c r="D278" s="16"/>
      <c r="E278" s="14"/>
      <c r="F278" s="16"/>
      <c r="G278" s="16"/>
      <c r="H278" s="16"/>
      <c r="I278" s="16"/>
      <c r="J278" s="16"/>
      <c r="K278" s="16"/>
      <c r="L278" s="16"/>
      <c r="M278" s="16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6"/>
      <c r="AC278" s="16"/>
      <c r="AD278" s="16"/>
    </row>
    <row r="279" ht="12.75" customHeight="1">
      <c r="A279" s="13"/>
      <c r="B279" s="16"/>
      <c r="C279" s="16"/>
      <c r="D279" s="16"/>
      <c r="E279" s="14"/>
      <c r="F279" s="16"/>
      <c r="G279" s="16"/>
      <c r="H279" s="16"/>
      <c r="I279" s="16"/>
      <c r="J279" s="16"/>
      <c r="K279" s="16"/>
      <c r="L279" s="16"/>
      <c r="M279" s="16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6"/>
      <c r="AC279" s="16"/>
      <c r="AD279" s="16"/>
    </row>
    <row r="280" ht="12.75" customHeight="1">
      <c r="A280" s="13"/>
      <c r="B280" s="16"/>
      <c r="C280" s="16"/>
      <c r="D280" s="16"/>
      <c r="E280" s="14"/>
      <c r="F280" s="16"/>
      <c r="G280" s="16"/>
      <c r="H280" s="16"/>
      <c r="I280" s="16"/>
      <c r="J280" s="16"/>
      <c r="K280" s="16"/>
      <c r="L280" s="16"/>
      <c r="M280" s="16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6"/>
      <c r="AC280" s="16"/>
      <c r="AD280" s="16"/>
    </row>
    <row r="281" ht="12.75" customHeight="1">
      <c r="A281" s="13"/>
      <c r="B281" s="16"/>
      <c r="C281" s="16"/>
      <c r="D281" s="16"/>
      <c r="E281" s="14"/>
      <c r="F281" s="16"/>
      <c r="G281" s="16"/>
      <c r="H281" s="16"/>
      <c r="I281" s="16"/>
      <c r="J281" s="16"/>
      <c r="K281" s="16"/>
      <c r="L281" s="16"/>
      <c r="M281" s="16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6"/>
      <c r="AC281" s="16"/>
      <c r="AD281" s="16"/>
    </row>
    <row r="282" ht="12.75" customHeight="1">
      <c r="A282" s="13"/>
      <c r="B282" s="16"/>
      <c r="C282" s="16"/>
      <c r="D282" s="16"/>
      <c r="E282" s="14"/>
      <c r="F282" s="16"/>
      <c r="G282" s="16"/>
      <c r="H282" s="16"/>
      <c r="I282" s="16"/>
      <c r="J282" s="16"/>
      <c r="K282" s="16"/>
      <c r="L282" s="16"/>
      <c r="M282" s="16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6"/>
      <c r="AC282" s="16"/>
      <c r="AD282" s="16"/>
    </row>
    <row r="283" ht="12.75" customHeight="1">
      <c r="A283" s="13"/>
      <c r="B283" s="16"/>
      <c r="C283" s="16"/>
      <c r="D283" s="16"/>
      <c r="E283" s="14"/>
      <c r="F283" s="16"/>
      <c r="G283" s="16"/>
      <c r="H283" s="16"/>
      <c r="I283" s="16"/>
      <c r="J283" s="16"/>
      <c r="K283" s="16"/>
      <c r="L283" s="16"/>
      <c r="M283" s="16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6"/>
      <c r="AC283" s="16"/>
      <c r="AD283" s="16"/>
    </row>
    <row r="284" ht="12.75" customHeight="1">
      <c r="A284" s="13"/>
      <c r="B284" s="16"/>
      <c r="C284" s="16"/>
      <c r="D284" s="16"/>
      <c r="E284" s="14"/>
      <c r="F284" s="16"/>
      <c r="G284" s="16"/>
      <c r="H284" s="16"/>
      <c r="I284" s="16"/>
      <c r="J284" s="16"/>
      <c r="K284" s="16"/>
      <c r="L284" s="16"/>
      <c r="M284" s="16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6"/>
      <c r="AC284" s="16"/>
      <c r="AD284" s="16"/>
    </row>
    <row r="285" ht="12.75" customHeight="1">
      <c r="A285" s="13"/>
      <c r="B285" s="16"/>
      <c r="C285" s="16"/>
      <c r="D285" s="16"/>
      <c r="E285" s="14"/>
      <c r="F285" s="16"/>
      <c r="G285" s="16"/>
      <c r="H285" s="16"/>
      <c r="I285" s="16"/>
      <c r="J285" s="16"/>
      <c r="K285" s="16"/>
      <c r="L285" s="16"/>
      <c r="M285" s="16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6"/>
      <c r="AC285" s="16"/>
      <c r="AD285" s="16"/>
    </row>
    <row r="286" ht="12.75" customHeight="1">
      <c r="A286" s="13"/>
      <c r="B286" s="16"/>
      <c r="C286" s="16"/>
      <c r="D286" s="16"/>
      <c r="E286" s="14"/>
      <c r="F286" s="16"/>
      <c r="G286" s="16"/>
      <c r="H286" s="16"/>
      <c r="I286" s="16"/>
      <c r="J286" s="16"/>
      <c r="K286" s="16"/>
      <c r="L286" s="16"/>
      <c r="M286" s="16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6"/>
      <c r="AC286" s="16"/>
      <c r="AD286" s="16"/>
    </row>
    <row r="287" ht="12.75" customHeight="1">
      <c r="A287" s="13"/>
      <c r="B287" s="16"/>
      <c r="C287" s="16"/>
      <c r="D287" s="16"/>
      <c r="E287" s="14"/>
      <c r="F287" s="16"/>
      <c r="G287" s="16"/>
      <c r="H287" s="16"/>
      <c r="I287" s="16"/>
      <c r="J287" s="16"/>
      <c r="K287" s="16"/>
      <c r="L287" s="16"/>
      <c r="M287" s="16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6"/>
      <c r="AC287" s="16"/>
      <c r="AD287" s="16"/>
    </row>
    <row r="288" ht="12.75" customHeight="1">
      <c r="A288" s="13"/>
      <c r="B288" s="16"/>
      <c r="C288" s="16"/>
      <c r="D288" s="16"/>
      <c r="E288" s="14"/>
      <c r="F288" s="16"/>
      <c r="G288" s="16"/>
      <c r="H288" s="16"/>
      <c r="I288" s="16"/>
      <c r="J288" s="16"/>
      <c r="K288" s="16"/>
      <c r="L288" s="16"/>
      <c r="M288" s="16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6"/>
      <c r="AC288" s="16"/>
      <c r="AD288" s="16"/>
    </row>
    <row r="289" ht="12.75" customHeight="1">
      <c r="A289" s="13"/>
      <c r="B289" s="16"/>
      <c r="C289" s="16"/>
      <c r="D289" s="16"/>
      <c r="E289" s="14"/>
      <c r="F289" s="16"/>
      <c r="G289" s="16"/>
      <c r="H289" s="16"/>
      <c r="I289" s="16"/>
      <c r="J289" s="16"/>
      <c r="K289" s="16"/>
      <c r="L289" s="16"/>
      <c r="M289" s="16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6"/>
      <c r="AC289" s="16"/>
      <c r="AD289" s="16"/>
    </row>
    <row r="290" ht="12.75" customHeight="1">
      <c r="A290" s="13"/>
      <c r="B290" s="16"/>
      <c r="C290" s="16"/>
      <c r="D290" s="16"/>
      <c r="E290" s="14"/>
      <c r="F290" s="16"/>
      <c r="G290" s="16"/>
      <c r="H290" s="16"/>
      <c r="I290" s="16"/>
      <c r="J290" s="16"/>
      <c r="K290" s="16"/>
      <c r="L290" s="16"/>
      <c r="M290" s="16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6"/>
      <c r="AC290" s="16"/>
      <c r="AD290" s="16"/>
    </row>
    <row r="291" ht="12.75" customHeight="1">
      <c r="A291" s="13"/>
      <c r="B291" s="16"/>
      <c r="C291" s="16"/>
      <c r="D291" s="16"/>
      <c r="E291" s="14"/>
      <c r="F291" s="16"/>
      <c r="G291" s="16"/>
      <c r="H291" s="16"/>
      <c r="I291" s="16"/>
      <c r="J291" s="16"/>
      <c r="K291" s="16"/>
      <c r="L291" s="16"/>
      <c r="M291" s="16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6"/>
      <c r="AC291" s="16"/>
      <c r="AD291" s="16"/>
    </row>
    <row r="292" ht="12.75" customHeight="1">
      <c r="A292" s="13"/>
      <c r="B292" s="16"/>
      <c r="C292" s="16"/>
      <c r="D292" s="16"/>
      <c r="E292" s="14"/>
      <c r="F292" s="16"/>
      <c r="G292" s="16"/>
      <c r="H292" s="16"/>
      <c r="I292" s="16"/>
      <c r="J292" s="16"/>
      <c r="K292" s="16"/>
      <c r="L292" s="16"/>
      <c r="M292" s="16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6"/>
      <c r="AC292" s="16"/>
      <c r="AD292" s="16"/>
    </row>
    <row r="293" ht="12.75" customHeight="1">
      <c r="A293" s="13"/>
      <c r="B293" s="16"/>
      <c r="C293" s="16"/>
      <c r="D293" s="16"/>
      <c r="E293" s="14"/>
      <c r="F293" s="16"/>
      <c r="G293" s="16"/>
      <c r="H293" s="16"/>
      <c r="I293" s="16"/>
      <c r="J293" s="16"/>
      <c r="K293" s="16"/>
      <c r="L293" s="16"/>
      <c r="M293" s="16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6"/>
      <c r="AC293" s="16"/>
      <c r="AD293" s="16"/>
    </row>
    <row r="294" ht="12.75" customHeight="1">
      <c r="A294" s="13"/>
      <c r="B294" s="16"/>
      <c r="C294" s="16"/>
      <c r="D294" s="16"/>
      <c r="E294" s="14"/>
      <c r="F294" s="16"/>
      <c r="G294" s="16"/>
      <c r="H294" s="16"/>
      <c r="I294" s="16"/>
      <c r="J294" s="16"/>
      <c r="K294" s="16"/>
      <c r="L294" s="16"/>
      <c r="M294" s="16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6"/>
      <c r="AC294" s="16"/>
      <c r="AD294" s="16"/>
    </row>
    <row r="295" ht="12.75" customHeight="1">
      <c r="A295" s="13"/>
      <c r="B295" s="16"/>
      <c r="C295" s="16"/>
      <c r="D295" s="16"/>
      <c r="E295" s="14"/>
      <c r="F295" s="16"/>
      <c r="G295" s="16"/>
      <c r="H295" s="16"/>
      <c r="I295" s="16"/>
      <c r="J295" s="16"/>
      <c r="K295" s="16"/>
      <c r="L295" s="16"/>
      <c r="M295" s="16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6"/>
      <c r="AC295" s="16"/>
      <c r="AD295" s="16"/>
    </row>
    <row r="296" ht="12.75" customHeight="1">
      <c r="A296" s="13"/>
      <c r="B296" s="16"/>
      <c r="C296" s="16"/>
      <c r="D296" s="16"/>
      <c r="E296" s="14"/>
      <c r="F296" s="16"/>
      <c r="G296" s="16"/>
      <c r="H296" s="16"/>
      <c r="I296" s="16"/>
      <c r="J296" s="16"/>
      <c r="K296" s="16"/>
      <c r="L296" s="16"/>
      <c r="M296" s="16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6"/>
      <c r="AC296" s="16"/>
      <c r="AD296" s="16"/>
    </row>
    <row r="297" ht="12.75" customHeight="1">
      <c r="A297" s="13"/>
      <c r="B297" s="16"/>
      <c r="C297" s="16"/>
      <c r="D297" s="16"/>
      <c r="E297" s="14"/>
      <c r="F297" s="16"/>
      <c r="G297" s="16"/>
      <c r="H297" s="16"/>
      <c r="I297" s="16"/>
      <c r="J297" s="16"/>
      <c r="K297" s="16"/>
      <c r="L297" s="16"/>
      <c r="M297" s="16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6"/>
      <c r="AC297" s="16"/>
      <c r="AD297" s="16"/>
    </row>
    <row r="298" ht="12.75" customHeight="1">
      <c r="A298" s="13"/>
      <c r="B298" s="16"/>
      <c r="C298" s="16"/>
      <c r="D298" s="16"/>
      <c r="E298" s="14"/>
      <c r="F298" s="16"/>
      <c r="G298" s="16"/>
      <c r="H298" s="16"/>
      <c r="I298" s="16"/>
      <c r="J298" s="16"/>
      <c r="K298" s="16"/>
      <c r="L298" s="16"/>
      <c r="M298" s="16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6"/>
      <c r="AC298" s="16"/>
      <c r="AD298" s="16"/>
    </row>
    <row r="299" ht="12.75" customHeight="1">
      <c r="A299" s="13"/>
      <c r="B299" s="16"/>
      <c r="C299" s="16"/>
      <c r="D299" s="16"/>
      <c r="E299" s="14"/>
      <c r="F299" s="16"/>
      <c r="G299" s="16"/>
      <c r="H299" s="16"/>
      <c r="I299" s="16"/>
      <c r="J299" s="16"/>
      <c r="K299" s="16"/>
      <c r="L299" s="16"/>
      <c r="M299" s="16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6"/>
      <c r="AC299" s="16"/>
      <c r="AD299" s="16"/>
    </row>
    <row r="300" ht="12.75" customHeight="1">
      <c r="A300" s="13"/>
      <c r="B300" s="16"/>
      <c r="C300" s="16"/>
      <c r="D300" s="16"/>
      <c r="E300" s="14"/>
      <c r="F300" s="16"/>
      <c r="G300" s="16"/>
      <c r="H300" s="16"/>
      <c r="I300" s="16"/>
      <c r="J300" s="16"/>
      <c r="K300" s="16"/>
      <c r="L300" s="16"/>
      <c r="M300" s="16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6"/>
      <c r="AC300" s="16"/>
      <c r="AD300" s="16"/>
    </row>
    <row r="301" ht="12.75" customHeight="1">
      <c r="A301" s="13"/>
      <c r="B301" s="16"/>
      <c r="C301" s="16"/>
      <c r="D301" s="16"/>
      <c r="E301" s="14"/>
      <c r="F301" s="16"/>
      <c r="G301" s="16"/>
      <c r="H301" s="16"/>
      <c r="I301" s="16"/>
      <c r="J301" s="16"/>
      <c r="K301" s="16"/>
      <c r="L301" s="16"/>
      <c r="M301" s="16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6"/>
      <c r="AC301" s="16"/>
      <c r="AD301" s="16"/>
    </row>
    <row r="302" ht="12.75" customHeight="1">
      <c r="A302" s="13"/>
      <c r="B302" s="16"/>
      <c r="C302" s="16"/>
      <c r="D302" s="16"/>
      <c r="E302" s="14"/>
      <c r="F302" s="16"/>
      <c r="G302" s="16"/>
      <c r="H302" s="16"/>
      <c r="I302" s="16"/>
      <c r="J302" s="16"/>
      <c r="K302" s="16"/>
      <c r="L302" s="16"/>
      <c r="M302" s="16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6"/>
      <c r="AC302" s="16"/>
      <c r="AD302" s="16"/>
    </row>
    <row r="303" ht="12.75" customHeight="1">
      <c r="A303" s="13"/>
      <c r="B303" s="16"/>
      <c r="C303" s="16"/>
      <c r="D303" s="16"/>
      <c r="E303" s="14"/>
      <c r="F303" s="16"/>
      <c r="G303" s="16"/>
      <c r="H303" s="16"/>
      <c r="I303" s="16"/>
      <c r="J303" s="16"/>
      <c r="K303" s="16"/>
      <c r="L303" s="16"/>
      <c r="M303" s="16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6"/>
      <c r="AC303" s="16"/>
      <c r="AD303" s="16"/>
    </row>
    <row r="304" ht="12.75" customHeight="1">
      <c r="A304" s="13"/>
      <c r="B304" s="16"/>
      <c r="C304" s="16"/>
      <c r="D304" s="16"/>
      <c r="E304" s="14"/>
      <c r="F304" s="16"/>
      <c r="G304" s="16"/>
      <c r="H304" s="16"/>
      <c r="I304" s="16"/>
      <c r="J304" s="16"/>
      <c r="K304" s="16"/>
      <c r="L304" s="16"/>
      <c r="M304" s="16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6"/>
      <c r="AC304" s="16"/>
      <c r="AD304" s="16"/>
    </row>
    <row r="305" ht="12.75" customHeight="1">
      <c r="A305" s="13"/>
      <c r="B305" s="16"/>
      <c r="C305" s="16"/>
      <c r="D305" s="16"/>
      <c r="E305" s="14"/>
      <c r="F305" s="16"/>
      <c r="G305" s="16"/>
      <c r="H305" s="16"/>
      <c r="I305" s="16"/>
      <c r="J305" s="16"/>
      <c r="K305" s="16"/>
      <c r="L305" s="16"/>
      <c r="M305" s="16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6"/>
      <c r="AC305" s="16"/>
      <c r="AD305" s="16"/>
    </row>
    <row r="306" ht="12.75" customHeight="1">
      <c r="A306" s="13"/>
      <c r="B306" s="16"/>
      <c r="C306" s="16"/>
      <c r="D306" s="16"/>
      <c r="E306" s="14"/>
      <c r="F306" s="16"/>
      <c r="G306" s="16"/>
      <c r="H306" s="16"/>
      <c r="I306" s="16"/>
      <c r="J306" s="16"/>
      <c r="K306" s="16"/>
      <c r="L306" s="16"/>
      <c r="M306" s="16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6"/>
      <c r="AC306" s="16"/>
      <c r="AD306" s="16"/>
    </row>
    <row r="307" ht="12.75" customHeight="1">
      <c r="A307" s="13"/>
      <c r="B307" s="16"/>
      <c r="C307" s="16"/>
      <c r="D307" s="16"/>
      <c r="E307" s="14"/>
      <c r="F307" s="16"/>
      <c r="G307" s="16"/>
      <c r="H307" s="16"/>
      <c r="I307" s="16"/>
      <c r="J307" s="16"/>
      <c r="K307" s="16"/>
      <c r="L307" s="16"/>
      <c r="M307" s="16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6"/>
      <c r="AC307" s="16"/>
      <c r="AD307" s="16"/>
    </row>
    <row r="308" ht="12.75" customHeight="1">
      <c r="A308" s="13"/>
      <c r="B308" s="16"/>
      <c r="C308" s="16"/>
      <c r="D308" s="16"/>
      <c r="E308" s="14"/>
      <c r="F308" s="16"/>
      <c r="G308" s="16"/>
      <c r="H308" s="16"/>
      <c r="I308" s="16"/>
      <c r="J308" s="16"/>
      <c r="K308" s="16"/>
      <c r="L308" s="16"/>
      <c r="M308" s="16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6"/>
      <c r="AC308" s="16"/>
      <c r="AD308" s="16"/>
    </row>
    <row r="309" ht="12.75" customHeight="1">
      <c r="A309" s="13"/>
      <c r="B309" s="16"/>
      <c r="C309" s="16"/>
      <c r="D309" s="16"/>
      <c r="E309" s="14"/>
      <c r="F309" s="16"/>
      <c r="G309" s="16"/>
      <c r="H309" s="16"/>
      <c r="I309" s="16"/>
      <c r="J309" s="16"/>
      <c r="K309" s="16"/>
      <c r="L309" s="16"/>
      <c r="M309" s="16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6"/>
      <c r="AC309" s="16"/>
      <c r="AD309" s="16"/>
    </row>
    <row r="310" ht="12.75" customHeight="1">
      <c r="A310" s="13"/>
      <c r="B310" s="16"/>
      <c r="C310" s="16"/>
      <c r="D310" s="16"/>
      <c r="E310" s="14"/>
      <c r="F310" s="16"/>
      <c r="G310" s="16"/>
      <c r="H310" s="16"/>
      <c r="I310" s="16"/>
      <c r="J310" s="16"/>
      <c r="K310" s="16"/>
      <c r="L310" s="16"/>
      <c r="M310" s="16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6"/>
      <c r="AC310" s="16"/>
      <c r="AD310" s="16"/>
    </row>
    <row r="311" ht="12.75" customHeight="1">
      <c r="A311" s="13"/>
      <c r="B311" s="16"/>
      <c r="C311" s="16"/>
      <c r="D311" s="16"/>
      <c r="E311" s="14"/>
      <c r="F311" s="16"/>
      <c r="G311" s="16"/>
      <c r="H311" s="16"/>
      <c r="I311" s="16"/>
      <c r="J311" s="16"/>
      <c r="K311" s="16"/>
      <c r="L311" s="16"/>
      <c r="M311" s="16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6"/>
      <c r="AC311" s="16"/>
      <c r="AD311" s="16"/>
    </row>
    <row r="312" ht="12.75" customHeight="1">
      <c r="A312" s="13"/>
      <c r="B312" s="16"/>
      <c r="C312" s="16"/>
      <c r="D312" s="16"/>
      <c r="E312" s="14"/>
      <c r="F312" s="16"/>
      <c r="G312" s="16"/>
      <c r="H312" s="16"/>
      <c r="I312" s="16"/>
      <c r="J312" s="16"/>
      <c r="K312" s="16"/>
      <c r="L312" s="16"/>
      <c r="M312" s="16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6"/>
      <c r="AC312" s="16"/>
      <c r="AD312" s="16"/>
    </row>
    <row r="313" ht="12.75" customHeight="1">
      <c r="A313" s="13"/>
      <c r="B313" s="16"/>
      <c r="C313" s="16"/>
      <c r="D313" s="16"/>
      <c r="E313" s="14"/>
      <c r="F313" s="16"/>
      <c r="G313" s="16"/>
      <c r="H313" s="16"/>
      <c r="I313" s="16"/>
      <c r="J313" s="16"/>
      <c r="K313" s="16"/>
      <c r="L313" s="16"/>
      <c r="M313" s="16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6"/>
      <c r="AC313" s="16"/>
      <c r="AD313" s="16"/>
    </row>
    <row r="314" ht="12.75" customHeight="1">
      <c r="A314" s="13"/>
      <c r="B314" s="16"/>
      <c r="C314" s="16"/>
      <c r="D314" s="16"/>
      <c r="E314" s="14"/>
      <c r="F314" s="16"/>
      <c r="G314" s="16"/>
      <c r="H314" s="16"/>
      <c r="I314" s="16"/>
      <c r="J314" s="16"/>
      <c r="K314" s="16"/>
      <c r="L314" s="16"/>
      <c r="M314" s="16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6"/>
      <c r="AC314" s="16"/>
      <c r="AD314" s="16"/>
    </row>
    <row r="315" ht="12.75" customHeight="1">
      <c r="A315" s="13"/>
      <c r="B315" s="16"/>
      <c r="C315" s="16"/>
      <c r="D315" s="16"/>
      <c r="E315" s="14"/>
      <c r="F315" s="16"/>
      <c r="G315" s="16"/>
      <c r="H315" s="16"/>
      <c r="I315" s="16"/>
      <c r="J315" s="16"/>
      <c r="K315" s="16"/>
      <c r="L315" s="16"/>
      <c r="M315" s="16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6"/>
      <c r="AC315" s="16"/>
      <c r="AD315" s="16"/>
    </row>
    <row r="316" ht="12.75" customHeight="1">
      <c r="A316" s="13"/>
      <c r="B316" s="16"/>
      <c r="C316" s="16"/>
      <c r="D316" s="16"/>
      <c r="E316" s="14"/>
      <c r="F316" s="16"/>
      <c r="G316" s="16"/>
      <c r="H316" s="16"/>
      <c r="I316" s="16"/>
      <c r="J316" s="16"/>
      <c r="K316" s="16"/>
      <c r="L316" s="16"/>
      <c r="M316" s="16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6"/>
      <c r="AC316" s="16"/>
      <c r="AD316" s="16"/>
    </row>
    <row r="317" ht="12.75" customHeight="1">
      <c r="A317" s="13"/>
      <c r="B317" s="16"/>
      <c r="C317" s="16"/>
      <c r="D317" s="16"/>
      <c r="E317" s="14"/>
      <c r="F317" s="16"/>
      <c r="G317" s="16"/>
      <c r="H317" s="16"/>
      <c r="I317" s="16"/>
      <c r="J317" s="16"/>
      <c r="K317" s="16"/>
      <c r="L317" s="16"/>
      <c r="M317" s="16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6"/>
      <c r="AC317" s="16"/>
      <c r="AD317" s="16"/>
    </row>
    <row r="318" ht="12.75" customHeight="1">
      <c r="A318" s="13"/>
      <c r="B318" s="16"/>
      <c r="C318" s="16"/>
      <c r="D318" s="16"/>
      <c r="E318" s="14"/>
      <c r="F318" s="16"/>
      <c r="G318" s="16"/>
      <c r="H318" s="16"/>
      <c r="I318" s="16"/>
      <c r="J318" s="16"/>
      <c r="K318" s="16"/>
      <c r="L318" s="16"/>
      <c r="M318" s="16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6"/>
      <c r="AC318" s="16"/>
      <c r="AD318" s="16"/>
    </row>
    <row r="319" ht="12.75" customHeight="1">
      <c r="A319" s="13"/>
      <c r="B319" s="16"/>
      <c r="C319" s="16"/>
      <c r="D319" s="16"/>
      <c r="E319" s="14"/>
      <c r="F319" s="16"/>
      <c r="G319" s="16"/>
      <c r="H319" s="16"/>
      <c r="I319" s="16"/>
      <c r="J319" s="16"/>
      <c r="K319" s="16"/>
      <c r="L319" s="16"/>
      <c r="M319" s="16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6"/>
      <c r="AC319" s="16"/>
      <c r="AD319" s="16"/>
    </row>
    <row r="320" ht="12.75" customHeight="1">
      <c r="A320" s="13"/>
      <c r="B320" s="16"/>
      <c r="C320" s="16"/>
      <c r="D320" s="16"/>
      <c r="E320" s="14"/>
      <c r="F320" s="16"/>
      <c r="G320" s="16"/>
      <c r="H320" s="16"/>
      <c r="I320" s="16"/>
      <c r="J320" s="16"/>
      <c r="K320" s="16"/>
      <c r="L320" s="16"/>
      <c r="M320" s="16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6"/>
      <c r="AC320" s="16"/>
      <c r="AD320" s="16"/>
    </row>
    <row r="321" ht="12.75" customHeight="1">
      <c r="A321" s="13"/>
      <c r="B321" s="16"/>
      <c r="C321" s="16"/>
      <c r="D321" s="16"/>
      <c r="E321" s="14"/>
      <c r="F321" s="16"/>
      <c r="G321" s="16"/>
      <c r="H321" s="16"/>
      <c r="I321" s="16"/>
      <c r="J321" s="16"/>
      <c r="K321" s="16"/>
      <c r="L321" s="16"/>
      <c r="M321" s="16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6"/>
      <c r="AC321" s="16"/>
      <c r="AD321" s="16"/>
    </row>
    <row r="322" ht="12.75" customHeight="1">
      <c r="A322" s="13"/>
      <c r="B322" s="16"/>
      <c r="C322" s="16"/>
      <c r="D322" s="16"/>
      <c r="E322" s="14"/>
      <c r="F322" s="16"/>
      <c r="G322" s="16"/>
      <c r="H322" s="16"/>
      <c r="I322" s="16"/>
      <c r="J322" s="16"/>
      <c r="K322" s="16"/>
      <c r="L322" s="16"/>
      <c r="M322" s="16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6"/>
      <c r="AC322" s="16"/>
      <c r="AD322" s="16"/>
    </row>
    <row r="323" ht="12.75" customHeight="1">
      <c r="A323" s="13"/>
      <c r="B323" s="16"/>
      <c r="C323" s="16"/>
      <c r="D323" s="16"/>
      <c r="E323" s="14"/>
      <c r="F323" s="16"/>
      <c r="G323" s="16"/>
      <c r="H323" s="16"/>
      <c r="I323" s="16"/>
      <c r="J323" s="16"/>
      <c r="K323" s="16"/>
      <c r="L323" s="16"/>
      <c r="M323" s="16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6"/>
      <c r="AC323" s="16"/>
      <c r="AD323" s="16"/>
    </row>
    <row r="324" ht="12.75" customHeight="1">
      <c r="A324" s="13"/>
      <c r="B324" s="16"/>
      <c r="C324" s="16"/>
      <c r="D324" s="16"/>
      <c r="E324" s="14"/>
      <c r="F324" s="16"/>
      <c r="G324" s="16"/>
      <c r="H324" s="16"/>
      <c r="I324" s="16"/>
      <c r="J324" s="16"/>
      <c r="K324" s="16"/>
      <c r="L324" s="16"/>
      <c r="M324" s="16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6"/>
      <c r="AC324" s="16"/>
      <c r="AD324" s="16"/>
    </row>
    <row r="325" ht="12.75" customHeight="1">
      <c r="A325" s="13"/>
      <c r="B325" s="16"/>
      <c r="C325" s="16"/>
      <c r="D325" s="16"/>
      <c r="E325" s="14"/>
      <c r="F325" s="16"/>
      <c r="G325" s="16"/>
      <c r="H325" s="16"/>
      <c r="I325" s="16"/>
      <c r="J325" s="16"/>
      <c r="K325" s="16"/>
      <c r="L325" s="16"/>
      <c r="M325" s="16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6"/>
      <c r="AC325" s="16"/>
      <c r="AD325" s="16"/>
    </row>
    <row r="326" ht="12.75" customHeight="1">
      <c r="A326" s="13"/>
      <c r="B326" s="16"/>
      <c r="C326" s="16"/>
      <c r="D326" s="16"/>
      <c r="E326" s="14"/>
      <c r="F326" s="16"/>
      <c r="G326" s="16"/>
      <c r="H326" s="16"/>
      <c r="I326" s="16"/>
      <c r="J326" s="16"/>
      <c r="K326" s="16"/>
      <c r="L326" s="16"/>
      <c r="M326" s="16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6"/>
      <c r="AC326" s="16"/>
      <c r="AD326" s="16"/>
    </row>
    <row r="327" ht="12.75" customHeight="1">
      <c r="A327" s="13"/>
      <c r="B327" s="16"/>
      <c r="C327" s="16"/>
      <c r="D327" s="16"/>
      <c r="E327" s="14"/>
      <c r="F327" s="16"/>
      <c r="G327" s="16"/>
      <c r="H327" s="16"/>
      <c r="I327" s="16"/>
      <c r="J327" s="16"/>
      <c r="K327" s="16"/>
      <c r="L327" s="16"/>
      <c r="M327" s="16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6"/>
      <c r="AC327" s="16"/>
      <c r="AD327" s="16"/>
    </row>
    <row r="328" ht="12.75" customHeight="1">
      <c r="A328" s="13"/>
      <c r="B328" s="16"/>
      <c r="C328" s="16"/>
      <c r="D328" s="16"/>
      <c r="E328" s="14"/>
      <c r="F328" s="16"/>
      <c r="G328" s="16"/>
      <c r="H328" s="16"/>
      <c r="I328" s="16"/>
      <c r="J328" s="16"/>
      <c r="K328" s="16"/>
      <c r="L328" s="16"/>
      <c r="M328" s="16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6"/>
      <c r="AC328" s="16"/>
      <c r="AD328" s="16"/>
    </row>
    <row r="329" ht="12.75" customHeight="1">
      <c r="A329" s="13"/>
      <c r="B329" s="16"/>
      <c r="C329" s="16"/>
      <c r="D329" s="16"/>
      <c r="E329" s="14"/>
      <c r="F329" s="16"/>
      <c r="G329" s="16"/>
      <c r="H329" s="16"/>
      <c r="I329" s="16"/>
      <c r="J329" s="16"/>
      <c r="K329" s="16"/>
      <c r="L329" s="16"/>
      <c r="M329" s="16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6"/>
      <c r="AC329" s="16"/>
      <c r="AD329" s="16"/>
    </row>
    <row r="330" ht="12.75" customHeight="1">
      <c r="A330" s="13"/>
      <c r="B330" s="16"/>
      <c r="C330" s="16"/>
      <c r="D330" s="16"/>
      <c r="E330" s="14"/>
      <c r="F330" s="16"/>
      <c r="G330" s="16"/>
      <c r="H330" s="16"/>
      <c r="I330" s="16"/>
      <c r="J330" s="16"/>
      <c r="K330" s="16"/>
      <c r="L330" s="16"/>
      <c r="M330" s="16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6"/>
      <c r="AC330" s="16"/>
      <c r="AD330" s="16"/>
    </row>
    <row r="331" ht="12.75" customHeight="1">
      <c r="A331" s="13"/>
      <c r="B331" s="16"/>
      <c r="C331" s="16"/>
      <c r="D331" s="16"/>
      <c r="E331" s="14"/>
      <c r="F331" s="16"/>
      <c r="G331" s="16"/>
      <c r="H331" s="16"/>
      <c r="I331" s="16"/>
      <c r="J331" s="16"/>
      <c r="K331" s="16"/>
      <c r="L331" s="16"/>
      <c r="M331" s="16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6"/>
      <c r="AC331" s="16"/>
      <c r="AD331" s="16"/>
    </row>
    <row r="332" ht="12.75" customHeight="1">
      <c r="A332" s="13"/>
      <c r="B332" s="16"/>
      <c r="C332" s="16"/>
      <c r="D332" s="16"/>
      <c r="E332" s="14"/>
      <c r="F332" s="16"/>
      <c r="G332" s="16"/>
      <c r="H332" s="16"/>
      <c r="I332" s="16"/>
      <c r="J332" s="16"/>
      <c r="K332" s="16"/>
      <c r="L332" s="16"/>
      <c r="M332" s="16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6"/>
      <c r="AC332" s="16"/>
      <c r="AD332" s="16"/>
    </row>
    <row r="333" ht="12.75" customHeight="1">
      <c r="A333" s="13"/>
      <c r="B333" s="16"/>
      <c r="C333" s="16"/>
      <c r="D333" s="16"/>
      <c r="E333" s="14"/>
      <c r="F333" s="16"/>
      <c r="G333" s="16"/>
      <c r="H333" s="16"/>
      <c r="I333" s="16"/>
      <c r="J333" s="16"/>
      <c r="K333" s="16"/>
      <c r="L333" s="16"/>
      <c r="M333" s="16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6"/>
      <c r="AC333" s="16"/>
      <c r="AD333" s="16"/>
    </row>
    <row r="334" ht="12.75" customHeight="1">
      <c r="A334" s="13"/>
      <c r="B334" s="16"/>
      <c r="C334" s="16"/>
      <c r="D334" s="16"/>
      <c r="E334" s="14"/>
      <c r="F334" s="16"/>
      <c r="G334" s="16"/>
      <c r="H334" s="16"/>
      <c r="I334" s="16"/>
      <c r="J334" s="16"/>
      <c r="K334" s="16"/>
      <c r="L334" s="16"/>
      <c r="M334" s="16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6"/>
      <c r="AC334" s="16"/>
      <c r="AD334" s="16"/>
    </row>
    <row r="335" ht="12.75" customHeight="1">
      <c r="A335" s="13"/>
      <c r="B335" s="16"/>
      <c r="C335" s="16"/>
      <c r="D335" s="16"/>
      <c r="E335" s="14"/>
      <c r="F335" s="16"/>
      <c r="G335" s="16"/>
      <c r="H335" s="16"/>
      <c r="I335" s="16"/>
      <c r="J335" s="16"/>
      <c r="K335" s="16"/>
      <c r="L335" s="16"/>
      <c r="M335" s="16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6"/>
      <c r="AC335" s="16"/>
      <c r="AD335" s="16"/>
    </row>
    <row r="336" ht="12.75" customHeight="1">
      <c r="A336" s="13"/>
      <c r="B336" s="16"/>
      <c r="C336" s="16"/>
      <c r="D336" s="16"/>
      <c r="E336" s="14"/>
      <c r="F336" s="16"/>
      <c r="G336" s="16"/>
      <c r="H336" s="16"/>
      <c r="I336" s="16"/>
      <c r="J336" s="16"/>
      <c r="K336" s="16"/>
      <c r="L336" s="16"/>
      <c r="M336" s="16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6"/>
      <c r="AC336" s="16"/>
      <c r="AD336" s="16"/>
    </row>
    <row r="337" ht="12.75" customHeight="1">
      <c r="A337" s="13"/>
      <c r="B337" s="16"/>
      <c r="C337" s="16"/>
      <c r="D337" s="16"/>
      <c r="E337" s="14"/>
      <c r="F337" s="16"/>
      <c r="G337" s="16"/>
      <c r="H337" s="16"/>
      <c r="I337" s="16"/>
      <c r="J337" s="16"/>
      <c r="K337" s="16"/>
      <c r="L337" s="16"/>
      <c r="M337" s="16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6"/>
      <c r="AC337" s="16"/>
      <c r="AD337" s="16"/>
    </row>
    <row r="338" ht="12.75" customHeight="1">
      <c r="A338" s="13"/>
      <c r="B338" s="16"/>
      <c r="C338" s="16"/>
      <c r="D338" s="16"/>
      <c r="E338" s="14"/>
      <c r="F338" s="16"/>
      <c r="G338" s="16"/>
      <c r="H338" s="16"/>
      <c r="I338" s="16"/>
      <c r="J338" s="16"/>
      <c r="K338" s="16"/>
      <c r="L338" s="16"/>
      <c r="M338" s="16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6"/>
      <c r="AC338" s="16"/>
      <c r="AD338" s="16"/>
    </row>
    <row r="339" ht="12.75" customHeight="1">
      <c r="A339" s="13"/>
      <c r="B339" s="16"/>
      <c r="C339" s="16"/>
      <c r="D339" s="16"/>
      <c r="E339" s="14"/>
      <c r="F339" s="16"/>
      <c r="G339" s="16"/>
      <c r="H339" s="16"/>
      <c r="I339" s="16"/>
      <c r="J339" s="16"/>
      <c r="K339" s="16"/>
      <c r="L339" s="16"/>
      <c r="M339" s="16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6"/>
      <c r="AC339" s="16"/>
      <c r="AD339" s="16"/>
    </row>
    <row r="340" ht="12.75" customHeight="1">
      <c r="A340" s="13"/>
      <c r="B340" s="16"/>
      <c r="C340" s="16"/>
      <c r="D340" s="16"/>
      <c r="E340" s="14"/>
      <c r="F340" s="16"/>
      <c r="G340" s="16"/>
      <c r="H340" s="16"/>
      <c r="I340" s="16"/>
      <c r="J340" s="16"/>
      <c r="K340" s="16"/>
      <c r="L340" s="16"/>
      <c r="M340" s="16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6"/>
      <c r="AC340" s="16"/>
      <c r="AD340" s="16"/>
    </row>
    <row r="341" ht="12.75" customHeight="1">
      <c r="A341" s="13"/>
      <c r="B341" s="16"/>
      <c r="C341" s="16"/>
      <c r="D341" s="16"/>
      <c r="E341" s="14"/>
      <c r="F341" s="16"/>
      <c r="G341" s="16"/>
      <c r="H341" s="16"/>
      <c r="I341" s="16"/>
      <c r="J341" s="16"/>
      <c r="K341" s="16"/>
      <c r="L341" s="16"/>
      <c r="M341" s="16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6"/>
      <c r="AC341" s="16"/>
      <c r="AD341" s="16"/>
    </row>
    <row r="342" ht="12.75" customHeight="1">
      <c r="A342" s="13"/>
      <c r="B342" s="16"/>
      <c r="C342" s="16"/>
      <c r="D342" s="16"/>
      <c r="E342" s="14"/>
      <c r="F342" s="16"/>
      <c r="G342" s="16"/>
      <c r="H342" s="16"/>
      <c r="I342" s="16"/>
      <c r="J342" s="16"/>
      <c r="K342" s="16"/>
      <c r="L342" s="16"/>
      <c r="M342" s="16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6"/>
      <c r="AC342" s="16"/>
      <c r="AD342" s="16"/>
    </row>
    <row r="343" ht="12.75" customHeight="1">
      <c r="A343" s="13"/>
      <c r="B343" s="16"/>
      <c r="C343" s="16"/>
      <c r="D343" s="16"/>
      <c r="E343" s="14"/>
      <c r="F343" s="16"/>
      <c r="G343" s="16"/>
      <c r="H343" s="16"/>
      <c r="I343" s="16"/>
      <c r="J343" s="16"/>
      <c r="K343" s="16"/>
      <c r="L343" s="16"/>
      <c r="M343" s="16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6"/>
      <c r="AC343" s="16"/>
      <c r="AD343" s="16"/>
    </row>
    <row r="344" ht="12.75" customHeight="1">
      <c r="A344" s="13"/>
      <c r="B344" s="16"/>
      <c r="C344" s="16"/>
      <c r="D344" s="16"/>
      <c r="E344" s="14"/>
      <c r="F344" s="16"/>
      <c r="G344" s="16"/>
      <c r="H344" s="16"/>
      <c r="I344" s="16"/>
      <c r="J344" s="16"/>
      <c r="K344" s="16"/>
      <c r="L344" s="16"/>
      <c r="M344" s="16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6"/>
      <c r="AC344" s="16"/>
      <c r="AD344" s="16"/>
    </row>
    <row r="345" ht="12.75" customHeight="1">
      <c r="A345" s="13"/>
      <c r="B345" s="16"/>
      <c r="C345" s="16"/>
      <c r="D345" s="16"/>
      <c r="E345" s="14"/>
      <c r="F345" s="16"/>
      <c r="G345" s="16"/>
      <c r="H345" s="16"/>
      <c r="I345" s="16"/>
      <c r="J345" s="16"/>
      <c r="K345" s="16"/>
      <c r="L345" s="16"/>
      <c r="M345" s="16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6"/>
      <c r="AC345" s="16"/>
      <c r="AD345" s="16"/>
    </row>
    <row r="346" ht="12.75" customHeight="1">
      <c r="A346" s="13"/>
      <c r="B346" s="16"/>
      <c r="C346" s="16"/>
      <c r="D346" s="16"/>
      <c r="E346" s="14"/>
      <c r="F346" s="16"/>
      <c r="G346" s="16"/>
      <c r="H346" s="16"/>
      <c r="I346" s="16"/>
      <c r="J346" s="16"/>
      <c r="K346" s="16"/>
      <c r="L346" s="16"/>
      <c r="M346" s="16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6"/>
      <c r="AC346" s="16"/>
      <c r="AD346" s="16"/>
    </row>
    <row r="347" ht="12.75" customHeight="1">
      <c r="A347" s="13"/>
      <c r="B347" s="16"/>
      <c r="C347" s="16"/>
      <c r="D347" s="16"/>
      <c r="E347" s="14"/>
      <c r="F347" s="16"/>
      <c r="G347" s="16"/>
      <c r="H347" s="16"/>
      <c r="I347" s="16"/>
      <c r="J347" s="16"/>
      <c r="K347" s="16"/>
      <c r="L347" s="16"/>
      <c r="M347" s="16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6"/>
      <c r="AC347" s="16"/>
      <c r="AD347" s="16"/>
    </row>
    <row r="348" ht="12.75" customHeight="1">
      <c r="A348" s="13"/>
      <c r="B348" s="16"/>
      <c r="C348" s="16"/>
      <c r="D348" s="16"/>
      <c r="E348" s="14"/>
      <c r="F348" s="16"/>
      <c r="G348" s="16"/>
      <c r="H348" s="16"/>
      <c r="I348" s="16"/>
      <c r="J348" s="16"/>
      <c r="K348" s="16"/>
      <c r="L348" s="16"/>
      <c r="M348" s="16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6"/>
      <c r="AC348" s="16"/>
      <c r="AD348" s="16"/>
    </row>
    <row r="349" ht="12.75" customHeight="1">
      <c r="A349" s="13"/>
      <c r="B349" s="16"/>
      <c r="C349" s="16"/>
      <c r="D349" s="16"/>
      <c r="E349" s="14"/>
      <c r="F349" s="16"/>
      <c r="G349" s="16"/>
      <c r="H349" s="16"/>
      <c r="I349" s="16"/>
      <c r="J349" s="16"/>
      <c r="K349" s="16"/>
      <c r="L349" s="16"/>
      <c r="M349" s="16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6"/>
      <c r="AC349" s="16"/>
      <c r="AD349" s="16"/>
    </row>
    <row r="350" ht="12.75" customHeight="1">
      <c r="A350" s="13"/>
      <c r="B350" s="16"/>
      <c r="C350" s="16"/>
      <c r="D350" s="16"/>
      <c r="E350" s="14"/>
      <c r="F350" s="16"/>
      <c r="G350" s="16"/>
      <c r="H350" s="16"/>
      <c r="I350" s="16"/>
      <c r="J350" s="16"/>
      <c r="K350" s="16"/>
      <c r="L350" s="16"/>
      <c r="M350" s="16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6"/>
      <c r="AC350" s="16"/>
      <c r="AD350" s="16"/>
    </row>
    <row r="351" ht="12.75" customHeight="1">
      <c r="A351" s="13"/>
      <c r="B351" s="16"/>
      <c r="C351" s="16"/>
      <c r="D351" s="16"/>
      <c r="E351" s="14"/>
      <c r="F351" s="16"/>
      <c r="G351" s="16"/>
      <c r="H351" s="16"/>
      <c r="I351" s="16"/>
      <c r="J351" s="16"/>
      <c r="K351" s="16"/>
      <c r="L351" s="16"/>
      <c r="M351" s="16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6"/>
      <c r="AC351" s="16"/>
      <c r="AD351" s="16"/>
    </row>
    <row r="352" ht="12.75" customHeight="1">
      <c r="A352" s="13"/>
      <c r="B352" s="16"/>
      <c r="C352" s="16"/>
      <c r="D352" s="16"/>
      <c r="E352" s="14"/>
      <c r="F352" s="16"/>
      <c r="G352" s="16"/>
      <c r="H352" s="16"/>
      <c r="I352" s="16"/>
      <c r="J352" s="16"/>
      <c r="K352" s="16"/>
      <c r="L352" s="16"/>
      <c r="M352" s="16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6"/>
      <c r="AC352" s="16"/>
      <c r="AD352" s="16"/>
    </row>
    <row r="353" ht="12.75" customHeight="1">
      <c r="A353" s="13"/>
      <c r="B353" s="16"/>
      <c r="C353" s="16"/>
      <c r="D353" s="16"/>
      <c r="E353" s="14"/>
      <c r="F353" s="16"/>
      <c r="G353" s="16"/>
      <c r="H353" s="16"/>
      <c r="I353" s="16"/>
      <c r="J353" s="16"/>
      <c r="K353" s="16"/>
      <c r="L353" s="16"/>
      <c r="M353" s="16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6"/>
      <c r="AC353" s="16"/>
      <c r="AD353" s="16"/>
    </row>
    <row r="354" ht="12.75" customHeight="1">
      <c r="A354" s="13"/>
      <c r="B354" s="16"/>
      <c r="C354" s="16"/>
      <c r="D354" s="16"/>
      <c r="E354" s="14"/>
      <c r="F354" s="16"/>
      <c r="G354" s="16"/>
      <c r="H354" s="16"/>
      <c r="I354" s="16"/>
      <c r="J354" s="16"/>
      <c r="K354" s="16"/>
      <c r="L354" s="16"/>
      <c r="M354" s="16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6"/>
      <c r="AC354" s="16"/>
      <c r="AD354" s="16"/>
    </row>
    <row r="355" ht="12.75" customHeight="1">
      <c r="A355" s="13"/>
      <c r="B355" s="16"/>
      <c r="C355" s="16"/>
      <c r="D355" s="16"/>
      <c r="E355" s="14"/>
      <c r="F355" s="16"/>
      <c r="G355" s="16"/>
      <c r="H355" s="16"/>
      <c r="I355" s="16"/>
      <c r="J355" s="16"/>
      <c r="K355" s="16"/>
      <c r="L355" s="16"/>
      <c r="M355" s="16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6"/>
      <c r="AC355" s="16"/>
      <c r="AD355" s="16"/>
    </row>
    <row r="356" ht="12.75" customHeight="1">
      <c r="A356" s="13"/>
      <c r="B356" s="16"/>
      <c r="C356" s="16"/>
      <c r="D356" s="16"/>
      <c r="E356" s="14"/>
      <c r="F356" s="16"/>
      <c r="G356" s="16"/>
      <c r="H356" s="16"/>
      <c r="I356" s="16"/>
      <c r="J356" s="16"/>
      <c r="K356" s="16"/>
      <c r="L356" s="16"/>
      <c r="M356" s="16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6"/>
      <c r="AC356" s="16"/>
      <c r="AD356" s="16"/>
    </row>
    <row r="357" ht="12.75" customHeight="1">
      <c r="A357" s="13"/>
      <c r="B357" s="16"/>
      <c r="C357" s="16"/>
      <c r="D357" s="16"/>
      <c r="E357" s="14"/>
      <c r="F357" s="16"/>
      <c r="G357" s="16"/>
      <c r="H357" s="16"/>
      <c r="I357" s="16"/>
      <c r="J357" s="16"/>
      <c r="K357" s="16"/>
      <c r="L357" s="16"/>
      <c r="M357" s="16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6"/>
      <c r="AC357" s="16"/>
      <c r="AD357" s="16"/>
    </row>
    <row r="358" ht="12.75" customHeight="1">
      <c r="A358" s="13"/>
      <c r="B358" s="16"/>
      <c r="C358" s="16"/>
      <c r="D358" s="16"/>
      <c r="E358" s="14"/>
      <c r="F358" s="16"/>
      <c r="G358" s="16"/>
      <c r="H358" s="16"/>
      <c r="I358" s="16"/>
      <c r="J358" s="16"/>
      <c r="K358" s="16"/>
      <c r="L358" s="16"/>
      <c r="M358" s="16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6"/>
      <c r="AC358" s="16"/>
      <c r="AD358" s="16"/>
    </row>
    <row r="359" ht="12.75" customHeight="1">
      <c r="A359" s="13"/>
      <c r="B359" s="16"/>
      <c r="C359" s="16"/>
      <c r="D359" s="16"/>
      <c r="E359" s="14"/>
      <c r="F359" s="16"/>
      <c r="G359" s="16"/>
      <c r="H359" s="16"/>
      <c r="I359" s="16"/>
      <c r="J359" s="16"/>
      <c r="K359" s="16"/>
      <c r="L359" s="16"/>
      <c r="M359" s="16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6"/>
      <c r="AC359" s="16"/>
      <c r="AD359" s="16"/>
    </row>
    <row r="360" ht="12.75" customHeight="1">
      <c r="A360" s="13"/>
      <c r="B360" s="16"/>
      <c r="C360" s="16"/>
      <c r="D360" s="16"/>
      <c r="E360" s="14"/>
      <c r="F360" s="16"/>
      <c r="G360" s="16"/>
      <c r="H360" s="16"/>
      <c r="I360" s="16"/>
      <c r="J360" s="16"/>
      <c r="K360" s="16"/>
      <c r="L360" s="16"/>
      <c r="M360" s="16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6"/>
      <c r="AC360" s="16"/>
      <c r="AD360" s="16"/>
    </row>
    <row r="361" ht="12.75" customHeight="1">
      <c r="A361" s="13"/>
      <c r="B361" s="16"/>
      <c r="C361" s="16"/>
      <c r="D361" s="16"/>
      <c r="E361" s="14"/>
      <c r="F361" s="16"/>
      <c r="G361" s="16"/>
      <c r="H361" s="16"/>
      <c r="I361" s="16"/>
      <c r="J361" s="16"/>
      <c r="K361" s="16"/>
      <c r="L361" s="16"/>
      <c r="M361" s="16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6"/>
      <c r="AC361" s="16"/>
      <c r="AD361" s="16"/>
    </row>
    <row r="362" ht="12.75" customHeight="1">
      <c r="A362" s="13"/>
      <c r="B362" s="16"/>
      <c r="C362" s="16"/>
      <c r="D362" s="16"/>
      <c r="E362" s="14"/>
      <c r="F362" s="16"/>
      <c r="G362" s="16"/>
      <c r="H362" s="16"/>
      <c r="I362" s="16"/>
      <c r="J362" s="16"/>
      <c r="K362" s="16"/>
      <c r="L362" s="16"/>
      <c r="M362" s="16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6"/>
      <c r="AC362" s="16"/>
      <c r="AD362" s="16"/>
    </row>
    <row r="363" ht="12.75" customHeight="1">
      <c r="A363" s="13"/>
      <c r="B363" s="16"/>
      <c r="C363" s="16"/>
      <c r="D363" s="16"/>
      <c r="E363" s="14"/>
      <c r="F363" s="16"/>
      <c r="G363" s="16"/>
      <c r="H363" s="16"/>
      <c r="I363" s="16"/>
      <c r="J363" s="16"/>
      <c r="K363" s="16"/>
      <c r="L363" s="16"/>
      <c r="M363" s="16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6"/>
      <c r="AC363" s="16"/>
      <c r="AD363" s="16"/>
    </row>
    <row r="364" ht="12.75" customHeight="1">
      <c r="A364" s="13"/>
      <c r="B364" s="16"/>
      <c r="C364" s="16"/>
      <c r="D364" s="16"/>
      <c r="E364" s="14"/>
      <c r="F364" s="16"/>
      <c r="G364" s="16"/>
      <c r="H364" s="16"/>
      <c r="I364" s="16"/>
      <c r="J364" s="16"/>
      <c r="K364" s="16"/>
      <c r="L364" s="16"/>
      <c r="M364" s="16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6"/>
      <c r="AC364" s="16"/>
      <c r="AD364" s="16"/>
    </row>
    <row r="365" ht="12.75" customHeight="1">
      <c r="A365" s="13"/>
      <c r="B365" s="16"/>
      <c r="C365" s="16"/>
      <c r="D365" s="16"/>
      <c r="E365" s="14"/>
      <c r="F365" s="16"/>
      <c r="G365" s="16"/>
      <c r="H365" s="16"/>
      <c r="I365" s="16"/>
      <c r="J365" s="16"/>
      <c r="K365" s="16"/>
      <c r="L365" s="16"/>
      <c r="M365" s="16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6"/>
      <c r="AC365" s="16"/>
      <c r="AD365" s="16"/>
    </row>
    <row r="366" ht="12.75" customHeight="1">
      <c r="A366" s="13"/>
      <c r="B366" s="16"/>
      <c r="C366" s="16"/>
      <c r="D366" s="16"/>
      <c r="E366" s="14"/>
      <c r="F366" s="16"/>
      <c r="G366" s="16"/>
      <c r="H366" s="16"/>
      <c r="I366" s="16"/>
      <c r="J366" s="16"/>
      <c r="K366" s="16"/>
      <c r="L366" s="16"/>
      <c r="M366" s="16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6"/>
      <c r="AC366" s="16"/>
      <c r="AD366" s="16"/>
    </row>
    <row r="367" ht="12.75" customHeight="1">
      <c r="A367" s="13"/>
      <c r="B367" s="16"/>
      <c r="C367" s="16"/>
      <c r="D367" s="16"/>
      <c r="E367" s="14"/>
      <c r="F367" s="16"/>
      <c r="G367" s="16"/>
      <c r="H367" s="16"/>
      <c r="I367" s="16"/>
      <c r="J367" s="16"/>
      <c r="K367" s="16"/>
      <c r="L367" s="16"/>
      <c r="M367" s="16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6"/>
      <c r="AC367" s="16"/>
      <c r="AD367" s="16"/>
    </row>
    <row r="368" ht="12.75" customHeight="1">
      <c r="A368" s="13"/>
      <c r="B368" s="16"/>
      <c r="C368" s="16"/>
      <c r="D368" s="16"/>
      <c r="E368" s="14"/>
      <c r="F368" s="16"/>
      <c r="G368" s="16"/>
      <c r="H368" s="16"/>
      <c r="I368" s="16"/>
      <c r="J368" s="16"/>
      <c r="K368" s="16"/>
      <c r="L368" s="16"/>
      <c r="M368" s="16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6"/>
      <c r="AC368" s="16"/>
      <c r="AD368" s="16"/>
    </row>
    <row r="369" ht="12.75" customHeight="1">
      <c r="A369" s="13"/>
      <c r="B369" s="16"/>
      <c r="C369" s="16"/>
      <c r="D369" s="16"/>
      <c r="E369" s="14"/>
      <c r="F369" s="16"/>
      <c r="G369" s="16"/>
      <c r="H369" s="16"/>
      <c r="I369" s="16"/>
      <c r="J369" s="16"/>
      <c r="K369" s="16"/>
      <c r="L369" s="16"/>
      <c r="M369" s="16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6"/>
      <c r="AC369" s="16"/>
      <c r="AD369" s="16"/>
    </row>
    <row r="370" ht="12.75" customHeight="1">
      <c r="A370" s="13"/>
      <c r="B370" s="16"/>
      <c r="C370" s="16"/>
      <c r="D370" s="16"/>
      <c r="E370" s="14"/>
      <c r="F370" s="16"/>
      <c r="G370" s="16"/>
      <c r="H370" s="16"/>
      <c r="I370" s="16"/>
      <c r="J370" s="16"/>
      <c r="K370" s="16"/>
      <c r="L370" s="16"/>
      <c r="M370" s="16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6"/>
      <c r="AC370" s="16"/>
      <c r="AD370" s="16"/>
    </row>
    <row r="371" ht="12.75" customHeight="1">
      <c r="A371" s="13"/>
      <c r="B371" s="16"/>
      <c r="C371" s="16"/>
      <c r="D371" s="16"/>
      <c r="E371" s="14"/>
      <c r="F371" s="16"/>
      <c r="G371" s="16"/>
      <c r="H371" s="16"/>
      <c r="I371" s="16"/>
      <c r="J371" s="16"/>
      <c r="K371" s="16"/>
      <c r="L371" s="16"/>
      <c r="M371" s="16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6"/>
      <c r="AC371" s="16"/>
      <c r="AD371" s="16"/>
    </row>
    <row r="372" ht="12.75" customHeight="1">
      <c r="A372" s="13"/>
      <c r="B372" s="16"/>
      <c r="C372" s="16"/>
      <c r="D372" s="16"/>
      <c r="E372" s="14"/>
      <c r="F372" s="16"/>
      <c r="G372" s="16"/>
      <c r="H372" s="16"/>
      <c r="I372" s="16"/>
      <c r="J372" s="16"/>
      <c r="K372" s="16"/>
      <c r="L372" s="16"/>
      <c r="M372" s="16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6"/>
      <c r="AC372" s="16"/>
      <c r="AD372" s="16"/>
    </row>
    <row r="373" ht="12.75" customHeight="1">
      <c r="A373" s="13"/>
      <c r="B373" s="16"/>
      <c r="C373" s="16"/>
      <c r="D373" s="16"/>
      <c r="E373" s="14"/>
      <c r="F373" s="16"/>
      <c r="G373" s="16"/>
      <c r="H373" s="16"/>
      <c r="I373" s="16"/>
      <c r="J373" s="16"/>
      <c r="K373" s="16"/>
      <c r="L373" s="16"/>
      <c r="M373" s="16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6"/>
      <c r="AC373" s="16"/>
      <c r="AD373" s="16"/>
    </row>
    <row r="374" ht="12.75" customHeight="1">
      <c r="A374" s="13"/>
      <c r="B374" s="16"/>
      <c r="C374" s="16"/>
      <c r="D374" s="16"/>
      <c r="E374" s="14"/>
      <c r="F374" s="16"/>
      <c r="G374" s="16"/>
      <c r="H374" s="16"/>
      <c r="I374" s="16"/>
      <c r="J374" s="16"/>
      <c r="K374" s="16"/>
      <c r="L374" s="16"/>
      <c r="M374" s="16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6"/>
      <c r="AC374" s="16"/>
      <c r="AD374" s="16"/>
    </row>
    <row r="375" ht="12.75" customHeight="1">
      <c r="A375" s="13"/>
      <c r="B375" s="16"/>
      <c r="C375" s="16"/>
      <c r="D375" s="16"/>
      <c r="E375" s="14"/>
      <c r="F375" s="16"/>
      <c r="G375" s="16"/>
      <c r="H375" s="16"/>
      <c r="I375" s="16"/>
      <c r="J375" s="16"/>
      <c r="K375" s="16"/>
      <c r="L375" s="16"/>
      <c r="M375" s="16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6"/>
      <c r="AC375" s="16"/>
      <c r="AD375" s="16"/>
    </row>
    <row r="376" ht="12.75" customHeight="1">
      <c r="A376" s="13"/>
      <c r="B376" s="16"/>
      <c r="C376" s="16"/>
      <c r="D376" s="16"/>
      <c r="E376" s="14"/>
      <c r="F376" s="16"/>
      <c r="G376" s="16"/>
      <c r="H376" s="16"/>
      <c r="I376" s="16"/>
      <c r="J376" s="16"/>
      <c r="K376" s="16"/>
      <c r="L376" s="16"/>
      <c r="M376" s="16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6"/>
      <c r="AC376" s="16"/>
      <c r="AD376" s="16"/>
    </row>
    <row r="377" ht="12.75" customHeight="1">
      <c r="A377" s="13"/>
      <c r="B377" s="16"/>
      <c r="C377" s="16"/>
      <c r="D377" s="16"/>
      <c r="E377" s="14"/>
      <c r="F377" s="16"/>
      <c r="G377" s="16"/>
      <c r="H377" s="16"/>
      <c r="I377" s="16"/>
      <c r="J377" s="16"/>
      <c r="K377" s="16"/>
      <c r="L377" s="16"/>
      <c r="M377" s="16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6"/>
      <c r="AC377" s="16"/>
      <c r="AD377" s="16"/>
    </row>
    <row r="378" ht="12.75" customHeight="1">
      <c r="A378" s="13"/>
      <c r="B378" s="16"/>
      <c r="C378" s="16"/>
      <c r="D378" s="16"/>
      <c r="E378" s="14"/>
      <c r="F378" s="16"/>
      <c r="G378" s="16"/>
      <c r="H378" s="16"/>
      <c r="I378" s="16"/>
      <c r="J378" s="16"/>
      <c r="K378" s="16"/>
      <c r="L378" s="16"/>
      <c r="M378" s="16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6"/>
      <c r="AC378" s="16"/>
      <c r="AD378" s="16"/>
    </row>
    <row r="379" ht="12.75" customHeight="1">
      <c r="A379" s="13"/>
      <c r="B379" s="16"/>
      <c r="C379" s="16"/>
      <c r="D379" s="16"/>
      <c r="E379" s="14"/>
      <c r="F379" s="16"/>
      <c r="G379" s="16"/>
      <c r="H379" s="16"/>
      <c r="I379" s="16"/>
      <c r="J379" s="16"/>
      <c r="K379" s="16"/>
      <c r="L379" s="16"/>
      <c r="M379" s="16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6"/>
      <c r="AC379" s="16"/>
      <c r="AD379" s="16"/>
    </row>
    <row r="380" ht="12.75" customHeight="1">
      <c r="A380" s="13"/>
      <c r="B380" s="16"/>
      <c r="C380" s="16"/>
      <c r="D380" s="16"/>
      <c r="E380" s="14"/>
      <c r="F380" s="16"/>
      <c r="G380" s="16"/>
      <c r="H380" s="16"/>
      <c r="I380" s="16"/>
      <c r="J380" s="16"/>
      <c r="K380" s="16"/>
      <c r="L380" s="16"/>
      <c r="M380" s="16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6"/>
      <c r="AC380" s="16"/>
      <c r="AD380" s="16"/>
    </row>
    <row r="381" ht="12.75" customHeight="1">
      <c r="A381" s="13"/>
      <c r="B381" s="16"/>
      <c r="C381" s="16"/>
      <c r="D381" s="16"/>
      <c r="E381" s="14"/>
      <c r="F381" s="16"/>
      <c r="G381" s="16"/>
      <c r="H381" s="16"/>
      <c r="I381" s="16"/>
      <c r="J381" s="16"/>
      <c r="K381" s="16"/>
      <c r="L381" s="16"/>
      <c r="M381" s="16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6"/>
      <c r="AC381" s="16"/>
      <c r="AD381" s="16"/>
    </row>
    <row r="382" ht="12.75" customHeight="1">
      <c r="A382" s="13"/>
      <c r="B382" s="16"/>
      <c r="C382" s="16"/>
      <c r="D382" s="16"/>
      <c r="E382" s="14"/>
      <c r="F382" s="16"/>
      <c r="G382" s="16"/>
      <c r="H382" s="16"/>
      <c r="I382" s="16"/>
      <c r="J382" s="16"/>
      <c r="K382" s="16"/>
      <c r="L382" s="16"/>
      <c r="M382" s="16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6"/>
      <c r="AC382" s="16"/>
      <c r="AD382" s="16"/>
    </row>
    <row r="383" ht="12.75" customHeight="1">
      <c r="A383" s="13"/>
      <c r="B383" s="16"/>
      <c r="C383" s="16"/>
      <c r="D383" s="16"/>
      <c r="E383" s="14"/>
      <c r="F383" s="16"/>
      <c r="G383" s="16"/>
      <c r="H383" s="16"/>
      <c r="I383" s="16"/>
      <c r="J383" s="16"/>
      <c r="K383" s="16"/>
      <c r="L383" s="16"/>
      <c r="M383" s="16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6"/>
      <c r="AC383" s="16"/>
      <c r="AD383" s="16"/>
    </row>
    <row r="384" ht="12.75" customHeight="1">
      <c r="A384" s="13"/>
      <c r="B384" s="16"/>
      <c r="C384" s="16"/>
      <c r="D384" s="16"/>
      <c r="E384" s="14"/>
      <c r="F384" s="16"/>
      <c r="G384" s="16"/>
      <c r="H384" s="16"/>
      <c r="I384" s="16"/>
      <c r="J384" s="16"/>
      <c r="K384" s="16"/>
      <c r="L384" s="16"/>
      <c r="M384" s="16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6"/>
      <c r="AC384" s="16"/>
      <c r="AD384" s="16"/>
    </row>
    <row r="385" ht="12.75" customHeight="1">
      <c r="A385" s="13"/>
      <c r="B385" s="16"/>
      <c r="C385" s="16"/>
      <c r="D385" s="16"/>
      <c r="E385" s="14"/>
      <c r="F385" s="16"/>
      <c r="G385" s="16"/>
      <c r="H385" s="16"/>
      <c r="I385" s="16"/>
      <c r="J385" s="16"/>
      <c r="K385" s="16"/>
      <c r="L385" s="16"/>
      <c r="M385" s="16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6"/>
      <c r="AC385" s="16"/>
      <c r="AD385" s="16"/>
    </row>
    <row r="386" ht="12.75" customHeight="1">
      <c r="A386" s="13"/>
      <c r="B386" s="16"/>
      <c r="C386" s="16"/>
      <c r="D386" s="16"/>
      <c r="E386" s="14"/>
      <c r="F386" s="16"/>
      <c r="G386" s="16"/>
      <c r="H386" s="16"/>
      <c r="I386" s="16"/>
      <c r="J386" s="16"/>
      <c r="K386" s="16"/>
      <c r="L386" s="16"/>
      <c r="M386" s="16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6"/>
      <c r="AC386" s="16"/>
      <c r="AD386" s="16"/>
    </row>
    <row r="387" ht="12.75" customHeight="1">
      <c r="A387" s="13"/>
      <c r="B387" s="16"/>
      <c r="C387" s="16"/>
      <c r="D387" s="16"/>
      <c r="E387" s="14"/>
      <c r="F387" s="16"/>
      <c r="G387" s="16"/>
      <c r="H387" s="16"/>
      <c r="I387" s="16"/>
      <c r="J387" s="16"/>
      <c r="K387" s="16"/>
      <c r="L387" s="16"/>
      <c r="M387" s="16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6"/>
      <c r="AC387" s="16"/>
      <c r="AD387" s="16"/>
    </row>
    <row r="388" ht="12.75" customHeight="1">
      <c r="A388" s="13"/>
      <c r="B388" s="16"/>
      <c r="C388" s="16"/>
      <c r="D388" s="16"/>
      <c r="E388" s="14"/>
      <c r="F388" s="16"/>
      <c r="G388" s="16"/>
      <c r="H388" s="16"/>
      <c r="I388" s="16"/>
      <c r="J388" s="16"/>
      <c r="K388" s="16"/>
      <c r="L388" s="16"/>
      <c r="M388" s="16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6"/>
      <c r="AC388" s="16"/>
      <c r="AD388" s="16"/>
    </row>
    <row r="389" ht="12.75" customHeight="1">
      <c r="A389" s="13"/>
      <c r="B389" s="16"/>
      <c r="C389" s="16"/>
      <c r="D389" s="16"/>
      <c r="E389" s="14"/>
      <c r="F389" s="16"/>
      <c r="G389" s="16"/>
      <c r="H389" s="16"/>
      <c r="I389" s="16"/>
      <c r="J389" s="16"/>
      <c r="K389" s="16"/>
      <c r="L389" s="16"/>
      <c r="M389" s="16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6"/>
      <c r="AC389" s="16"/>
      <c r="AD389" s="16"/>
    </row>
    <row r="390" ht="12.75" customHeight="1">
      <c r="A390" s="13"/>
      <c r="B390" s="16"/>
      <c r="C390" s="16"/>
      <c r="D390" s="16"/>
      <c r="E390" s="14"/>
      <c r="F390" s="16"/>
      <c r="G390" s="16"/>
      <c r="H390" s="16"/>
      <c r="I390" s="16"/>
      <c r="J390" s="16"/>
      <c r="K390" s="16"/>
      <c r="L390" s="16"/>
      <c r="M390" s="16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6"/>
      <c r="AC390" s="16"/>
      <c r="AD390" s="16"/>
    </row>
    <row r="391" ht="12.75" customHeight="1">
      <c r="A391" s="13"/>
      <c r="B391" s="16"/>
      <c r="C391" s="16"/>
      <c r="D391" s="16"/>
      <c r="E391" s="14"/>
      <c r="F391" s="16"/>
      <c r="G391" s="16"/>
      <c r="H391" s="16"/>
      <c r="I391" s="16"/>
      <c r="J391" s="16"/>
      <c r="K391" s="16"/>
      <c r="L391" s="16"/>
      <c r="M391" s="16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6"/>
      <c r="AC391" s="16"/>
      <c r="AD391" s="16"/>
    </row>
    <row r="392" ht="12.75" customHeight="1">
      <c r="A392" s="13"/>
      <c r="B392" s="16"/>
      <c r="C392" s="16"/>
      <c r="D392" s="16"/>
      <c r="E392" s="14"/>
      <c r="F392" s="16"/>
      <c r="G392" s="16"/>
      <c r="H392" s="16"/>
      <c r="I392" s="16"/>
      <c r="J392" s="16"/>
      <c r="K392" s="16"/>
      <c r="L392" s="16"/>
      <c r="M392" s="16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6"/>
      <c r="AC392" s="16"/>
      <c r="AD392" s="16"/>
    </row>
    <row r="393" ht="12.75" customHeight="1">
      <c r="A393" s="13"/>
      <c r="B393" s="16"/>
      <c r="C393" s="16"/>
      <c r="D393" s="16"/>
      <c r="E393" s="14"/>
      <c r="F393" s="16"/>
      <c r="G393" s="16"/>
      <c r="H393" s="16"/>
      <c r="I393" s="16"/>
      <c r="J393" s="16"/>
      <c r="K393" s="16"/>
      <c r="L393" s="16"/>
      <c r="M393" s="16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6"/>
      <c r="AC393" s="16"/>
      <c r="AD393" s="16"/>
    </row>
    <row r="394" ht="12.75" customHeight="1">
      <c r="A394" s="13"/>
      <c r="B394" s="16"/>
      <c r="C394" s="16"/>
      <c r="D394" s="16"/>
      <c r="E394" s="14"/>
      <c r="F394" s="16"/>
      <c r="G394" s="16"/>
      <c r="H394" s="16"/>
      <c r="I394" s="16"/>
      <c r="J394" s="16"/>
      <c r="K394" s="16"/>
      <c r="L394" s="16"/>
      <c r="M394" s="16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6"/>
      <c r="AC394" s="16"/>
      <c r="AD394" s="16"/>
    </row>
    <row r="395" ht="12.75" customHeight="1">
      <c r="A395" s="13"/>
      <c r="B395" s="16"/>
      <c r="C395" s="16"/>
      <c r="D395" s="16"/>
      <c r="E395" s="14"/>
      <c r="F395" s="16"/>
      <c r="G395" s="16"/>
      <c r="H395" s="16"/>
      <c r="I395" s="16"/>
      <c r="J395" s="16"/>
      <c r="K395" s="16"/>
      <c r="L395" s="16"/>
      <c r="M395" s="16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6"/>
      <c r="AC395" s="16"/>
      <c r="AD395" s="16"/>
    </row>
    <row r="396" ht="12.75" customHeight="1">
      <c r="A396" s="13"/>
      <c r="B396" s="16"/>
      <c r="C396" s="16"/>
      <c r="D396" s="16"/>
      <c r="E396" s="14"/>
      <c r="F396" s="16"/>
      <c r="G396" s="16"/>
      <c r="H396" s="16"/>
      <c r="I396" s="16"/>
      <c r="J396" s="16"/>
      <c r="K396" s="16"/>
      <c r="L396" s="16"/>
      <c r="M396" s="16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6"/>
      <c r="AC396" s="16"/>
      <c r="AD396" s="16"/>
    </row>
    <row r="397" ht="12.75" customHeight="1">
      <c r="A397" s="13"/>
      <c r="B397" s="16"/>
      <c r="C397" s="16"/>
      <c r="D397" s="16"/>
      <c r="E397" s="14"/>
      <c r="F397" s="16"/>
      <c r="G397" s="16"/>
      <c r="H397" s="16"/>
      <c r="I397" s="16"/>
      <c r="J397" s="16"/>
      <c r="K397" s="16"/>
      <c r="L397" s="16"/>
      <c r="M397" s="16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6"/>
      <c r="AC397" s="16"/>
      <c r="AD397" s="16"/>
    </row>
    <row r="398" ht="12.75" customHeight="1">
      <c r="A398" s="13"/>
      <c r="B398" s="16"/>
      <c r="C398" s="16"/>
      <c r="D398" s="16"/>
      <c r="E398" s="14"/>
      <c r="F398" s="16"/>
      <c r="G398" s="16"/>
      <c r="H398" s="16"/>
      <c r="I398" s="16"/>
      <c r="J398" s="16"/>
      <c r="K398" s="16"/>
      <c r="L398" s="16"/>
      <c r="M398" s="16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6"/>
      <c r="AC398" s="16"/>
      <c r="AD398" s="16"/>
    </row>
    <row r="399" ht="12.75" customHeight="1">
      <c r="A399" s="13"/>
      <c r="B399" s="16"/>
      <c r="C399" s="16"/>
      <c r="D399" s="16"/>
      <c r="E399" s="14"/>
      <c r="F399" s="16"/>
      <c r="G399" s="16"/>
      <c r="H399" s="16"/>
      <c r="I399" s="16"/>
      <c r="J399" s="16"/>
      <c r="K399" s="16"/>
      <c r="L399" s="16"/>
      <c r="M399" s="16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6"/>
      <c r="AC399" s="16"/>
      <c r="AD399" s="16"/>
    </row>
    <row r="400" ht="12.75" customHeight="1">
      <c r="A400" s="13"/>
      <c r="B400" s="16"/>
      <c r="C400" s="16"/>
      <c r="D400" s="16"/>
      <c r="E400" s="14"/>
      <c r="F400" s="16"/>
      <c r="G400" s="16"/>
      <c r="H400" s="16"/>
      <c r="I400" s="16"/>
      <c r="J400" s="16"/>
      <c r="K400" s="16"/>
      <c r="L400" s="16"/>
      <c r="M400" s="16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6"/>
      <c r="AC400" s="16"/>
      <c r="AD400" s="16"/>
    </row>
    <row r="401" ht="12.75" customHeight="1">
      <c r="A401" s="13"/>
      <c r="B401" s="16"/>
      <c r="C401" s="16"/>
      <c r="D401" s="16"/>
      <c r="E401" s="14"/>
      <c r="F401" s="16"/>
      <c r="G401" s="16"/>
      <c r="H401" s="16"/>
      <c r="I401" s="16"/>
      <c r="J401" s="16"/>
      <c r="K401" s="16"/>
      <c r="L401" s="16"/>
      <c r="M401" s="16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6"/>
      <c r="AC401" s="16"/>
      <c r="AD401" s="16"/>
    </row>
    <row r="402" ht="12.75" customHeight="1">
      <c r="A402" s="13"/>
      <c r="B402" s="16"/>
      <c r="C402" s="16"/>
      <c r="D402" s="16"/>
      <c r="E402" s="14"/>
      <c r="F402" s="16"/>
      <c r="G402" s="16"/>
      <c r="H402" s="16"/>
      <c r="I402" s="16"/>
      <c r="J402" s="16"/>
      <c r="K402" s="16"/>
      <c r="L402" s="16"/>
      <c r="M402" s="16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6"/>
      <c r="AC402" s="16"/>
      <c r="AD402" s="16"/>
    </row>
    <row r="403" ht="12.75" customHeight="1">
      <c r="A403" s="13"/>
      <c r="B403" s="16"/>
      <c r="C403" s="16"/>
      <c r="D403" s="16"/>
      <c r="E403" s="14"/>
      <c r="F403" s="16"/>
      <c r="G403" s="16"/>
      <c r="H403" s="16"/>
      <c r="I403" s="16"/>
      <c r="J403" s="16"/>
      <c r="K403" s="16"/>
      <c r="L403" s="16"/>
      <c r="M403" s="16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6"/>
      <c r="AC403" s="16"/>
      <c r="AD403" s="16"/>
    </row>
    <row r="404" ht="12.75" customHeight="1">
      <c r="A404" s="13"/>
      <c r="B404" s="16"/>
      <c r="C404" s="16"/>
      <c r="D404" s="16"/>
      <c r="E404" s="14"/>
      <c r="F404" s="16"/>
      <c r="G404" s="16"/>
      <c r="H404" s="16"/>
      <c r="I404" s="16"/>
      <c r="J404" s="16"/>
      <c r="K404" s="16"/>
      <c r="L404" s="16"/>
      <c r="M404" s="16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6"/>
      <c r="AC404" s="16"/>
      <c r="AD404" s="16"/>
    </row>
    <row r="405" ht="12.75" customHeight="1">
      <c r="A405" s="13"/>
      <c r="B405" s="16"/>
      <c r="C405" s="16"/>
      <c r="D405" s="16"/>
      <c r="E405" s="14"/>
      <c r="F405" s="16"/>
      <c r="G405" s="16"/>
      <c r="H405" s="16"/>
      <c r="I405" s="16"/>
      <c r="J405" s="16"/>
      <c r="K405" s="16"/>
      <c r="L405" s="16"/>
      <c r="M405" s="16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6"/>
      <c r="AC405" s="16"/>
      <c r="AD405" s="16"/>
    </row>
    <row r="406" ht="12.75" customHeight="1">
      <c r="A406" s="13"/>
      <c r="B406" s="16"/>
      <c r="C406" s="16"/>
      <c r="D406" s="16"/>
      <c r="E406" s="14"/>
      <c r="F406" s="16"/>
      <c r="G406" s="16"/>
      <c r="H406" s="16"/>
      <c r="I406" s="16"/>
      <c r="J406" s="16"/>
      <c r="K406" s="16"/>
      <c r="L406" s="16"/>
      <c r="M406" s="16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6"/>
      <c r="AC406" s="16"/>
      <c r="AD406" s="16"/>
    </row>
    <row r="407" ht="12.75" customHeight="1">
      <c r="A407" s="13"/>
      <c r="B407" s="16"/>
      <c r="C407" s="16"/>
      <c r="D407" s="16"/>
      <c r="E407" s="14"/>
      <c r="F407" s="16"/>
      <c r="G407" s="16"/>
      <c r="H407" s="16"/>
      <c r="I407" s="16"/>
      <c r="J407" s="16"/>
      <c r="K407" s="16"/>
      <c r="L407" s="16"/>
      <c r="M407" s="16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6"/>
      <c r="AC407" s="16"/>
      <c r="AD407" s="16"/>
    </row>
    <row r="408" ht="12.75" customHeight="1">
      <c r="A408" s="13"/>
      <c r="B408" s="16"/>
      <c r="C408" s="16"/>
      <c r="D408" s="16"/>
      <c r="E408" s="14"/>
      <c r="F408" s="16"/>
      <c r="G408" s="16"/>
      <c r="H408" s="16"/>
      <c r="I408" s="16"/>
      <c r="J408" s="16"/>
      <c r="K408" s="16"/>
      <c r="L408" s="16"/>
      <c r="M408" s="16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6"/>
      <c r="AC408" s="16"/>
      <c r="AD408" s="16"/>
    </row>
    <row r="409" ht="12.75" customHeight="1">
      <c r="A409" s="13"/>
      <c r="B409" s="16"/>
      <c r="C409" s="16"/>
      <c r="D409" s="16"/>
      <c r="E409" s="14"/>
      <c r="F409" s="16"/>
      <c r="G409" s="16"/>
      <c r="H409" s="16"/>
      <c r="I409" s="16"/>
      <c r="J409" s="16"/>
      <c r="K409" s="16"/>
      <c r="L409" s="16"/>
      <c r="M409" s="16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6"/>
      <c r="AC409" s="16"/>
      <c r="AD409" s="16"/>
    </row>
    <row r="410" ht="12.75" customHeight="1">
      <c r="A410" s="13"/>
      <c r="B410" s="16"/>
      <c r="C410" s="16"/>
      <c r="D410" s="16"/>
      <c r="E410" s="14"/>
      <c r="F410" s="16"/>
      <c r="G410" s="16"/>
      <c r="H410" s="16"/>
      <c r="I410" s="16"/>
      <c r="J410" s="16"/>
      <c r="K410" s="16"/>
      <c r="L410" s="16"/>
      <c r="M410" s="16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6"/>
      <c r="AC410" s="16"/>
      <c r="AD410" s="16"/>
    </row>
    <row r="411" ht="12.75" customHeight="1">
      <c r="A411" s="13"/>
      <c r="B411" s="16"/>
      <c r="C411" s="16"/>
      <c r="D411" s="16"/>
      <c r="E411" s="14"/>
      <c r="F411" s="16"/>
      <c r="G411" s="16"/>
      <c r="H411" s="16"/>
      <c r="I411" s="16"/>
      <c r="J411" s="16"/>
      <c r="K411" s="16"/>
      <c r="L411" s="16"/>
      <c r="M411" s="16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6"/>
      <c r="AC411" s="16"/>
      <c r="AD411" s="16"/>
    </row>
    <row r="412" ht="12.75" customHeight="1">
      <c r="A412" s="13"/>
      <c r="B412" s="16"/>
      <c r="C412" s="16"/>
      <c r="D412" s="16"/>
      <c r="E412" s="14"/>
      <c r="F412" s="16"/>
      <c r="G412" s="16"/>
      <c r="H412" s="16"/>
      <c r="I412" s="16"/>
      <c r="J412" s="16"/>
      <c r="K412" s="16"/>
      <c r="L412" s="16"/>
      <c r="M412" s="16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6"/>
      <c r="AC412" s="16"/>
      <c r="AD412" s="16"/>
    </row>
    <row r="413" ht="12.75" customHeight="1">
      <c r="A413" s="13"/>
      <c r="B413" s="16"/>
      <c r="C413" s="16"/>
      <c r="D413" s="16"/>
      <c r="E413" s="14"/>
      <c r="F413" s="16"/>
      <c r="G413" s="16"/>
      <c r="H413" s="16"/>
      <c r="I413" s="16"/>
      <c r="J413" s="16"/>
      <c r="K413" s="16"/>
      <c r="L413" s="16"/>
      <c r="M413" s="16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6"/>
      <c r="AC413" s="16"/>
      <c r="AD413" s="16"/>
    </row>
    <row r="414" ht="12.75" customHeight="1">
      <c r="A414" s="13"/>
      <c r="B414" s="16"/>
      <c r="C414" s="16"/>
      <c r="D414" s="16"/>
      <c r="E414" s="14"/>
      <c r="F414" s="16"/>
      <c r="G414" s="16"/>
      <c r="H414" s="16"/>
      <c r="I414" s="16"/>
      <c r="J414" s="16"/>
      <c r="K414" s="16"/>
      <c r="L414" s="16"/>
      <c r="M414" s="16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6"/>
      <c r="AC414" s="16"/>
      <c r="AD414" s="16"/>
    </row>
    <row r="415" ht="12.75" customHeight="1">
      <c r="A415" s="13"/>
      <c r="B415" s="16"/>
      <c r="C415" s="16"/>
      <c r="D415" s="16"/>
      <c r="E415" s="14"/>
      <c r="F415" s="16"/>
      <c r="G415" s="16"/>
      <c r="H415" s="16"/>
      <c r="I415" s="16"/>
      <c r="J415" s="16"/>
      <c r="K415" s="16"/>
      <c r="L415" s="16"/>
      <c r="M415" s="16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6"/>
      <c r="AC415" s="16"/>
      <c r="AD415" s="16"/>
    </row>
    <row r="416" ht="12.75" customHeight="1">
      <c r="A416" s="13"/>
      <c r="B416" s="16"/>
      <c r="C416" s="16"/>
      <c r="D416" s="16"/>
      <c r="E416" s="14"/>
      <c r="F416" s="16"/>
      <c r="G416" s="16"/>
      <c r="H416" s="16"/>
      <c r="I416" s="16"/>
      <c r="J416" s="16"/>
      <c r="K416" s="16"/>
      <c r="L416" s="16"/>
      <c r="M416" s="16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6"/>
      <c r="AC416" s="16"/>
      <c r="AD416" s="16"/>
    </row>
    <row r="417" ht="12.75" customHeight="1">
      <c r="A417" s="13"/>
      <c r="B417" s="16"/>
      <c r="C417" s="16"/>
      <c r="D417" s="16"/>
      <c r="E417" s="14"/>
      <c r="F417" s="16"/>
      <c r="G417" s="16"/>
      <c r="H417" s="16"/>
      <c r="I417" s="16"/>
      <c r="J417" s="16"/>
      <c r="K417" s="16"/>
      <c r="L417" s="16"/>
      <c r="M417" s="16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6"/>
      <c r="AC417" s="16"/>
      <c r="AD417" s="16"/>
    </row>
    <row r="418" ht="12.75" customHeight="1">
      <c r="A418" s="13"/>
      <c r="B418" s="16"/>
      <c r="C418" s="16"/>
      <c r="D418" s="16"/>
      <c r="E418" s="14"/>
      <c r="F418" s="16"/>
      <c r="G418" s="16"/>
      <c r="H418" s="16"/>
      <c r="I418" s="16"/>
      <c r="J418" s="16"/>
      <c r="K418" s="16"/>
      <c r="L418" s="16"/>
      <c r="M418" s="16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6"/>
      <c r="AC418" s="16"/>
      <c r="AD418" s="16"/>
    </row>
    <row r="419" ht="12.75" customHeight="1">
      <c r="A419" s="13"/>
      <c r="B419" s="16"/>
      <c r="C419" s="16"/>
      <c r="D419" s="16"/>
      <c r="E419" s="14"/>
      <c r="F419" s="16"/>
      <c r="G419" s="16"/>
      <c r="H419" s="16"/>
      <c r="I419" s="16"/>
      <c r="J419" s="16"/>
      <c r="K419" s="16"/>
      <c r="L419" s="16"/>
      <c r="M419" s="16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6"/>
      <c r="AC419" s="16"/>
      <c r="AD419" s="16"/>
    </row>
    <row r="420" ht="12.75" customHeight="1">
      <c r="A420" s="13"/>
      <c r="B420" s="16"/>
      <c r="C420" s="16"/>
      <c r="D420" s="16"/>
      <c r="E420" s="14"/>
      <c r="F420" s="16"/>
      <c r="G420" s="16"/>
      <c r="H420" s="16"/>
      <c r="I420" s="16"/>
      <c r="J420" s="16"/>
      <c r="K420" s="16"/>
      <c r="L420" s="16"/>
      <c r="M420" s="16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6"/>
      <c r="AC420" s="16"/>
      <c r="AD420" s="16"/>
    </row>
    <row r="421" ht="12.75" customHeight="1">
      <c r="A421" s="13"/>
      <c r="B421" s="16"/>
      <c r="C421" s="16"/>
      <c r="D421" s="16"/>
      <c r="E421" s="14"/>
      <c r="F421" s="16"/>
      <c r="G421" s="16"/>
      <c r="H421" s="16"/>
      <c r="I421" s="16"/>
      <c r="J421" s="16"/>
      <c r="K421" s="16"/>
      <c r="L421" s="16"/>
      <c r="M421" s="16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6"/>
      <c r="AC421" s="16"/>
      <c r="AD421" s="16"/>
    </row>
    <row r="422" ht="12.75" customHeight="1">
      <c r="A422" s="13"/>
      <c r="B422" s="16"/>
      <c r="C422" s="16"/>
      <c r="D422" s="16"/>
      <c r="E422" s="14"/>
      <c r="F422" s="16"/>
      <c r="G422" s="16"/>
      <c r="H422" s="16"/>
      <c r="I422" s="16"/>
      <c r="J422" s="16"/>
      <c r="K422" s="16"/>
      <c r="L422" s="16"/>
      <c r="M422" s="16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6"/>
      <c r="AC422" s="16"/>
      <c r="AD422" s="16"/>
    </row>
    <row r="423" ht="12.75" customHeight="1">
      <c r="A423" s="13"/>
      <c r="B423" s="16"/>
      <c r="C423" s="16"/>
      <c r="D423" s="16"/>
      <c r="E423" s="14"/>
      <c r="F423" s="16"/>
      <c r="G423" s="16"/>
      <c r="H423" s="16"/>
      <c r="I423" s="16"/>
      <c r="J423" s="16"/>
      <c r="K423" s="16"/>
      <c r="L423" s="16"/>
      <c r="M423" s="16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6"/>
      <c r="AC423" s="16"/>
      <c r="AD423" s="16"/>
    </row>
    <row r="424" ht="12.75" customHeight="1">
      <c r="A424" s="13"/>
      <c r="B424" s="16"/>
      <c r="C424" s="16"/>
      <c r="D424" s="16"/>
      <c r="E424" s="14"/>
      <c r="F424" s="16"/>
      <c r="G424" s="16"/>
      <c r="H424" s="16"/>
      <c r="I424" s="16"/>
      <c r="J424" s="16"/>
      <c r="K424" s="16"/>
      <c r="L424" s="16"/>
      <c r="M424" s="16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6"/>
      <c r="AC424" s="16"/>
      <c r="AD424" s="16"/>
    </row>
    <row r="425" ht="12.75" customHeight="1">
      <c r="A425" s="13"/>
      <c r="B425" s="16"/>
      <c r="C425" s="16"/>
      <c r="D425" s="16"/>
      <c r="E425" s="14"/>
      <c r="F425" s="16"/>
      <c r="G425" s="16"/>
      <c r="H425" s="16"/>
      <c r="I425" s="16"/>
      <c r="J425" s="16"/>
      <c r="K425" s="16"/>
      <c r="L425" s="16"/>
      <c r="M425" s="16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6"/>
      <c r="AC425" s="16"/>
      <c r="AD425" s="16"/>
    </row>
    <row r="426" ht="12.75" customHeight="1">
      <c r="A426" s="13"/>
      <c r="B426" s="16"/>
      <c r="C426" s="16"/>
      <c r="D426" s="16"/>
      <c r="E426" s="14"/>
      <c r="F426" s="16"/>
      <c r="G426" s="16"/>
      <c r="H426" s="16"/>
      <c r="I426" s="16"/>
      <c r="J426" s="16"/>
      <c r="K426" s="16"/>
      <c r="L426" s="16"/>
      <c r="M426" s="16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6"/>
      <c r="AC426" s="16"/>
      <c r="AD426" s="16"/>
    </row>
    <row r="427" ht="12.75" customHeight="1">
      <c r="A427" s="13"/>
      <c r="B427" s="16"/>
      <c r="C427" s="16"/>
      <c r="D427" s="16"/>
      <c r="E427" s="14"/>
      <c r="F427" s="16"/>
      <c r="G427" s="16"/>
      <c r="H427" s="16"/>
      <c r="I427" s="16"/>
      <c r="J427" s="16"/>
      <c r="K427" s="16"/>
      <c r="L427" s="16"/>
      <c r="M427" s="16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6"/>
      <c r="AC427" s="16"/>
      <c r="AD427" s="16"/>
    </row>
    <row r="428" ht="12.75" customHeight="1">
      <c r="A428" s="13"/>
      <c r="B428" s="16"/>
      <c r="C428" s="16"/>
      <c r="D428" s="16"/>
      <c r="E428" s="14"/>
      <c r="F428" s="16"/>
      <c r="G428" s="16"/>
      <c r="H428" s="16"/>
      <c r="I428" s="16"/>
      <c r="J428" s="16"/>
      <c r="K428" s="16"/>
      <c r="L428" s="16"/>
      <c r="M428" s="16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6"/>
      <c r="AC428" s="16"/>
      <c r="AD428" s="16"/>
    </row>
    <row r="429" ht="12.75" customHeight="1">
      <c r="A429" s="13"/>
      <c r="B429" s="16"/>
      <c r="C429" s="16"/>
      <c r="D429" s="16"/>
      <c r="E429" s="14"/>
      <c r="F429" s="16"/>
      <c r="G429" s="16"/>
      <c r="H429" s="16"/>
      <c r="I429" s="16"/>
      <c r="J429" s="16"/>
      <c r="K429" s="16"/>
      <c r="L429" s="16"/>
      <c r="M429" s="16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6"/>
      <c r="AC429" s="16"/>
      <c r="AD429" s="16"/>
    </row>
    <row r="430" ht="12.75" customHeight="1">
      <c r="A430" s="13"/>
      <c r="B430" s="16"/>
      <c r="C430" s="16"/>
      <c r="D430" s="16"/>
      <c r="E430" s="14"/>
      <c r="F430" s="16"/>
      <c r="G430" s="16"/>
      <c r="H430" s="16"/>
      <c r="I430" s="16"/>
      <c r="J430" s="16"/>
      <c r="K430" s="16"/>
      <c r="L430" s="16"/>
      <c r="M430" s="16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6"/>
      <c r="AC430" s="16"/>
      <c r="AD430" s="16"/>
    </row>
    <row r="431" ht="12.75" customHeight="1">
      <c r="A431" s="13"/>
      <c r="B431" s="16"/>
      <c r="C431" s="16"/>
      <c r="D431" s="16"/>
      <c r="E431" s="14"/>
      <c r="F431" s="16"/>
      <c r="G431" s="16"/>
      <c r="H431" s="16"/>
      <c r="I431" s="16"/>
      <c r="J431" s="16"/>
      <c r="K431" s="16"/>
      <c r="L431" s="16"/>
      <c r="M431" s="16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6"/>
      <c r="AC431" s="16"/>
      <c r="AD431" s="16"/>
    </row>
    <row r="432" ht="12.75" customHeight="1">
      <c r="A432" s="13"/>
      <c r="B432" s="16"/>
      <c r="C432" s="16"/>
      <c r="D432" s="16"/>
      <c r="E432" s="14"/>
      <c r="F432" s="16"/>
      <c r="G432" s="16"/>
      <c r="H432" s="16"/>
      <c r="I432" s="16"/>
      <c r="J432" s="16"/>
      <c r="K432" s="16"/>
      <c r="L432" s="16"/>
      <c r="M432" s="16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6"/>
      <c r="AC432" s="16"/>
      <c r="AD432" s="16"/>
    </row>
    <row r="433" ht="12.75" customHeight="1">
      <c r="A433" s="13"/>
      <c r="B433" s="16"/>
      <c r="C433" s="16"/>
      <c r="D433" s="16"/>
      <c r="E433" s="14"/>
      <c r="F433" s="16"/>
      <c r="G433" s="16"/>
      <c r="H433" s="16"/>
      <c r="I433" s="16"/>
      <c r="J433" s="16"/>
      <c r="K433" s="16"/>
      <c r="L433" s="16"/>
      <c r="M433" s="16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6"/>
      <c r="AC433" s="16"/>
      <c r="AD433" s="16"/>
    </row>
    <row r="434" ht="12.75" customHeight="1">
      <c r="A434" s="13"/>
      <c r="B434" s="16"/>
      <c r="C434" s="16"/>
      <c r="D434" s="16"/>
      <c r="E434" s="14"/>
      <c r="F434" s="16"/>
      <c r="G434" s="16"/>
      <c r="H434" s="16"/>
      <c r="I434" s="16"/>
      <c r="J434" s="16"/>
      <c r="K434" s="16"/>
      <c r="L434" s="16"/>
      <c r="M434" s="16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6"/>
      <c r="AC434" s="16"/>
      <c r="AD434" s="16"/>
    </row>
    <row r="435" ht="12.75" customHeight="1">
      <c r="A435" s="13"/>
      <c r="B435" s="16"/>
      <c r="C435" s="16"/>
      <c r="D435" s="16"/>
      <c r="E435" s="14"/>
      <c r="F435" s="16"/>
      <c r="G435" s="16"/>
      <c r="H435" s="16"/>
      <c r="I435" s="16"/>
      <c r="J435" s="16"/>
      <c r="K435" s="16"/>
      <c r="L435" s="16"/>
      <c r="M435" s="16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6"/>
      <c r="AC435" s="16"/>
      <c r="AD435" s="16"/>
    </row>
    <row r="436" ht="12.75" customHeight="1">
      <c r="A436" s="13"/>
      <c r="B436" s="16"/>
      <c r="C436" s="16"/>
      <c r="D436" s="16"/>
      <c r="E436" s="14"/>
      <c r="F436" s="16"/>
      <c r="G436" s="16"/>
      <c r="H436" s="16"/>
      <c r="I436" s="16"/>
      <c r="J436" s="16"/>
      <c r="K436" s="16"/>
      <c r="L436" s="16"/>
      <c r="M436" s="16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6"/>
      <c r="AC436" s="16"/>
      <c r="AD436" s="16"/>
    </row>
    <row r="437" ht="12.75" customHeight="1">
      <c r="A437" s="13"/>
      <c r="B437" s="16"/>
      <c r="C437" s="16"/>
      <c r="D437" s="16"/>
      <c r="E437" s="14"/>
      <c r="F437" s="16"/>
      <c r="G437" s="16"/>
      <c r="H437" s="16"/>
      <c r="I437" s="16"/>
      <c r="J437" s="16"/>
      <c r="K437" s="16"/>
      <c r="L437" s="16"/>
      <c r="M437" s="16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6"/>
      <c r="AC437" s="16"/>
      <c r="AD437" s="16"/>
    </row>
    <row r="438" ht="12.75" customHeight="1">
      <c r="A438" s="13"/>
      <c r="B438" s="16"/>
      <c r="C438" s="16"/>
      <c r="D438" s="16"/>
      <c r="E438" s="14"/>
      <c r="F438" s="16"/>
      <c r="G438" s="16"/>
      <c r="H438" s="16"/>
      <c r="I438" s="16"/>
      <c r="J438" s="16"/>
      <c r="K438" s="16"/>
      <c r="L438" s="16"/>
      <c r="M438" s="16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6"/>
      <c r="AC438" s="16"/>
      <c r="AD438" s="16"/>
    </row>
    <row r="439" ht="12.75" customHeight="1">
      <c r="A439" s="13"/>
      <c r="B439" s="16"/>
      <c r="C439" s="16"/>
      <c r="D439" s="16"/>
      <c r="E439" s="14"/>
      <c r="F439" s="16"/>
      <c r="G439" s="16"/>
      <c r="H439" s="16"/>
      <c r="I439" s="16"/>
      <c r="J439" s="16"/>
      <c r="K439" s="16"/>
      <c r="L439" s="16"/>
      <c r="M439" s="16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6"/>
      <c r="AC439" s="16"/>
      <c r="AD439" s="16"/>
    </row>
    <row r="440" ht="12.75" customHeight="1">
      <c r="A440" s="13"/>
      <c r="B440" s="16"/>
      <c r="C440" s="16"/>
      <c r="D440" s="16"/>
      <c r="E440" s="14"/>
      <c r="F440" s="16"/>
      <c r="G440" s="16"/>
      <c r="H440" s="16"/>
      <c r="I440" s="16"/>
      <c r="J440" s="16"/>
      <c r="K440" s="16"/>
      <c r="L440" s="16"/>
      <c r="M440" s="16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6"/>
      <c r="AC440" s="16"/>
      <c r="AD440" s="16"/>
    </row>
    <row r="441" ht="12.75" customHeight="1">
      <c r="A441" s="13"/>
      <c r="B441" s="16"/>
      <c r="C441" s="16"/>
      <c r="D441" s="16"/>
      <c r="E441" s="14"/>
      <c r="F441" s="16"/>
      <c r="G441" s="16"/>
      <c r="H441" s="16"/>
      <c r="I441" s="16"/>
      <c r="J441" s="16"/>
      <c r="K441" s="16"/>
      <c r="L441" s="16"/>
      <c r="M441" s="16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6"/>
      <c r="AC441" s="16"/>
      <c r="AD441" s="16"/>
    </row>
    <row r="442" ht="12.75" customHeight="1">
      <c r="A442" s="13"/>
      <c r="B442" s="16"/>
      <c r="C442" s="16"/>
      <c r="D442" s="16"/>
      <c r="E442" s="14"/>
      <c r="F442" s="16"/>
      <c r="G442" s="16"/>
      <c r="H442" s="16"/>
      <c r="I442" s="16"/>
      <c r="J442" s="16"/>
      <c r="K442" s="16"/>
      <c r="L442" s="16"/>
      <c r="M442" s="16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6"/>
      <c r="AC442" s="16"/>
      <c r="AD442" s="16"/>
    </row>
    <row r="443" ht="12.75" customHeight="1">
      <c r="A443" s="13"/>
      <c r="B443" s="16"/>
      <c r="C443" s="16"/>
      <c r="D443" s="16"/>
      <c r="E443" s="14"/>
      <c r="F443" s="16"/>
      <c r="G443" s="16"/>
      <c r="H443" s="16"/>
      <c r="I443" s="16"/>
      <c r="J443" s="16"/>
      <c r="K443" s="16"/>
      <c r="L443" s="16"/>
      <c r="M443" s="16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6"/>
      <c r="AC443" s="16"/>
      <c r="AD443" s="16"/>
    </row>
    <row r="444" ht="12.75" customHeight="1">
      <c r="A444" s="13"/>
      <c r="B444" s="16"/>
      <c r="C444" s="16"/>
      <c r="D444" s="16"/>
      <c r="E444" s="14"/>
      <c r="F444" s="16"/>
      <c r="G444" s="16"/>
      <c r="H444" s="16"/>
      <c r="I444" s="16"/>
      <c r="J444" s="16"/>
      <c r="K444" s="16"/>
      <c r="L444" s="16"/>
      <c r="M444" s="16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6"/>
      <c r="AC444" s="16"/>
      <c r="AD444" s="16"/>
    </row>
    <row r="445" ht="12.75" customHeight="1">
      <c r="A445" s="13"/>
      <c r="B445" s="16"/>
      <c r="C445" s="16"/>
      <c r="D445" s="16"/>
      <c r="E445" s="14"/>
      <c r="F445" s="16"/>
      <c r="G445" s="16"/>
      <c r="H445" s="16"/>
      <c r="I445" s="16"/>
      <c r="J445" s="16"/>
      <c r="K445" s="16"/>
      <c r="L445" s="16"/>
      <c r="M445" s="16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6"/>
      <c r="AC445" s="16"/>
      <c r="AD445" s="16"/>
    </row>
    <row r="446" ht="12.75" customHeight="1">
      <c r="A446" s="13"/>
      <c r="B446" s="16"/>
      <c r="C446" s="16"/>
      <c r="D446" s="16"/>
      <c r="E446" s="14"/>
      <c r="F446" s="16"/>
      <c r="G446" s="16"/>
      <c r="H446" s="16"/>
      <c r="I446" s="16"/>
      <c r="J446" s="16"/>
      <c r="K446" s="16"/>
      <c r="L446" s="16"/>
      <c r="M446" s="16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6"/>
      <c r="AC446" s="16"/>
      <c r="AD446" s="16"/>
    </row>
    <row r="447" ht="12.75" customHeight="1">
      <c r="A447" s="13"/>
      <c r="B447" s="16"/>
      <c r="C447" s="16"/>
      <c r="D447" s="16"/>
      <c r="E447" s="14"/>
      <c r="F447" s="16"/>
      <c r="G447" s="16"/>
      <c r="H447" s="16"/>
      <c r="I447" s="16"/>
      <c r="J447" s="16"/>
      <c r="K447" s="16"/>
      <c r="L447" s="16"/>
      <c r="M447" s="16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6"/>
      <c r="AC447" s="16"/>
      <c r="AD447" s="16"/>
    </row>
    <row r="448" ht="12.75" customHeight="1">
      <c r="A448" s="13"/>
      <c r="B448" s="16"/>
      <c r="C448" s="16"/>
      <c r="D448" s="16"/>
      <c r="E448" s="14"/>
      <c r="F448" s="16"/>
      <c r="G448" s="16"/>
      <c r="H448" s="16"/>
      <c r="I448" s="16"/>
      <c r="J448" s="16"/>
      <c r="K448" s="16"/>
      <c r="L448" s="16"/>
      <c r="M448" s="16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6"/>
      <c r="AC448" s="16"/>
      <c r="AD448" s="16"/>
    </row>
    <row r="449" ht="12.75" customHeight="1">
      <c r="A449" s="13"/>
      <c r="B449" s="16"/>
      <c r="C449" s="16"/>
      <c r="D449" s="16"/>
      <c r="E449" s="14"/>
      <c r="F449" s="16"/>
      <c r="G449" s="16"/>
      <c r="H449" s="16"/>
      <c r="I449" s="16"/>
      <c r="J449" s="16"/>
      <c r="K449" s="16"/>
      <c r="L449" s="16"/>
      <c r="M449" s="16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6"/>
      <c r="AC449" s="16"/>
      <c r="AD449" s="16"/>
    </row>
    <row r="450" ht="12.75" customHeight="1">
      <c r="A450" s="13"/>
      <c r="B450" s="16"/>
      <c r="C450" s="16"/>
      <c r="D450" s="16"/>
      <c r="E450" s="14"/>
      <c r="F450" s="16"/>
      <c r="G450" s="16"/>
      <c r="H450" s="16"/>
      <c r="I450" s="16"/>
      <c r="J450" s="16"/>
      <c r="K450" s="16"/>
      <c r="L450" s="16"/>
      <c r="M450" s="16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6"/>
      <c r="AC450" s="16"/>
      <c r="AD450" s="16"/>
    </row>
    <row r="451" ht="12.75" customHeight="1">
      <c r="A451" s="13"/>
      <c r="B451" s="16"/>
      <c r="C451" s="16"/>
      <c r="D451" s="16"/>
      <c r="E451" s="14"/>
      <c r="F451" s="16"/>
      <c r="G451" s="16"/>
      <c r="H451" s="16"/>
      <c r="I451" s="16"/>
      <c r="J451" s="16"/>
      <c r="K451" s="16"/>
      <c r="L451" s="16"/>
      <c r="M451" s="16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6"/>
      <c r="AC451" s="16"/>
      <c r="AD451" s="16"/>
    </row>
    <row r="452" ht="12.75" customHeight="1">
      <c r="A452" s="13"/>
      <c r="B452" s="16"/>
      <c r="C452" s="16"/>
      <c r="D452" s="16"/>
      <c r="E452" s="14"/>
      <c r="F452" s="16"/>
      <c r="G452" s="16"/>
      <c r="H452" s="16"/>
      <c r="I452" s="16"/>
      <c r="J452" s="16"/>
      <c r="K452" s="16"/>
      <c r="L452" s="16"/>
      <c r="M452" s="16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6"/>
      <c r="AC452" s="16"/>
      <c r="AD452" s="16"/>
    </row>
    <row r="453" ht="12.75" customHeight="1">
      <c r="A453" s="13"/>
      <c r="B453" s="16"/>
      <c r="C453" s="16"/>
      <c r="D453" s="16"/>
      <c r="E453" s="14"/>
      <c r="F453" s="16"/>
      <c r="G453" s="16"/>
      <c r="H453" s="16"/>
      <c r="I453" s="16"/>
      <c r="J453" s="16"/>
      <c r="K453" s="16"/>
      <c r="L453" s="16"/>
      <c r="M453" s="16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6"/>
      <c r="AC453" s="16"/>
      <c r="AD453" s="16"/>
    </row>
    <row r="454" ht="12.75" customHeight="1">
      <c r="A454" s="13"/>
      <c r="B454" s="16"/>
      <c r="C454" s="16"/>
      <c r="D454" s="16"/>
      <c r="E454" s="14"/>
      <c r="F454" s="16"/>
      <c r="G454" s="16"/>
      <c r="H454" s="16"/>
      <c r="I454" s="16"/>
      <c r="J454" s="16"/>
      <c r="K454" s="16"/>
      <c r="L454" s="16"/>
      <c r="M454" s="16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6"/>
      <c r="AC454" s="16"/>
      <c r="AD454" s="16"/>
    </row>
    <row r="455" ht="12.75" customHeight="1">
      <c r="A455" s="13"/>
      <c r="B455" s="16"/>
      <c r="C455" s="16"/>
      <c r="D455" s="16"/>
      <c r="E455" s="14"/>
      <c r="F455" s="16"/>
      <c r="G455" s="16"/>
      <c r="H455" s="16"/>
      <c r="I455" s="16"/>
      <c r="J455" s="16"/>
      <c r="K455" s="16"/>
      <c r="L455" s="16"/>
      <c r="M455" s="16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6"/>
      <c r="AC455" s="16"/>
      <c r="AD455" s="16"/>
    </row>
    <row r="456" ht="12.75" customHeight="1">
      <c r="A456" s="13"/>
      <c r="B456" s="16"/>
      <c r="C456" s="16"/>
      <c r="D456" s="16"/>
      <c r="E456" s="14"/>
      <c r="F456" s="16"/>
      <c r="G456" s="16"/>
      <c r="H456" s="16"/>
      <c r="I456" s="16"/>
      <c r="J456" s="16"/>
      <c r="K456" s="16"/>
      <c r="L456" s="16"/>
      <c r="M456" s="16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6"/>
      <c r="AC456" s="16"/>
      <c r="AD456" s="16"/>
    </row>
    <row r="457" ht="12.75" customHeight="1">
      <c r="A457" s="13"/>
      <c r="B457" s="16"/>
      <c r="C457" s="16"/>
      <c r="D457" s="16"/>
      <c r="E457" s="14"/>
      <c r="F457" s="16"/>
      <c r="G457" s="16"/>
      <c r="H457" s="16"/>
      <c r="I457" s="16"/>
      <c r="J457" s="16"/>
      <c r="K457" s="16"/>
      <c r="L457" s="16"/>
      <c r="M457" s="16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6"/>
      <c r="AC457" s="16"/>
      <c r="AD457" s="16"/>
    </row>
    <row r="458" ht="12.75" customHeight="1">
      <c r="A458" s="13"/>
      <c r="B458" s="16"/>
      <c r="C458" s="16"/>
      <c r="D458" s="16"/>
      <c r="E458" s="14"/>
      <c r="F458" s="16"/>
      <c r="G458" s="16"/>
      <c r="H458" s="16"/>
      <c r="I458" s="16"/>
      <c r="J458" s="16"/>
      <c r="K458" s="16"/>
      <c r="L458" s="16"/>
      <c r="M458" s="16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6"/>
      <c r="AC458" s="16"/>
      <c r="AD458" s="16"/>
    </row>
    <row r="459" ht="12.75" customHeight="1">
      <c r="A459" s="13"/>
      <c r="B459" s="16"/>
      <c r="C459" s="16"/>
      <c r="D459" s="16"/>
      <c r="E459" s="14"/>
      <c r="F459" s="16"/>
      <c r="G459" s="16"/>
      <c r="H459" s="16"/>
      <c r="I459" s="16"/>
      <c r="J459" s="16"/>
      <c r="K459" s="16"/>
      <c r="L459" s="16"/>
      <c r="M459" s="16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6"/>
      <c r="AC459" s="16"/>
      <c r="AD459" s="16"/>
    </row>
    <row r="460" ht="12.75" customHeight="1">
      <c r="A460" s="13"/>
      <c r="B460" s="16"/>
      <c r="C460" s="16"/>
      <c r="D460" s="16"/>
      <c r="E460" s="14"/>
      <c r="F460" s="16"/>
      <c r="G460" s="16"/>
      <c r="H460" s="16"/>
      <c r="I460" s="16"/>
      <c r="J460" s="16"/>
      <c r="K460" s="16"/>
      <c r="L460" s="16"/>
      <c r="M460" s="16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6"/>
      <c r="AC460" s="16"/>
      <c r="AD460" s="16"/>
    </row>
    <row r="461" ht="12.75" customHeight="1">
      <c r="A461" s="13"/>
      <c r="B461" s="16"/>
      <c r="C461" s="16"/>
      <c r="D461" s="16"/>
      <c r="E461" s="14"/>
      <c r="F461" s="16"/>
      <c r="G461" s="16"/>
      <c r="H461" s="16"/>
      <c r="I461" s="16"/>
      <c r="J461" s="16"/>
      <c r="K461" s="16"/>
      <c r="L461" s="16"/>
      <c r="M461" s="16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6"/>
      <c r="AC461" s="16"/>
      <c r="AD461" s="16"/>
    </row>
    <row r="462" ht="12.75" customHeight="1">
      <c r="A462" s="13"/>
      <c r="B462" s="16"/>
      <c r="C462" s="16"/>
      <c r="D462" s="16"/>
      <c r="E462" s="14"/>
      <c r="F462" s="16"/>
      <c r="G462" s="16"/>
      <c r="H462" s="16"/>
      <c r="I462" s="16"/>
      <c r="J462" s="16"/>
      <c r="K462" s="16"/>
      <c r="L462" s="16"/>
      <c r="M462" s="16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6"/>
      <c r="AC462" s="16"/>
      <c r="AD462" s="16"/>
    </row>
    <row r="463" ht="12.75" customHeight="1">
      <c r="A463" s="13"/>
      <c r="B463" s="16"/>
      <c r="C463" s="16"/>
      <c r="D463" s="16"/>
      <c r="E463" s="14"/>
      <c r="F463" s="16"/>
      <c r="G463" s="16"/>
      <c r="H463" s="16"/>
      <c r="I463" s="16"/>
      <c r="J463" s="16"/>
      <c r="K463" s="16"/>
      <c r="L463" s="16"/>
      <c r="M463" s="16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6"/>
      <c r="AC463" s="16"/>
      <c r="AD463" s="16"/>
    </row>
    <row r="464" ht="12.75" customHeight="1">
      <c r="A464" s="13"/>
      <c r="B464" s="16"/>
      <c r="C464" s="16"/>
      <c r="D464" s="16"/>
      <c r="E464" s="14"/>
      <c r="F464" s="16"/>
      <c r="G464" s="16"/>
      <c r="H464" s="16"/>
      <c r="I464" s="16"/>
      <c r="J464" s="16"/>
      <c r="K464" s="16"/>
      <c r="L464" s="16"/>
      <c r="M464" s="16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6"/>
      <c r="AC464" s="16"/>
      <c r="AD464" s="16"/>
    </row>
    <row r="465" ht="12.75" customHeight="1">
      <c r="A465" s="13"/>
      <c r="B465" s="16"/>
      <c r="C465" s="16"/>
      <c r="D465" s="16"/>
      <c r="E465" s="14"/>
      <c r="F465" s="16"/>
      <c r="G465" s="16"/>
      <c r="H465" s="16"/>
      <c r="I465" s="16"/>
      <c r="J465" s="16"/>
      <c r="K465" s="16"/>
      <c r="L465" s="16"/>
      <c r="M465" s="16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6"/>
      <c r="AC465" s="16"/>
      <c r="AD465" s="16"/>
    </row>
    <row r="466" ht="12.75" customHeight="1">
      <c r="A466" s="13"/>
      <c r="B466" s="16"/>
      <c r="C466" s="16"/>
      <c r="D466" s="16"/>
      <c r="E466" s="14"/>
      <c r="F466" s="16"/>
      <c r="G466" s="16"/>
      <c r="H466" s="16"/>
      <c r="I466" s="16"/>
      <c r="J466" s="16"/>
      <c r="K466" s="16"/>
      <c r="L466" s="16"/>
      <c r="M466" s="16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6"/>
      <c r="AC466" s="16"/>
      <c r="AD466" s="16"/>
    </row>
    <row r="467" ht="12.75" customHeight="1">
      <c r="A467" s="13"/>
      <c r="B467" s="16"/>
      <c r="C467" s="16"/>
      <c r="D467" s="16"/>
      <c r="E467" s="14"/>
      <c r="F467" s="16"/>
      <c r="G467" s="16"/>
      <c r="H467" s="16"/>
      <c r="I467" s="16"/>
      <c r="J467" s="16"/>
      <c r="K467" s="16"/>
      <c r="L467" s="16"/>
      <c r="M467" s="16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6"/>
      <c r="AC467" s="16"/>
      <c r="AD467" s="16"/>
    </row>
    <row r="468" ht="12.75" customHeight="1">
      <c r="A468" s="13"/>
      <c r="B468" s="16"/>
      <c r="C468" s="16"/>
      <c r="D468" s="16"/>
      <c r="E468" s="14"/>
      <c r="F468" s="16"/>
      <c r="G468" s="16"/>
      <c r="H468" s="16"/>
      <c r="I468" s="16"/>
      <c r="J468" s="16"/>
      <c r="K468" s="16"/>
      <c r="L468" s="16"/>
      <c r="M468" s="16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6"/>
      <c r="AC468" s="16"/>
      <c r="AD468" s="16"/>
    </row>
    <row r="469" ht="12.75" customHeight="1">
      <c r="A469" s="13"/>
      <c r="B469" s="16"/>
      <c r="C469" s="16"/>
      <c r="D469" s="16"/>
      <c r="E469" s="14"/>
      <c r="F469" s="16"/>
      <c r="G469" s="16"/>
      <c r="H469" s="16"/>
      <c r="I469" s="16"/>
      <c r="J469" s="16"/>
      <c r="K469" s="16"/>
      <c r="L469" s="16"/>
      <c r="M469" s="16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6"/>
      <c r="AC469" s="16"/>
      <c r="AD469" s="16"/>
    </row>
    <row r="470" ht="12.75" customHeight="1">
      <c r="A470" s="13"/>
      <c r="B470" s="16"/>
      <c r="C470" s="16"/>
      <c r="D470" s="16"/>
      <c r="E470" s="14"/>
      <c r="F470" s="16"/>
      <c r="G470" s="16"/>
      <c r="H470" s="16"/>
      <c r="I470" s="16"/>
      <c r="J470" s="16"/>
      <c r="K470" s="16"/>
      <c r="L470" s="16"/>
      <c r="M470" s="16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6"/>
      <c r="AC470" s="16"/>
      <c r="AD470" s="16"/>
    </row>
    <row r="471" ht="12.75" customHeight="1">
      <c r="A471" s="13"/>
      <c r="B471" s="16"/>
      <c r="C471" s="16"/>
      <c r="D471" s="16"/>
      <c r="E471" s="14"/>
      <c r="F471" s="16"/>
      <c r="G471" s="16"/>
      <c r="H471" s="16"/>
      <c r="I471" s="16"/>
      <c r="J471" s="16"/>
      <c r="K471" s="16"/>
      <c r="L471" s="16"/>
      <c r="M471" s="16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6"/>
      <c r="AC471" s="16"/>
      <c r="AD471" s="16"/>
    </row>
    <row r="472" ht="12.75" customHeight="1">
      <c r="A472" s="13"/>
      <c r="B472" s="16"/>
      <c r="C472" s="16"/>
      <c r="D472" s="16"/>
      <c r="E472" s="14"/>
      <c r="F472" s="16"/>
      <c r="G472" s="16"/>
      <c r="H472" s="16"/>
      <c r="I472" s="16"/>
      <c r="J472" s="16"/>
      <c r="K472" s="16"/>
      <c r="L472" s="16"/>
      <c r="M472" s="16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6"/>
      <c r="AC472" s="16"/>
      <c r="AD472" s="16"/>
    </row>
    <row r="473" ht="12.75" customHeight="1">
      <c r="A473" s="13"/>
      <c r="B473" s="16"/>
      <c r="C473" s="16"/>
      <c r="D473" s="16"/>
      <c r="E473" s="14"/>
      <c r="F473" s="16"/>
      <c r="G473" s="16"/>
      <c r="H473" s="16"/>
      <c r="I473" s="16"/>
      <c r="J473" s="16"/>
      <c r="K473" s="16"/>
      <c r="L473" s="16"/>
      <c r="M473" s="16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6"/>
      <c r="AC473" s="16"/>
      <c r="AD473" s="16"/>
    </row>
    <row r="474" ht="12.75" customHeight="1">
      <c r="A474" s="13"/>
      <c r="B474" s="16"/>
      <c r="C474" s="16"/>
      <c r="D474" s="16"/>
      <c r="E474" s="14"/>
      <c r="F474" s="16"/>
      <c r="G474" s="16"/>
      <c r="H474" s="16"/>
      <c r="I474" s="16"/>
      <c r="J474" s="16"/>
      <c r="K474" s="16"/>
      <c r="L474" s="16"/>
      <c r="M474" s="16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6"/>
      <c r="AC474" s="16"/>
      <c r="AD474" s="16"/>
    </row>
    <row r="475" ht="12.75" customHeight="1">
      <c r="A475" s="13"/>
      <c r="B475" s="16"/>
      <c r="C475" s="16"/>
      <c r="D475" s="16"/>
      <c r="E475" s="14"/>
      <c r="F475" s="16"/>
      <c r="G475" s="16"/>
      <c r="H475" s="16"/>
      <c r="I475" s="16"/>
      <c r="J475" s="16"/>
      <c r="K475" s="16"/>
      <c r="L475" s="16"/>
      <c r="M475" s="16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6"/>
      <c r="AC475" s="16"/>
      <c r="AD475" s="16"/>
    </row>
    <row r="476" ht="12.75" customHeight="1">
      <c r="A476" s="13"/>
      <c r="B476" s="16"/>
      <c r="C476" s="16"/>
      <c r="D476" s="16"/>
      <c r="E476" s="14"/>
      <c r="F476" s="16"/>
      <c r="G476" s="16"/>
      <c r="H476" s="16"/>
      <c r="I476" s="16"/>
      <c r="J476" s="16"/>
      <c r="K476" s="16"/>
      <c r="L476" s="16"/>
      <c r="M476" s="16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6"/>
      <c r="AC476" s="16"/>
      <c r="AD476" s="16"/>
    </row>
    <row r="477" ht="12.75" customHeight="1">
      <c r="A477" s="13"/>
      <c r="B477" s="16"/>
      <c r="C477" s="16"/>
      <c r="D477" s="16"/>
      <c r="E477" s="14"/>
      <c r="F477" s="16"/>
      <c r="G477" s="16"/>
      <c r="H477" s="16"/>
      <c r="I477" s="16"/>
      <c r="J477" s="16"/>
      <c r="K477" s="16"/>
      <c r="L477" s="16"/>
      <c r="M477" s="16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6"/>
      <c r="AC477" s="16"/>
      <c r="AD477" s="16"/>
    </row>
    <row r="478" ht="12.75" customHeight="1">
      <c r="A478" s="13"/>
      <c r="B478" s="16"/>
      <c r="C478" s="16"/>
      <c r="D478" s="16"/>
      <c r="E478" s="14"/>
      <c r="F478" s="16"/>
      <c r="G478" s="16"/>
      <c r="H478" s="16"/>
      <c r="I478" s="16"/>
      <c r="J478" s="16"/>
      <c r="K478" s="16"/>
      <c r="L478" s="16"/>
      <c r="M478" s="16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6"/>
      <c r="AC478" s="16"/>
      <c r="AD478" s="16"/>
    </row>
    <row r="479" ht="12.75" customHeight="1">
      <c r="A479" s="13"/>
      <c r="B479" s="16"/>
      <c r="C479" s="16"/>
      <c r="D479" s="16"/>
      <c r="E479" s="14"/>
      <c r="F479" s="16"/>
      <c r="G479" s="16"/>
      <c r="H479" s="16"/>
      <c r="I479" s="16"/>
      <c r="J479" s="16"/>
      <c r="K479" s="16"/>
      <c r="L479" s="16"/>
      <c r="M479" s="16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6"/>
      <c r="AC479" s="16"/>
      <c r="AD479" s="16"/>
    </row>
    <row r="480" ht="12.75" customHeight="1">
      <c r="A480" s="13"/>
      <c r="B480" s="16"/>
      <c r="C480" s="16"/>
      <c r="D480" s="16"/>
      <c r="E480" s="14"/>
      <c r="F480" s="16"/>
      <c r="G480" s="16"/>
      <c r="H480" s="16"/>
      <c r="I480" s="16"/>
      <c r="J480" s="16"/>
      <c r="K480" s="16"/>
      <c r="L480" s="16"/>
      <c r="M480" s="16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6"/>
      <c r="AC480" s="16"/>
      <c r="AD480" s="16"/>
    </row>
    <row r="481" ht="12.75" customHeight="1">
      <c r="A481" s="13"/>
      <c r="B481" s="16"/>
      <c r="C481" s="16"/>
      <c r="D481" s="16"/>
      <c r="E481" s="14"/>
      <c r="F481" s="16"/>
      <c r="G481" s="16"/>
      <c r="H481" s="16"/>
      <c r="I481" s="16"/>
      <c r="J481" s="16"/>
      <c r="K481" s="16"/>
      <c r="L481" s="16"/>
      <c r="M481" s="16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6"/>
      <c r="AC481" s="16"/>
      <c r="AD481" s="16"/>
    </row>
    <row r="482" ht="12.75" customHeight="1">
      <c r="A482" s="13"/>
      <c r="B482" s="16"/>
      <c r="C482" s="16"/>
      <c r="D482" s="16"/>
      <c r="E482" s="14"/>
      <c r="F482" s="16"/>
      <c r="G482" s="16"/>
      <c r="H482" s="16"/>
      <c r="I482" s="16"/>
      <c r="J482" s="16"/>
      <c r="K482" s="16"/>
      <c r="L482" s="16"/>
      <c r="M482" s="16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6"/>
      <c r="AC482" s="16"/>
      <c r="AD482" s="16"/>
    </row>
    <row r="483" ht="12.75" customHeight="1">
      <c r="A483" s="13"/>
      <c r="B483" s="16"/>
      <c r="C483" s="16"/>
      <c r="D483" s="16"/>
      <c r="E483" s="14"/>
      <c r="F483" s="16"/>
      <c r="G483" s="16"/>
      <c r="H483" s="16"/>
      <c r="I483" s="16"/>
      <c r="J483" s="16"/>
      <c r="K483" s="16"/>
      <c r="L483" s="16"/>
      <c r="M483" s="16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6"/>
      <c r="AC483" s="16"/>
      <c r="AD483" s="16"/>
    </row>
    <row r="484" ht="12.75" customHeight="1">
      <c r="A484" s="13"/>
      <c r="B484" s="16"/>
      <c r="C484" s="16"/>
      <c r="D484" s="16"/>
      <c r="E484" s="14"/>
      <c r="F484" s="16"/>
      <c r="G484" s="16"/>
      <c r="H484" s="16"/>
      <c r="I484" s="16"/>
      <c r="J484" s="16"/>
      <c r="K484" s="16"/>
      <c r="L484" s="16"/>
      <c r="M484" s="16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6"/>
      <c r="AC484" s="16"/>
      <c r="AD484" s="16"/>
    </row>
    <row r="485" ht="12.75" customHeight="1">
      <c r="A485" s="13"/>
      <c r="B485" s="16"/>
      <c r="C485" s="16"/>
      <c r="D485" s="16"/>
      <c r="E485" s="14"/>
      <c r="F485" s="16"/>
      <c r="G485" s="16"/>
      <c r="H485" s="16"/>
      <c r="I485" s="16"/>
      <c r="J485" s="16"/>
      <c r="K485" s="16"/>
      <c r="L485" s="16"/>
      <c r="M485" s="16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6"/>
      <c r="AC485" s="16"/>
      <c r="AD485" s="16"/>
    </row>
    <row r="486" ht="12.75" customHeight="1">
      <c r="A486" s="13"/>
      <c r="B486" s="16"/>
      <c r="C486" s="16"/>
      <c r="D486" s="16"/>
      <c r="E486" s="14"/>
      <c r="F486" s="16"/>
      <c r="G486" s="16"/>
      <c r="H486" s="16"/>
      <c r="I486" s="16"/>
      <c r="J486" s="16"/>
      <c r="K486" s="16"/>
      <c r="L486" s="16"/>
      <c r="M486" s="16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6"/>
      <c r="AC486" s="16"/>
      <c r="AD486" s="16"/>
    </row>
    <row r="487" ht="12.75" customHeight="1">
      <c r="A487" s="13"/>
      <c r="B487" s="16"/>
      <c r="C487" s="16"/>
      <c r="D487" s="16"/>
      <c r="E487" s="14"/>
      <c r="F487" s="16"/>
      <c r="G487" s="16"/>
      <c r="H487" s="16"/>
      <c r="I487" s="16"/>
      <c r="J487" s="16"/>
      <c r="K487" s="16"/>
      <c r="L487" s="16"/>
      <c r="M487" s="16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6"/>
      <c r="AC487" s="16"/>
      <c r="AD487" s="16"/>
    </row>
    <row r="488" ht="12.75" customHeight="1">
      <c r="A488" s="13"/>
      <c r="B488" s="16"/>
      <c r="C488" s="16"/>
      <c r="D488" s="16"/>
      <c r="E488" s="14"/>
      <c r="F488" s="16"/>
      <c r="G488" s="16"/>
      <c r="H488" s="16"/>
      <c r="I488" s="16"/>
      <c r="J488" s="16"/>
      <c r="K488" s="16"/>
      <c r="L488" s="16"/>
      <c r="M488" s="16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6"/>
      <c r="AC488" s="16"/>
      <c r="AD488" s="16"/>
    </row>
    <row r="489" ht="12.75" customHeight="1">
      <c r="A489" s="13"/>
      <c r="B489" s="16"/>
      <c r="C489" s="16"/>
      <c r="D489" s="16"/>
      <c r="E489" s="14"/>
      <c r="F489" s="16"/>
      <c r="G489" s="16"/>
      <c r="H489" s="16"/>
      <c r="I489" s="16"/>
      <c r="J489" s="16"/>
      <c r="K489" s="16"/>
      <c r="L489" s="16"/>
      <c r="M489" s="16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6"/>
      <c r="AC489" s="16"/>
      <c r="AD489" s="16"/>
    </row>
    <row r="490" ht="12.75" customHeight="1">
      <c r="A490" s="13"/>
      <c r="B490" s="16"/>
      <c r="C490" s="16"/>
      <c r="D490" s="16"/>
      <c r="E490" s="14"/>
      <c r="F490" s="16"/>
      <c r="G490" s="16"/>
      <c r="H490" s="16"/>
      <c r="I490" s="16"/>
      <c r="J490" s="16"/>
      <c r="K490" s="16"/>
      <c r="L490" s="16"/>
      <c r="M490" s="16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6"/>
      <c r="AC490" s="16"/>
      <c r="AD490" s="16"/>
    </row>
    <row r="491" ht="12.75" customHeight="1">
      <c r="A491" s="13"/>
      <c r="B491" s="16"/>
      <c r="C491" s="16"/>
      <c r="D491" s="16"/>
      <c r="E491" s="14"/>
      <c r="F491" s="16"/>
      <c r="G491" s="16"/>
      <c r="H491" s="16"/>
      <c r="I491" s="16"/>
      <c r="J491" s="16"/>
      <c r="K491" s="16"/>
      <c r="L491" s="16"/>
      <c r="M491" s="16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6"/>
      <c r="AC491" s="16"/>
      <c r="AD491" s="16"/>
    </row>
    <row r="492" ht="12.75" customHeight="1">
      <c r="A492" s="13"/>
      <c r="B492" s="16"/>
      <c r="C492" s="16"/>
      <c r="D492" s="16"/>
      <c r="E492" s="14"/>
      <c r="F492" s="16"/>
      <c r="G492" s="16"/>
      <c r="H492" s="16"/>
      <c r="I492" s="16"/>
      <c r="J492" s="16"/>
      <c r="K492" s="16"/>
      <c r="L492" s="16"/>
      <c r="M492" s="16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6"/>
      <c r="AC492" s="16"/>
      <c r="AD492" s="16"/>
    </row>
    <row r="493" ht="12.75" customHeight="1">
      <c r="A493" s="13"/>
      <c r="B493" s="16"/>
      <c r="C493" s="16"/>
      <c r="D493" s="16"/>
      <c r="E493" s="14"/>
      <c r="F493" s="16"/>
      <c r="G493" s="16"/>
      <c r="H493" s="16"/>
      <c r="I493" s="16"/>
      <c r="J493" s="16"/>
      <c r="K493" s="16"/>
      <c r="L493" s="16"/>
      <c r="M493" s="16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6"/>
      <c r="AC493" s="16"/>
      <c r="AD493" s="16"/>
    </row>
    <row r="494" ht="12.75" customHeight="1">
      <c r="A494" s="13"/>
      <c r="B494" s="16"/>
      <c r="C494" s="16"/>
      <c r="D494" s="16"/>
      <c r="E494" s="14"/>
      <c r="F494" s="16"/>
      <c r="G494" s="16"/>
      <c r="H494" s="16"/>
      <c r="I494" s="16"/>
      <c r="J494" s="16"/>
      <c r="K494" s="16"/>
      <c r="L494" s="16"/>
      <c r="M494" s="16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6"/>
      <c r="AC494" s="16"/>
      <c r="AD494" s="16"/>
    </row>
    <row r="495" ht="12.75" customHeight="1">
      <c r="A495" s="13"/>
      <c r="B495" s="16"/>
      <c r="C495" s="16"/>
      <c r="D495" s="16"/>
      <c r="E495" s="14"/>
      <c r="F495" s="16"/>
      <c r="G495" s="16"/>
      <c r="H495" s="16"/>
      <c r="I495" s="16"/>
      <c r="J495" s="16"/>
      <c r="K495" s="16"/>
      <c r="L495" s="16"/>
      <c r="M495" s="16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6"/>
      <c r="AC495" s="16"/>
      <c r="AD495" s="16"/>
    </row>
    <row r="496" ht="12.75" customHeight="1">
      <c r="A496" s="13"/>
      <c r="B496" s="16"/>
      <c r="C496" s="16"/>
      <c r="D496" s="16"/>
      <c r="E496" s="14"/>
      <c r="F496" s="16"/>
      <c r="G496" s="16"/>
      <c r="H496" s="16"/>
      <c r="I496" s="16"/>
      <c r="J496" s="16"/>
      <c r="K496" s="16"/>
      <c r="L496" s="16"/>
      <c r="M496" s="16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6"/>
      <c r="AC496" s="16"/>
      <c r="AD496" s="16"/>
    </row>
    <row r="497" ht="12.75" customHeight="1">
      <c r="A497" s="13"/>
      <c r="B497" s="16"/>
      <c r="C497" s="16"/>
      <c r="D497" s="16"/>
      <c r="E497" s="14"/>
      <c r="F497" s="16"/>
      <c r="G497" s="16"/>
      <c r="H497" s="16"/>
      <c r="I497" s="16"/>
      <c r="J497" s="16"/>
      <c r="K497" s="16"/>
      <c r="L497" s="16"/>
      <c r="M497" s="16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6"/>
      <c r="AC497" s="16"/>
      <c r="AD497" s="16"/>
    </row>
    <row r="498" ht="12.75" customHeight="1">
      <c r="A498" s="13"/>
      <c r="B498" s="16"/>
      <c r="C498" s="16"/>
      <c r="D498" s="16"/>
      <c r="E498" s="14"/>
      <c r="F498" s="16"/>
      <c r="G498" s="16"/>
      <c r="H498" s="16"/>
      <c r="I498" s="16"/>
      <c r="J498" s="16"/>
      <c r="K498" s="16"/>
      <c r="L498" s="16"/>
      <c r="M498" s="16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6"/>
      <c r="AC498" s="16"/>
      <c r="AD498" s="16"/>
    </row>
    <row r="499" ht="12.75" customHeight="1">
      <c r="A499" s="13"/>
      <c r="B499" s="16"/>
      <c r="C499" s="16"/>
      <c r="D499" s="16"/>
      <c r="E499" s="14"/>
      <c r="F499" s="16"/>
      <c r="G499" s="16"/>
      <c r="H499" s="16"/>
      <c r="I499" s="16"/>
      <c r="J499" s="16"/>
      <c r="K499" s="16"/>
      <c r="L499" s="16"/>
      <c r="M499" s="16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6"/>
      <c r="AC499" s="16"/>
      <c r="AD499" s="16"/>
    </row>
    <row r="500" ht="12.75" customHeight="1">
      <c r="A500" s="13"/>
      <c r="B500" s="16"/>
      <c r="C500" s="16"/>
      <c r="D500" s="16"/>
      <c r="E500" s="14"/>
      <c r="F500" s="16"/>
      <c r="G500" s="16"/>
      <c r="H500" s="16"/>
      <c r="I500" s="16"/>
      <c r="J500" s="16"/>
      <c r="K500" s="16"/>
      <c r="L500" s="16"/>
      <c r="M500" s="16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6"/>
      <c r="AC500" s="16"/>
      <c r="AD500" s="16"/>
    </row>
    <row r="501" ht="12.75" customHeight="1">
      <c r="A501" s="13"/>
      <c r="B501" s="16"/>
      <c r="C501" s="16"/>
      <c r="D501" s="16"/>
      <c r="E501" s="14"/>
      <c r="F501" s="16"/>
      <c r="G501" s="16"/>
      <c r="H501" s="16"/>
      <c r="I501" s="16"/>
      <c r="J501" s="16"/>
      <c r="K501" s="16"/>
      <c r="L501" s="16"/>
      <c r="M501" s="16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6"/>
      <c r="AC501" s="16"/>
      <c r="AD501" s="16"/>
    </row>
    <row r="502" ht="12.75" customHeight="1">
      <c r="A502" s="13"/>
      <c r="B502" s="16"/>
      <c r="C502" s="16"/>
      <c r="D502" s="16"/>
      <c r="E502" s="14"/>
      <c r="F502" s="16"/>
      <c r="G502" s="16"/>
      <c r="H502" s="16"/>
      <c r="I502" s="16"/>
      <c r="J502" s="16"/>
      <c r="K502" s="16"/>
      <c r="L502" s="16"/>
      <c r="M502" s="16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6"/>
      <c r="AC502" s="16"/>
      <c r="AD502" s="16"/>
    </row>
    <row r="503" ht="12.75" customHeight="1">
      <c r="A503" s="13"/>
      <c r="B503" s="16"/>
      <c r="C503" s="16"/>
      <c r="D503" s="16"/>
      <c r="E503" s="14"/>
      <c r="F503" s="16"/>
      <c r="G503" s="16"/>
      <c r="H503" s="16"/>
      <c r="I503" s="16"/>
      <c r="J503" s="16"/>
      <c r="K503" s="16"/>
      <c r="L503" s="16"/>
      <c r="M503" s="16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6"/>
      <c r="AC503" s="16"/>
      <c r="AD503" s="16"/>
    </row>
    <row r="504" ht="12.75" customHeight="1">
      <c r="A504" s="13"/>
      <c r="B504" s="16"/>
      <c r="C504" s="16"/>
      <c r="D504" s="16"/>
      <c r="E504" s="14"/>
      <c r="F504" s="16"/>
      <c r="G504" s="16"/>
      <c r="H504" s="16"/>
      <c r="I504" s="16"/>
      <c r="J504" s="16"/>
      <c r="K504" s="16"/>
      <c r="L504" s="16"/>
      <c r="M504" s="16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6"/>
      <c r="AC504" s="16"/>
      <c r="AD504" s="16"/>
    </row>
    <row r="505" ht="12.75" customHeight="1">
      <c r="A505" s="13"/>
      <c r="B505" s="16"/>
      <c r="C505" s="16"/>
      <c r="D505" s="16"/>
      <c r="E505" s="14"/>
      <c r="F505" s="16"/>
      <c r="G505" s="16"/>
      <c r="H505" s="16"/>
      <c r="I505" s="16"/>
      <c r="J505" s="16"/>
      <c r="K505" s="16"/>
      <c r="L505" s="16"/>
      <c r="M505" s="16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6"/>
      <c r="AC505" s="16"/>
      <c r="AD505" s="16"/>
    </row>
    <row r="506" ht="12.75" customHeight="1">
      <c r="A506" s="13"/>
      <c r="B506" s="16"/>
      <c r="C506" s="16"/>
      <c r="D506" s="16"/>
      <c r="E506" s="14"/>
      <c r="F506" s="16"/>
      <c r="G506" s="16"/>
      <c r="H506" s="16"/>
      <c r="I506" s="16"/>
      <c r="J506" s="16"/>
      <c r="K506" s="16"/>
      <c r="L506" s="16"/>
      <c r="M506" s="16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6"/>
      <c r="AC506" s="16"/>
      <c r="AD506" s="16"/>
    </row>
    <row r="507" ht="12.75" customHeight="1">
      <c r="A507" s="13"/>
      <c r="B507" s="16"/>
      <c r="C507" s="16"/>
      <c r="D507" s="16"/>
      <c r="E507" s="14"/>
      <c r="F507" s="16"/>
      <c r="G507" s="16"/>
      <c r="H507" s="16"/>
      <c r="I507" s="16"/>
      <c r="J507" s="16"/>
      <c r="K507" s="16"/>
      <c r="L507" s="16"/>
      <c r="M507" s="16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6"/>
      <c r="AC507" s="16"/>
      <c r="AD507" s="16"/>
    </row>
    <row r="508" ht="12.75" customHeight="1">
      <c r="A508" s="13"/>
      <c r="B508" s="16"/>
      <c r="C508" s="16"/>
      <c r="D508" s="16"/>
      <c r="E508" s="14"/>
      <c r="F508" s="16"/>
      <c r="G508" s="16"/>
      <c r="H508" s="16"/>
      <c r="I508" s="16"/>
      <c r="J508" s="16"/>
      <c r="K508" s="16"/>
      <c r="L508" s="16"/>
      <c r="M508" s="16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6"/>
      <c r="AC508" s="16"/>
      <c r="AD508" s="16"/>
    </row>
    <row r="509" ht="12.75" customHeight="1">
      <c r="A509" s="13"/>
      <c r="B509" s="16"/>
      <c r="C509" s="16"/>
      <c r="D509" s="16"/>
      <c r="E509" s="14"/>
      <c r="F509" s="16"/>
      <c r="G509" s="16"/>
      <c r="H509" s="16"/>
      <c r="I509" s="16"/>
      <c r="J509" s="16"/>
      <c r="K509" s="16"/>
      <c r="L509" s="16"/>
      <c r="M509" s="16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6"/>
      <c r="AC509" s="16"/>
      <c r="AD509" s="16"/>
    </row>
    <row r="510" ht="12.75" customHeight="1">
      <c r="A510" s="13"/>
      <c r="B510" s="16"/>
      <c r="C510" s="16"/>
      <c r="D510" s="16"/>
      <c r="E510" s="14"/>
      <c r="F510" s="16"/>
      <c r="G510" s="16"/>
      <c r="H510" s="16"/>
      <c r="I510" s="16"/>
      <c r="J510" s="16"/>
      <c r="K510" s="16"/>
      <c r="L510" s="16"/>
      <c r="M510" s="16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6"/>
      <c r="AC510" s="16"/>
      <c r="AD510" s="16"/>
    </row>
    <row r="511" ht="12.75" customHeight="1">
      <c r="A511" s="13"/>
      <c r="B511" s="16"/>
      <c r="C511" s="16"/>
      <c r="D511" s="16"/>
      <c r="E511" s="14"/>
      <c r="F511" s="16"/>
      <c r="G511" s="16"/>
      <c r="H511" s="16"/>
      <c r="I511" s="16"/>
      <c r="J511" s="16"/>
      <c r="K511" s="16"/>
      <c r="L511" s="16"/>
      <c r="M511" s="16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6"/>
      <c r="AC511" s="16"/>
      <c r="AD511" s="16"/>
    </row>
    <row r="512" ht="12.75" customHeight="1">
      <c r="A512" s="13"/>
      <c r="B512" s="16"/>
      <c r="C512" s="16"/>
      <c r="D512" s="16"/>
      <c r="E512" s="14"/>
      <c r="F512" s="16"/>
      <c r="G512" s="16"/>
      <c r="H512" s="16"/>
      <c r="I512" s="16"/>
      <c r="J512" s="16"/>
      <c r="K512" s="16"/>
      <c r="L512" s="16"/>
      <c r="M512" s="16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6"/>
      <c r="AC512" s="16"/>
      <c r="AD512" s="16"/>
    </row>
    <row r="513" ht="12.75" customHeight="1">
      <c r="A513" s="13"/>
      <c r="B513" s="16"/>
      <c r="C513" s="16"/>
      <c r="D513" s="16"/>
      <c r="E513" s="14"/>
      <c r="F513" s="16"/>
      <c r="G513" s="16"/>
      <c r="H513" s="16"/>
      <c r="I513" s="16"/>
      <c r="J513" s="16"/>
      <c r="K513" s="16"/>
      <c r="L513" s="16"/>
      <c r="M513" s="16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6"/>
      <c r="AC513" s="16"/>
      <c r="AD513" s="16"/>
    </row>
    <row r="514" ht="12.75" customHeight="1">
      <c r="A514" s="13"/>
      <c r="B514" s="16"/>
      <c r="C514" s="16"/>
      <c r="D514" s="16"/>
      <c r="E514" s="14"/>
      <c r="F514" s="16"/>
      <c r="G514" s="16"/>
      <c r="H514" s="16"/>
      <c r="I514" s="16"/>
      <c r="J514" s="16"/>
      <c r="K514" s="16"/>
      <c r="L514" s="16"/>
      <c r="M514" s="16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6"/>
      <c r="AC514" s="16"/>
      <c r="AD514" s="16"/>
    </row>
    <row r="515" ht="12.75" customHeight="1">
      <c r="A515" s="13"/>
      <c r="B515" s="16"/>
      <c r="C515" s="16"/>
      <c r="D515" s="16"/>
      <c r="E515" s="14"/>
      <c r="F515" s="16"/>
      <c r="G515" s="16"/>
      <c r="H515" s="16"/>
      <c r="I515" s="16"/>
      <c r="J515" s="16"/>
      <c r="K515" s="16"/>
      <c r="L515" s="16"/>
      <c r="M515" s="16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6"/>
      <c r="AC515" s="16"/>
      <c r="AD515" s="16"/>
    </row>
    <row r="516" ht="12.75" customHeight="1">
      <c r="A516" s="13"/>
      <c r="B516" s="16"/>
      <c r="C516" s="16"/>
      <c r="D516" s="16"/>
      <c r="E516" s="14"/>
      <c r="F516" s="16"/>
      <c r="G516" s="16"/>
      <c r="H516" s="16"/>
      <c r="I516" s="16"/>
      <c r="J516" s="16"/>
      <c r="K516" s="16"/>
      <c r="L516" s="16"/>
      <c r="M516" s="16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6"/>
      <c r="AC516" s="16"/>
      <c r="AD516" s="16"/>
    </row>
    <row r="517" ht="12.75" customHeight="1">
      <c r="A517" s="13"/>
      <c r="B517" s="16"/>
      <c r="C517" s="16"/>
      <c r="D517" s="16"/>
      <c r="E517" s="14"/>
      <c r="F517" s="16"/>
      <c r="G517" s="16"/>
      <c r="H517" s="16"/>
      <c r="I517" s="16"/>
      <c r="J517" s="16"/>
      <c r="K517" s="16"/>
      <c r="L517" s="16"/>
      <c r="M517" s="16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6"/>
      <c r="AC517" s="16"/>
      <c r="AD517" s="16"/>
    </row>
    <row r="518" ht="12.75" customHeight="1">
      <c r="A518" s="13"/>
      <c r="B518" s="16"/>
      <c r="C518" s="16"/>
      <c r="D518" s="16"/>
      <c r="E518" s="14"/>
      <c r="F518" s="16"/>
      <c r="G518" s="16"/>
      <c r="H518" s="16"/>
      <c r="I518" s="16"/>
      <c r="J518" s="16"/>
      <c r="K518" s="16"/>
      <c r="L518" s="16"/>
      <c r="M518" s="16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6"/>
      <c r="AC518" s="16"/>
      <c r="AD518" s="16"/>
    </row>
    <row r="519" ht="12.75" customHeight="1">
      <c r="A519" s="13"/>
      <c r="B519" s="16"/>
      <c r="C519" s="16"/>
      <c r="D519" s="16"/>
      <c r="E519" s="14"/>
      <c r="F519" s="16"/>
      <c r="G519" s="16"/>
      <c r="H519" s="16"/>
      <c r="I519" s="16"/>
      <c r="J519" s="16"/>
      <c r="K519" s="16"/>
      <c r="L519" s="16"/>
      <c r="M519" s="16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6"/>
      <c r="AC519" s="16"/>
      <c r="AD519" s="16"/>
    </row>
    <row r="520" ht="12.75" customHeight="1">
      <c r="A520" s="13"/>
      <c r="B520" s="16"/>
      <c r="C520" s="16"/>
      <c r="D520" s="16"/>
      <c r="E520" s="14"/>
      <c r="F520" s="16"/>
      <c r="G520" s="16"/>
      <c r="H520" s="16"/>
      <c r="I520" s="16"/>
      <c r="J520" s="16"/>
      <c r="K520" s="16"/>
      <c r="L520" s="16"/>
      <c r="M520" s="16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6"/>
      <c r="AC520" s="16"/>
      <c r="AD520" s="16"/>
    </row>
    <row r="521" ht="12.75" customHeight="1">
      <c r="A521" s="13"/>
      <c r="B521" s="16"/>
      <c r="C521" s="16"/>
      <c r="D521" s="16"/>
      <c r="E521" s="14"/>
      <c r="F521" s="16"/>
      <c r="G521" s="16"/>
      <c r="H521" s="16"/>
      <c r="I521" s="16"/>
      <c r="J521" s="16"/>
      <c r="K521" s="16"/>
      <c r="L521" s="16"/>
      <c r="M521" s="16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6"/>
      <c r="AC521" s="16"/>
      <c r="AD521" s="16"/>
    </row>
    <row r="522" ht="12.75" customHeight="1">
      <c r="A522" s="13"/>
      <c r="B522" s="16"/>
      <c r="C522" s="16"/>
      <c r="D522" s="16"/>
      <c r="E522" s="14"/>
      <c r="F522" s="16"/>
      <c r="G522" s="16"/>
      <c r="H522" s="16"/>
      <c r="I522" s="16"/>
      <c r="J522" s="16"/>
      <c r="K522" s="16"/>
      <c r="L522" s="16"/>
      <c r="M522" s="16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6"/>
      <c r="AC522" s="16"/>
      <c r="AD522" s="16"/>
    </row>
    <row r="523" ht="12.75" customHeight="1">
      <c r="A523" s="13"/>
      <c r="B523" s="16"/>
      <c r="C523" s="16"/>
      <c r="D523" s="16"/>
      <c r="E523" s="14"/>
      <c r="F523" s="16"/>
      <c r="G523" s="16"/>
      <c r="H523" s="16"/>
      <c r="I523" s="16"/>
      <c r="J523" s="16"/>
      <c r="K523" s="16"/>
      <c r="L523" s="16"/>
      <c r="M523" s="16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6"/>
      <c r="AC523" s="16"/>
      <c r="AD523" s="16"/>
    </row>
    <row r="524" ht="12.75" customHeight="1">
      <c r="A524" s="13"/>
      <c r="B524" s="16"/>
      <c r="C524" s="16"/>
      <c r="D524" s="16"/>
      <c r="E524" s="14"/>
      <c r="F524" s="16"/>
      <c r="G524" s="16"/>
      <c r="H524" s="16"/>
      <c r="I524" s="16"/>
      <c r="J524" s="16"/>
      <c r="K524" s="16"/>
      <c r="L524" s="16"/>
      <c r="M524" s="16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6"/>
      <c r="AC524" s="16"/>
      <c r="AD524" s="16"/>
    </row>
    <row r="525" ht="12.75" customHeight="1">
      <c r="A525" s="13"/>
      <c r="B525" s="16"/>
      <c r="C525" s="16"/>
      <c r="D525" s="16"/>
      <c r="E525" s="14"/>
      <c r="F525" s="16"/>
      <c r="G525" s="16"/>
      <c r="H525" s="16"/>
      <c r="I525" s="16"/>
      <c r="J525" s="16"/>
      <c r="K525" s="16"/>
      <c r="L525" s="16"/>
      <c r="M525" s="16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6"/>
      <c r="AC525" s="16"/>
      <c r="AD525" s="16"/>
    </row>
    <row r="526" ht="12.75" customHeight="1">
      <c r="A526" s="13"/>
      <c r="B526" s="16"/>
      <c r="C526" s="16"/>
      <c r="D526" s="16"/>
      <c r="E526" s="14"/>
      <c r="F526" s="16"/>
      <c r="G526" s="16"/>
      <c r="H526" s="16"/>
      <c r="I526" s="16"/>
      <c r="J526" s="16"/>
      <c r="K526" s="16"/>
      <c r="L526" s="16"/>
      <c r="M526" s="16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6"/>
      <c r="AC526" s="16"/>
      <c r="AD526" s="16"/>
    </row>
    <row r="527" ht="12.75" customHeight="1">
      <c r="A527" s="13"/>
      <c r="B527" s="16"/>
      <c r="C527" s="16"/>
      <c r="D527" s="16"/>
      <c r="E527" s="14"/>
      <c r="F527" s="16"/>
      <c r="G527" s="16"/>
      <c r="H527" s="16"/>
      <c r="I527" s="16"/>
      <c r="J527" s="16"/>
      <c r="K527" s="16"/>
      <c r="L527" s="16"/>
      <c r="M527" s="16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6"/>
      <c r="AC527" s="16"/>
      <c r="AD527" s="16"/>
    </row>
    <row r="528" ht="12.75" customHeight="1">
      <c r="A528" s="13"/>
      <c r="B528" s="16"/>
      <c r="C528" s="16"/>
      <c r="D528" s="16"/>
      <c r="E528" s="14"/>
      <c r="F528" s="16"/>
      <c r="G528" s="16"/>
      <c r="H528" s="16"/>
      <c r="I528" s="16"/>
      <c r="J528" s="16"/>
      <c r="K528" s="16"/>
      <c r="L528" s="16"/>
      <c r="M528" s="16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6"/>
      <c r="AC528" s="16"/>
      <c r="AD528" s="16"/>
    </row>
    <row r="529" ht="12.75" customHeight="1">
      <c r="A529" s="13"/>
      <c r="B529" s="16"/>
      <c r="C529" s="16"/>
      <c r="D529" s="16"/>
      <c r="E529" s="14"/>
      <c r="F529" s="16"/>
      <c r="G529" s="16"/>
      <c r="H529" s="16"/>
      <c r="I529" s="16"/>
      <c r="J529" s="16"/>
      <c r="K529" s="16"/>
      <c r="L529" s="16"/>
      <c r="M529" s="16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6"/>
      <c r="AC529" s="16"/>
      <c r="AD529" s="16"/>
    </row>
    <row r="530" ht="12.75" customHeight="1">
      <c r="A530" s="13"/>
      <c r="B530" s="16"/>
      <c r="C530" s="16"/>
      <c r="D530" s="16"/>
      <c r="E530" s="14"/>
      <c r="F530" s="16"/>
      <c r="G530" s="16"/>
      <c r="H530" s="16"/>
      <c r="I530" s="16"/>
      <c r="J530" s="16"/>
      <c r="K530" s="16"/>
      <c r="L530" s="16"/>
      <c r="M530" s="16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6"/>
      <c r="AC530" s="16"/>
      <c r="AD530" s="16"/>
    </row>
    <row r="531" ht="12.75" customHeight="1">
      <c r="A531" s="13"/>
      <c r="B531" s="16"/>
      <c r="C531" s="16"/>
      <c r="D531" s="16"/>
      <c r="E531" s="14"/>
      <c r="F531" s="16"/>
      <c r="G531" s="16"/>
      <c r="H531" s="16"/>
      <c r="I531" s="16"/>
      <c r="J531" s="16"/>
      <c r="K531" s="16"/>
      <c r="L531" s="16"/>
      <c r="M531" s="16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6"/>
      <c r="AC531" s="16"/>
      <c r="AD531" s="16"/>
    </row>
    <row r="532" ht="12.75" customHeight="1">
      <c r="A532" s="13"/>
      <c r="B532" s="16"/>
      <c r="C532" s="16"/>
      <c r="D532" s="16"/>
      <c r="E532" s="14"/>
      <c r="F532" s="16"/>
      <c r="G532" s="16"/>
      <c r="H532" s="16"/>
      <c r="I532" s="16"/>
      <c r="J532" s="16"/>
      <c r="K532" s="16"/>
      <c r="L532" s="16"/>
      <c r="M532" s="16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6"/>
      <c r="AC532" s="16"/>
      <c r="AD532" s="16"/>
    </row>
    <row r="533" ht="12.75" customHeight="1">
      <c r="A533" s="13"/>
      <c r="B533" s="16"/>
      <c r="C533" s="16"/>
      <c r="D533" s="16"/>
      <c r="E533" s="14"/>
      <c r="F533" s="16"/>
      <c r="G533" s="16"/>
      <c r="H533" s="16"/>
      <c r="I533" s="16"/>
      <c r="J533" s="16"/>
      <c r="K533" s="16"/>
      <c r="L533" s="16"/>
      <c r="M533" s="16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6"/>
      <c r="AC533" s="16"/>
      <c r="AD533" s="16"/>
    </row>
    <row r="534" ht="12.75" customHeight="1">
      <c r="A534" s="13"/>
      <c r="B534" s="16"/>
      <c r="C534" s="16"/>
      <c r="D534" s="16"/>
      <c r="E534" s="14"/>
      <c r="F534" s="16"/>
      <c r="G534" s="16"/>
      <c r="H534" s="16"/>
      <c r="I534" s="16"/>
      <c r="J534" s="16"/>
      <c r="K534" s="16"/>
      <c r="L534" s="16"/>
      <c r="M534" s="16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6"/>
      <c r="AC534" s="16"/>
      <c r="AD534" s="16"/>
    </row>
    <row r="535" ht="12.75" customHeight="1">
      <c r="A535" s="13"/>
      <c r="B535" s="16"/>
      <c r="C535" s="16"/>
      <c r="D535" s="16"/>
      <c r="E535" s="14"/>
      <c r="F535" s="16"/>
      <c r="G535" s="16"/>
      <c r="H535" s="16"/>
      <c r="I535" s="16"/>
      <c r="J535" s="16"/>
      <c r="K535" s="16"/>
      <c r="L535" s="16"/>
      <c r="M535" s="16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6"/>
      <c r="AC535" s="16"/>
      <c r="AD535" s="16"/>
    </row>
    <row r="536" ht="12.75" customHeight="1">
      <c r="A536" s="13"/>
      <c r="B536" s="16"/>
      <c r="C536" s="16"/>
      <c r="D536" s="16"/>
      <c r="E536" s="14"/>
      <c r="F536" s="16"/>
      <c r="G536" s="16"/>
      <c r="H536" s="16"/>
      <c r="I536" s="16"/>
      <c r="J536" s="16"/>
      <c r="K536" s="16"/>
      <c r="L536" s="16"/>
      <c r="M536" s="16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6"/>
      <c r="AC536" s="16"/>
      <c r="AD536" s="16"/>
    </row>
    <row r="537" ht="12.75" customHeight="1">
      <c r="A537" s="13"/>
      <c r="B537" s="16"/>
      <c r="C537" s="16"/>
      <c r="D537" s="16"/>
      <c r="E537" s="14"/>
      <c r="F537" s="16"/>
      <c r="G537" s="16"/>
      <c r="H537" s="16"/>
      <c r="I537" s="16"/>
      <c r="J537" s="16"/>
      <c r="K537" s="16"/>
      <c r="L537" s="16"/>
      <c r="M537" s="16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6"/>
      <c r="AC537" s="16"/>
      <c r="AD537" s="16"/>
    </row>
    <row r="538" ht="12.75" customHeight="1">
      <c r="A538" s="13"/>
      <c r="B538" s="16"/>
      <c r="C538" s="16"/>
      <c r="D538" s="16"/>
      <c r="E538" s="14"/>
      <c r="F538" s="16"/>
      <c r="G538" s="16"/>
      <c r="H538" s="16"/>
      <c r="I538" s="16"/>
      <c r="J538" s="16"/>
      <c r="K538" s="16"/>
      <c r="L538" s="16"/>
      <c r="M538" s="16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6"/>
      <c r="AC538" s="16"/>
      <c r="AD538" s="16"/>
    </row>
    <row r="539" ht="12.75" customHeight="1">
      <c r="A539" s="13"/>
      <c r="B539" s="16"/>
      <c r="C539" s="16"/>
      <c r="D539" s="16"/>
      <c r="E539" s="14"/>
      <c r="F539" s="16"/>
      <c r="G539" s="16"/>
      <c r="H539" s="16"/>
      <c r="I539" s="16"/>
      <c r="J539" s="16"/>
      <c r="K539" s="16"/>
      <c r="L539" s="16"/>
      <c r="M539" s="16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6"/>
      <c r="AC539" s="16"/>
      <c r="AD539" s="16"/>
    </row>
    <row r="540" ht="12.75" customHeight="1">
      <c r="A540" s="13"/>
      <c r="B540" s="16"/>
      <c r="C540" s="16"/>
      <c r="D540" s="16"/>
      <c r="E540" s="14"/>
      <c r="F540" s="16"/>
      <c r="G540" s="16"/>
      <c r="H540" s="16"/>
      <c r="I540" s="16"/>
      <c r="J540" s="16"/>
      <c r="K540" s="16"/>
      <c r="L540" s="16"/>
      <c r="M540" s="16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6"/>
      <c r="AC540" s="16"/>
      <c r="AD540" s="16"/>
    </row>
    <row r="541" ht="12.75" customHeight="1">
      <c r="A541" s="13"/>
      <c r="B541" s="16"/>
      <c r="C541" s="16"/>
      <c r="D541" s="16"/>
      <c r="E541" s="14"/>
      <c r="F541" s="16"/>
      <c r="G541" s="16"/>
      <c r="H541" s="16"/>
      <c r="I541" s="16"/>
      <c r="J541" s="16"/>
      <c r="K541" s="16"/>
      <c r="L541" s="16"/>
      <c r="M541" s="16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6"/>
      <c r="AC541" s="16"/>
      <c r="AD541" s="16"/>
    </row>
    <row r="542" ht="12.75" customHeight="1">
      <c r="A542" s="13"/>
      <c r="B542" s="16"/>
      <c r="C542" s="16"/>
      <c r="D542" s="16"/>
      <c r="E542" s="14"/>
      <c r="F542" s="16"/>
      <c r="G542" s="16"/>
      <c r="H542" s="16"/>
      <c r="I542" s="16"/>
      <c r="J542" s="16"/>
      <c r="K542" s="16"/>
      <c r="L542" s="16"/>
      <c r="M542" s="16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6"/>
      <c r="AC542" s="16"/>
      <c r="AD542" s="16"/>
    </row>
    <row r="543" ht="12.75" customHeight="1">
      <c r="A543" s="13"/>
      <c r="B543" s="16"/>
      <c r="C543" s="16"/>
      <c r="D543" s="16"/>
      <c r="E543" s="14"/>
      <c r="F543" s="16"/>
      <c r="G543" s="16"/>
      <c r="H543" s="16"/>
      <c r="I543" s="16"/>
      <c r="J543" s="16"/>
      <c r="K543" s="16"/>
      <c r="L543" s="16"/>
      <c r="M543" s="16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6"/>
      <c r="AC543" s="16"/>
      <c r="AD543" s="16"/>
    </row>
    <row r="544" ht="12.75" customHeight="1">
      <c r="A544" s="13"/>
      <c r="B544" s="16"/>
      <c r="C544" s="16"/>
      <c r="D544" s="16"/>
      <c r="E544" s="14"/>
      <c r="F544" s="16"/>
      <c r="G544" s="16"/>
      <c r="H544" s="16"/>
      <c r="I544" s="16"/>
      <c r="J544" s="16"/>
      <c r="K544" s="16"/>
      <c r="L544" s="16"/>
      <c r="M544" s="16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6"/>
      <c r="AC544" s="16"/>
      <c r="AD544" s="16"/>
    </row>
    <row r="545" ht="12.75" customHeight="1">
      <c r="A545" s="13"/>
      <c r="B545" s="16"/>
      <c r="C545" s="16"/>
      <c r="D545" s="16"/>
      <c r="E545" s="14"/>
      <c r="F545" s="16"/>
      <c r="G545" s="16"/>
      <c r="H545" s="16"/>
      <c r="I545" s="16"/>
      <c r="J545" s="16"/>
      <c r="K545" s="16"/>
      <c r="L545" s="16"/>
      <c r="M545" s="16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6"/>
      <c r="AC545" s="16"/>
      <c r="AD545" s="16"/>
    </row>
    <row r="546" ht="12.75" customHeight="1">
      <c r="A546" s="13"/>
      <c r="B546" s="16"/>
      <c r="C546" s="16"/>
      <c r="D546" s="16"/>
      <c r="E546" s="14"/>
      <c r="F546" s="16"/>
      <c r="G546" s="16"/>
      <c r="H546" s="16"/>
      <c r="I546" s="16"/>
      <c r="J546" s="16"/>
      <c r="K546" s="16"/>
      <c r="L546" s="16"/>
      <c r="M546" s="16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6"/>
      <c r="AC546" s="16"/>
      <c r="AD546" s="16"/>
    </row>
    <row r="547" ht="12.75" customHeight="1">
      <c r="A547" s="13"/>
      <c r="B547" s="16"/>
      <c r="C547" s="16"/>
      <c r="D547" s="16"/>
      <c r="E547" s="14"/>
      <c r="F547" s="16"/>
      <c r="G547" s="16"/>
      <c r="H547" s="16"/>
      <c r="I547" s="16"/>
      <c r="J547" s="16"/>
      <c r="K547" s="16"/>
      <c r="L547" s="16"/>
      <c r="M547" s="16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6"/>
      <c r="AC547" s="16"/>
      <c r="AD547" s="16"/>
    </row>
    <row r="548" ht="12.75" customHeight="1">
      <c r="A548" s="13"/>
      <c r="B548" s="16"/>
      <c r="C548" s="16"/>
      <c r="D548" s="16"/>
      <c r="E548" s="14"/>
      <c r="F548" s="16"/>
      <c r="G548" s="16"/>
      <c r="H548" s="16"/>
      <c r="I548" s="16"/>
      <c r="J548" s="16"/>
      <c r="K548" s="16"/>
      <c r="L548" s="16"/>
      <c r="M548" s="16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6"/>
      <c r="AC548" s="16"/>
      <c r="AD548" s="16"/>
    </row>
    <row r="549" ht="12.75" customHeight="1">
      <c r="A549" s="13"/>
      <c r="B549" s="16"/>
      <c r="C549" s="16"/>
      <c r="D549" s="16"/>
      <c r="E549" s="14"/>
      <c r="F549" s="16"/>
      <c r="G549" s="16"/>
      <c r="H549" s="16"/>
      <c r="I549" s="16"/>
      <c r="J549" s="16"/>
      <c r="K549" s="16"/>
      <c r="L549" s="16"/>
      <c r="M549" s="16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6"/>
      <c r="AC549" s="16"/>
      <c r="AD549" s="16"/>
    </row>
    <row r="550" ht="12.75" customHeight="1">
      <c r="A550" s="13"/>
      <c r="B550" s="16"/>
      <c r="C550" s="16"/>
      <c r="D550" s="16"/>
      <c r="E550" s="14"/>
      <c r="F550" s="16"/>
      <c r="G550" s="16"/>
      <c r="H550" s="16"/>
      <c r="I550" s="16"/>
      <c r="J550" s="16"/>
      <c r="K550" s="16"/>
      <c r="L550" s="16"/>
      <c r="M550" s="16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6"/>
      <c r="AC550" s="16"/>
      <c r="AD550" s="16"/>
    </row>
    <row r="551" ht="12.75" customHeight="1">
      <c r="A551" s="13"/>
      <c r="B551" s="16"/>
      <c r="C551" s="16"/>
      <c r="D551" s="16"/>
      <c r="E551" s="14"/>
      <c r="F551" s="16"/>
      <c r="G551" s="16"/>
      <c r="H551" s="16"/>
      <c r="I551" s="16"/>
      <c r="J551" s="16"/>
      <c r="K551" s="16"/>
      <c r="L551" s="16"/>
      <c r="M551" s="16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6"/>
      <c r="AC551" s="16"/>
      <c r="AD551" s="16"/>
    </row>
    <row r="552" ht="12.75" customHeight="1">
      <c r="A552" s="13"/>
      <c r="B552" s="16"/>
      <c r="C552" s="16"/>
      <c r="D552" s="16"/>
      <c r="E552" s="14"/>
      <c r="F552" s="16"/>
      <c r="G552" s="16"/>
      <c r="H552" s="16"/>
      <c r="I552" s="16"/>
      <c r="J552" s="16"/>
      <c r="K552" s="16"/>
      <c r="L552" s="16"/>
      <c r="M552" s="16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6"/>
      <c r="AC552" s="16"/>
      <c r="AD552" s="16"/>
    </row>
    <row r="553" ht="12.75" customHeight="1">
      <c r="A553" s="13"/>
      <c r="B553" s="16"/>
      <c r="C553" s="16"/>
      <c r="D553" s="16"/>
      <c r="E553" s="14"/>
      <c r="F553" s="16"/>
      <c r="G553" s="16"/>
      <c r="H553" s="16"/>
      <c r="I553" s="16"/>
      <c r="J553" s="16"/>
      <c r="K553" s="16"/>
      <c r="L553" s="16"/>
      <c r="M553" s="16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6"/>
      <c r="AC553" s="16"/>
      <c r="AD553" s="16"/>
    </row>
    <row r="554" ht="12.75" customHeight="1">
      <c r="A554" s="13"/>
      <c r="B554" s="16"/>
      <c r="C554" s="16"/>
      <c r="D554" s="16"/>
      <c r="E554" s="14"/>
      <c r="F554" s="16"/>
      <c r="G554" s="16"/>
      <c r="H554" s="16"/>
      <c r="I554" s="16"/>
      <c r="J554" s="16"/>
      <c r="K554" s="16"/>
      <c r="L554" s="16"/>
      <c r="M554" s="16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6"/>
      <c r="AC554" s="16"/>
      <c r="AD554" s="16"/>
    </row>
    <row r="555" ht="12.75" customHeight="1">
      <c r="A555" s="13"/>
      <c r="B555" s="16"/>
      <c r="C555" s="16"/>
      <c r="D555" s="16"/>
      <c r="E555" s="14"/>
      <c r="F555" s="16"/>
      <c r="G555" s="16"/>
      <c r="H555" s="16"/>
      <c r="I555" s="16"/>
      <c r="J555" s="16"/>
      <c r="K555" s="16"/>
      <c r="L555" s="16"/>
      <c r="M555" s="16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6"/>
      <c r="AC555" s="16"/>
      <c r="AD555" s="16"/>
    </row>
    <row r="556" ht="12.75" customHeight="1">
      <c r="A556" s="13"/>
      <c r="B556" s="16"/>
      <c r="C556" s="16"/>
      <c r="D556" s="16"/>
      <c r="E556" s="14"/>
      <c r="F556" s="16"/>
      <c r="G556" s="16"/>
      <c r="H556" s="16"/>
      <c r="I556" s="16"/>
      <c r="J556" s="16"/>
      <c r="K556" s="16"/>
      <c r="L556" s="16"/>
      <c r="M556" s="16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6"/>
      <c r="AC556" s="16"/>
      <c r="AD556" s="16"/>
    </row>
    <row r="557" ht="12.75" customHeight="1">
      <c r="A557" s="13"/>
      <c r="B557" s="16"/>
      <c r="C557" s="16"/>
      <c r="D557" s="16"/>
      <c r="E557" s="14"/>
      <c r="F557" s="16"/>
      <c r="G557" s="16"/>
      <c r="H557" s="16"/>
      <c r="I557" s="16"/>
      <c r="J557" s="16"/>
      <c r="K557" s="16"/>
      <c r="L557" s="16"/>
      <c r="M557" s="16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6"/>
      <c r="AC557" s="16"/>
      <c r="AD557" s="16"/>
    </row>
    <row r="558" ht="12.75" customHeight="1">
      <c r="A558" s="13"/>
      <c r="B558" s="16"/>
      <c r="C558" s="16"/>
      <c r="D558" s="16"/>
      <c r="E558" s="14"/>
      <c r="F558" s="16"/>
      <c r="G558" s="16"/>
      <c r="H558" s="16"/>
      <c r="I558" s="16"/>
      <c r="J558" s="16"/>
      <c r="K558" s="16"/>
      <c r="L558" s="16"/>
      <c r="M558" s="16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6"/>
      <c r="AC558" s="16"/>
      <c r="AD558" s="16"/>
    </row>
    <row r="559" ht="12.75" customHeight="1">
      <c r="A559" s="13"/>
      <c r="B559" s="16"/>
      <c r="C559" s="16"/>
      <c r="D559" s="16"/>
      <c r="E559" s="14"/>
      <c r="F559" s="16"/>
      <c r="G559" s="16"/>
      <c r="H559" s="16"/>
      <c r="I559" s="16"/>
      <c r="J559" s="16"/>
      <c r="K559" s="16"/>
      <c r="L559" s="16"/>
      <c r="M559" s="16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6"/>
      <c r="AC559" s="16"/>
      <c r="AD559" s="16"/>
    </row>
    <row r="560" ht="12.75" customHeight="1">
      <c r="A560" s="13"/>
      <c r="B560" s="16"/>
      <c r="C560" s="16"/>
      <c r="D560" s="16"/>
      <c r="E560" s="14"/>
      <c r="F560" s="16"/>
      <c r="G560" s="16"/>
      <c r="H560" s="16"/>
      <c r="I560" s="16"/>
      <c r="J560" s="16"/>
      <c r="K560" s="16"/>
      <c r="L560" s="16"/>
      <c r="M560" s="16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6"/>
      <c r="AC560" s="16"/>
      <c r="AD560" s="16"/>
    </row>
    <row r="561" ht="12.75" customHeight="1">
      <c r="A561" s="13"/>
      <c r="B561" s="16"/>
      <c r="C561" s="16"/>
      <c r="D561" s="16"/>
      <c r="E561" s="14"/>
      <c r="F561" s="16"/>
      <c r="G561" s="16"/>
      <c r="H561" s="16"/>
      <c r="I561" s="16"/>
      <c r="J561" s="16"/>
      <c r="K561" s="16"/>
      <c r="L561" s="16"/>
      <c r="M561" s="16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6"/>
      <c r="AC561" s="16"/>
      <c r="AD561" s="16"/>
    </row>
    <row r="562" ht="12.75" customHeight="1">
      <c r="A562" s="13"/>
      <c r="B562" s="16"/>
      <c r="C562" s="16"/>
      <c r="D562" s="16"/>
      <c r="E562" s="14"/>
      <c r="F562" s="16"/>
      <c r="G562" s="16"/>
      <c r="H562" s="16"/>
      <c r="I562" s="16"/>
      <c r="J562" s="16"/>
      <c r="K562" s="16"/>
      <c r="L562" s="16"/>
      <c r="M562" s="16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6"/>
      <c r="AC562" s="16"/>
      <c r="AD562" s="16"/>
    </row>
    <row r="563" ht="12.75" customHeight="1">
      <c r="A563" s="13"/>
      <c r="B563" s="16"/>
      <c r="C563" s="16"/>
      <c r="D563" s="16"/>
      <c r="E563" s="14"/>
      <c r="F563" s="16"/>
      <c r="G563" s="16"/>
      <c r="H563" s="16"/>
      <c r="I563" s="16"/>
      <c r="J563" s="16"/>
      <c r="K563" s="16"/>
      <c r="L563" s="16"/>
      <c r="M563" s="16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6"/>
      <c r="AC563" s="16"/>
      <c r="AD563" s="16"/>
    </row>
    <row r="564" ht="12.75" customHeight="1">
      <c r="A564" s="13"/>
      <c r="B564" s="16"/>
      <c r="C564" s="16"/>
      <c r="D564" s="16"/>
      <c r="E564" s="14"/>
      <c r="F564" s="16"/>
      <c r="G564" s="16"/>
      <c r="H564" s="16"/>
      <c r="I564" s="16"/>
      <c r="J564" s="16"/>
      <c r="K564" s="16"/>
      <c r="L564" s="16"/>
      <c r="M564" s="16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6"/>
      <c r="AC564" s="16"/>
      <c r="AD564" s="16"/>
    </row>
    <row r="565" ht="12.75" customHeight="1">
      <c r="A565" s="13"/>
      <c r="B565" s="16"/>
      <c r="C565" s="16"/>
      <c r="D565" s="16"/>
      <c r="E565" s="14"/>
      <c r="F565" s="16"/>
      <c r="G565" s="16"/>
      <c r="H565" s="16"/>
      <c r="I565" s="16"/>
      <c r="J565" s="16"/>
      <c r="K565" s="16"/>
      <c r="L565" s="16"/>
      <c r="M565" s="16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6"/>
      <c r="AC565" s="16"/>
      <c r="AD565" s="16"/>
    </row>
    <row r="566" ht="12.75" customHeight="1">
      <c r="A566" s="13"/>
      <c r="B566" s="16"/>
      <c r="C566" s="16"/>
      <c r="D566" s="16"/>
      <c r="E566" s="14"/>
      <c r="F566" s="16"/>
      <c r="G566" s="16"/>
      <c r="H566" s="16"/>
      <c r="I566" s="16"/>
      <c r="J566" s="16"/>
      <c r="K566" s="16"/>
      <c r="L566" s="16"/>
      <c r="M566" s="16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6"/>
      <c r="AC566" s="16"/>
      <c r="AD566" s="16"/>
    </row>
    <row r="567" ht="12.75" customHeight="1">
      <c r="A567" s="13"/>
      <c r="B567" s="16"/>
      <c r="C567" s="16"/>
      <c r="D567" s="16"/>
      <c r="E567" s="14"/>
      <c r="F567" s="16"/>
      <c r="G567" s="16"/>
      <c r="H567" s="16"/>
      <c r="I567" s="16"/>
      <c r="J567" s="16"/>
      <c r="K567" s="16"/>
      <c r="L567" s="16"/>
      <c r="M567" s="16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6"/>
      <c r="AC567" s="16"/>
      <c r="AD567" s="16"/>
    </row>
    <row r="568" ht="12.75" customHeight="1">
      <c r="A568" s="13"/>
      <c r="B568" s="16"/>
      <c r="C568" s="16"/>
      <c r="D568" s="16"/>
      <c r="E568" s="14"/>
      <c r="F568" s="16"/>
      <c r="G568" s="16"/>
      <c r="H568" s="16"/>
      <c r="I568" s="16"/>
      <c r="J568" s="16"/>
      <c r="K568" s="16"/>
      <c r="L568" s="16"/>
      <c r="M568" s="16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6"/>
      <c r="AC568" s="16"/>
      <c r="AD568" s="16"/>
    </row>
    <row r="569" ht="12.75" customHeight="1">
      <c r="A569" s="13"/>
      <c r="B569" s="16"/>
      <c r="C569" s="16"/>
      <c r="D569" s="16"/>
      <c r="E569" s="14"/>
      <c r="F569" s="16"/>
      <c r="G569" s="16"/>
      <c r="H569" s="16"/>
      <c r="I569" s="16"/>
      <c r="J569" s="16"/>
      <c r="K569" s="16"/>
      <c r="L569" s="16"/>
      <c r="M569" s="16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6"/>
      <c r="AC569" s="16"/>
      <c r="AD569" s="16"/>
    </row>
    <row r="570" ht="12.75" customHeight="1">
      <c r="A570" s="13"/>
      <c r="B570" s="16"/>
      <c r="C570" s="16"/>
      <c r="D570" s="16"/>
      <c r="E570" s="14"/>
      <c r="F570" s="16"/>
      <c r="G570" s="16"/>
      <c r="H570" s="16"/>
      <c r="I570" s="16"/>
      <c r="J570" s="16"/>
      <c r="K570" s="16"/>
      <c r="L570" s="16"/>
      <c r="M570" s="16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6"/>
      <c r="AC570" s="16"/>
      <c r="AD570" s="16"/>
    </row>
    <row r="571" ht="12.75" customHeight="1">
      <c r="A571" s="13"/>
      <c r="B571" s="16"/>
      <c r="C571" s="16"/>
      <c r="D571" s="16"/>
      <c r="E571" s="14"/>
      <c r="F571" s="16"/>
      <c r="G571" s="16"/>
      <c r="H571" s="16"/>
      <c r="I571" s="16"/>
      <c r="J571" s="16"/>
      <c r="K571" s="16"/>
      <c r="L571" s="16"/>
      <c r="M571" s="16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6"/>
      <c r="AC571" s="16"/>
      <c r="AD571" s="16"/>
    </row>
    <row r="572" ht="12.75" customHeight="1">
      <c r="A572" s="13"/>
      <c r="B572" s="16"/>
      <c r="C572" s="16"/>
      <c r="D572" s="16"/>
      <c r="E572" s="14"/>
      <c r="F572" s="16"/>
      <c r="G572" s="16"/>
      <c r="H572" s="16"/>
      <c r="I572" s="16"/>
      <c r="J572" s="16"/>
      <c r="K572" s="16"/>
      <c r="L572" s="16"/>
      <c r="M572" s="16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6"/>
      <c r="AC572" s="16"/>
      <c r="AD572" s="16"/>
    </row>
    <row r="573" ht="12.75" customHeight="1">
      <c r="A573" s="13"/>
      <c r="B573" s="16"/>
      <c r="C573" s="16"/>
      <c r="D573" s="16"/>
      <c r="E573" s="14"/>
      <c r="F573" s="16"/>
      <c r="G573" s="16"/>
      <c r="H573" s="16"/>
      <c r="I573" s="16"/>
      <c r="J573" s="16"/>
      <c r="K573" s="16"/>
      <c r="L573" s="16"/>
      <c r="M573" s="16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6"/>
      <c r="AC573" s="16"/>
      <c r="AD573" s="16"/>
    </row>
    <row r="574" ht="12.75" customHeight="1">
      <c r="A574" s="13"/>
      <c r="B574" s="16"/>
      <c r="C574" s="16"/>
      <c r="D574" s="16"/>
      <c r="E574" s="14"/>
      <c r="F574" s="16"/>
      <c r="G574" s="16"/>
      <c r="H574" s="16"/>
      <c r="I574" s="16"/>
      <c r="J574" s="16"/>
      <c r="K574" s="16"/>
      <c r="L574" s="16"/>
      <c r="M574" s="16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6"/>
      <c r="AC574" s="16"/>
      <c r="AD574" s="16"/>
    </row>
    <row r="575" ht="12.75" customHeight="1">
      <c r="A575" s="13"/>
      <c r="B575" s="16"/>
      <c r="C575" s="16"/>
      <c r="D575" s="16"/>
      <c r="E575" s="14"/>
      <c r="F575" s="16"/>
      <c r="G575" s="16"/>
      <c r="H575" s="16"/>
      <c r="I575" s="16"/>
      <c r="J575" s="16"/>
      <c r="K575" s="16"/>
      <c r="L575" s="16"/>
      <c r="M575" s="16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6"/>
      <c r="AC575" s="16"/>
      <c r="AD575" s="16"/>
    </row>
    <row r="576" ht="12.75" customHeight="1">
      <c r="A576" s="13"/>
      <c r="B576" s="16"/>
      <c r="C576" s="16"/>
      <c r="D576" s="16"/>
      <c r="E576" s="14"/>
      <c r="F576" s="16"/>
      <c r="G576" s="16"/>
      <c r="H576" s="16"/>
      <c r="I576" s="16"/>
      <c r="J576" s="16"/>
      <c r="K576" s="16"/>
      <c r="L576" s="16"/>
      <c r="M576" s="16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6"/>
      <c r="AC576" s="16"/>
      <c r="AD576" s="16"/>
    </row>
    <row r="577" ht="12.75" customHeight="1">
      <c r="A577" s="13"/>
      <c r="B577" s="16"/>
      <c r="C577" s="16"/>
      <c r="D577" s="16"/>
      <c r="E577" s="14"/>
      <c r="F577" s="16"/>
      <c r="G577" s="16"/>
      <c r="H577" s="16"/>
      <c r="I577" s="16"/>
      <c r="J577" s="16"/>
      <c r="K577" s="16"/>
      <c r="L577" s="16"/>
      <c r="M577" s="16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6"/>
      <c r="AC577" s="16"/>
      <c r="AD577" s="16"/>
    </row>
    <row r="578" ht="12.75" customHeight="1">
      <c r="A578" s="13"/>
      <c r="B578" s="16"/>
      <c r="C578" s="16"/>
      <c r="D578" s="16"/>
      <c r="E578" s="14"/>
      <c r="F578" s="16"/>
      <c r="G578" s="16"/>
      <c r="H578" s="16"/>
      <c r="I578" s="16"/>
      <c r="J578" s="16"/>
      <c r="K578" s="16"/>
      <c r="L578" s="16"/>
      <c r="M578" s="16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6"/>
      <c r="AC578" s="16"/>
      <c r="AD578" s="16"/>
    </row>
    <row r="579" ht="12.75" customHeight="1">
      <c r="A579" s="13"/>
      <c r="B579" s="16"/>
      <c r="C579" s="16"/>
      <c r="D579" s="16"/>
      <c r="E579" s="14"/>
      <c r="F579" s="16"/>
      <c r="G579" s="16"/>
      <c r="H579" s="16"/>
      <c r="I579" s="16"/>
      <c r="J579" s="16"/>
      <c r="K579" s="16"/>
      <c r="L579" s="16"/>
      <c r="M579" s="16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6"/>
      <c r="AC579" s="16"/>
      <c r="AD579" s="16"/>
    </row>
    <row r="580" ht="12.75" customHeight="1">
      <c r="A580" s="13"/>
      <c r="B580" s="16"/>
      <c r="C580" s="16"/>
      <c r="D580" s="16"/>
      <c r="E580" s="14"/>
      <c r="F580" s="16"/>
      <c r="G580" s="16"/>
      <c r="H580" s="16"/>
      <c r="I580" s="16"/>
      <c r="J580" s="16"/>
      <c r="K580" s="16"/>
      <c r="L580" s="16"/>
      <c r="M580" s="16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6"/>
      <c r="AC580" s="16"/>
      <c r="AD580" s="16"/>
    </row>
    <row r="581" ht="12.75" customHeight="1">
      <c r="A581" s="13"/>
      <c r="B581" s="16"/>
      <c r="C581" s="16"/>
      <c r="D581" s="16"/>
      <c r="E581" s="14"/>
      <c r="F581" s="16"/>
      <c r="G581" s="16"/>
      <c r="H581" s="16"/>
      <c r="I581" s="16"/>
      <c r="J581" s="16"/>
      <c r="K581" s="16"/>
      <c r="L581" s="16"/>
      <c r="M581" s="16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6"/>
      <c r="AC581" s="16"/>
      <c r="AD581" s="16"/>
    </row>
    <row r="582" ht="12.75" customHeight="1">
      <c r="A582" s="13"/>
      <c r="B582" s="16"/>
      <c r="C582" s="16"/>
      <c r="D582" s="16"/>
      <c r="E582" s="14"/>
      <c r="F582" s="16"/>
      <c r="G582" s="16"/>
      <c r="H582" s="16"/>
      <c r="I582" s="16"/>
      <c r="J582" s="16"/>
      <c r="K582" s="16"/>
      <c r="L582" s="16"/>
      <c r="M582" s="16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6"/>
      <c r="AC582" s="16"/>
      <c r="AD582" s="16"/>
    </row>
    <row r="583" ht="12.75" customHeight="1">
      <c r="A583" s="13"/>
      <c r="B583" s="16"/>
      <c r="C583" s="16"/>
      <c r="D583" s="16"/>
      <c r="E583" s="14"/>
      <c r="F583" s="16"/>
      <c r="G583" s="16"/>
      <c r="H583" s="16"/>
      <c r="I583" s="16"/>
      <c r="J583" s="16"/>
      <c r="K583" s="16"/>
      <c r="L583" s="16"/>
      <c r="M583" s="16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6"/>
      <c r="AC583" s="16"/>
      <c r="AD583" s="16"/>
    </row>
    <row r="584" ht="12.75" customHeight="1">
      <c r="A584" s="13"/>
      <c r="B584" s="16"/>
      <c r="C584" s="16"/>
      <c r="D584" s="16"/>
      <c r="E584" s="14"/>
      <c r="F584" s="16"/>
      <c r="G584" s="16"/>
      <c r="H584" s="16"/>
      <c r="I584" s="16"/>
      <c r="J584" s="16"/>
      <c r="K584" s="16"/>
      <c r="L584" s="16"/>
      <c r="M584" s="16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6"/>
      <c r="AC584" s="16"/>
      <c r="AD584" s="16"/>
    </row>
    <row r="585" ht="12.75" customHeight="1">
      <c r="A585" s="13"/>
      <c r="B585" s="16"/>
      <c r="C585" s="16"/>
      <c r="D585" s="16"/>
      <c r="E585" s="14"/>
      <c r="F585" s="16"/>
      <c r="G585" s="16"/>
      <c r="H585" s="16"/>
      <c r="I585" s="16"/>
      <c r="J585" s="16"/>
      <c r="K585" s="16"/>
      <c r="L585" s="16"/>
      <c r="M585" s="16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6"/>
      <c r="AC585" s="16"/>
      <c r="AD585" s="16"/>
    </row>
    <row r="586" ht="12.75" customHeight="1">
      <c r="A586" s="13"/>
      <c r="B586" s="16"/>
      <c r="C586" s="16"/>
      <c r="D586" s="16"/>
      <c r="E586" s="14"/>
      <c r="F586" s="16"/>
      <c r="G586" s="16"/>
      <c r="H586" s="16"/>
      <c r="I586" s="16"/>
      <c r="J586" s="16"/>
      <c r="K586" s="16"/>
      <c r="L586" s="16"/>
      <c r="M586" s="16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6"/>
      <c r="AC586" s="16"/>
      <c r="AD586" s="16"/>
    </row>
    <row r="587" ht="12.75" customHeight="1">
      <c r="A587" s="13"/>
      <c r="B587" s="16"/>
      <c r="C587" s="16"/>
      <c r="D587" s="16"/>
      <c r="E587" s="14"/>
      <c r="F587" s="16"/>
      <c r="G587" s="16"/>
      <c r="H587" s="16"/>
      <c r="I587" s="16"/>
      <c r="J587" s="16"/>
      <c r="K587" s="16"/>
      <c r="L587" s="16"/>
      <c r="M587" s="16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6"/>
      <c r="AC587" s="16"/>
      <c r="AD587" s="16"/>
    </row>
    <row r="588" ht="12.75" customHeight="1">
      <c r="A588" s="13"/>
      <c r="B588" s="16"/>
      <c r="C588" s="16"/>
      <c r="D588" s="16"/>
      <c r="E588" s="14"/>
      <c r="F588" s="16"/>
      <c r="G588" s="16"/>
      <c r="H588" s="16"/>
      <c r="I588" s="16"/>
      <c r="J588" s="16"/>
      <c r="K588" s="16"/>
      <c r="L588" s="16"/>
      <c r="M588" s="16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6"/>
      <c r="AC588" s="16"/>
      <c r="AD588" s="16"/>
    </row>
    <row r="589" ht="12.75" customHeight="1">
      <c r="A589" s="13"/>
      <c r="B589" s="16"/>
      <c r="C589" s="16"/>
      <c r="D589" s="16"/>
      <c r="E589" s="14"/>
      <c r="F589" s="16"/>
      <c r="G589" s="16"/>
      <c r="H589" s="16"/>
      <c r="I589" s="16"/>
      <c r="J589" s="16"/>
      <c r="K589" s="16"/>
      <c r="L589" s="16"/>
      <c r="M589" s="16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6"/>
      <c r="AC589" s="16"/>
      <c r="AD589" s="16"/>
    </row>
    <row r="590" ht="12.75" customHeight="1">
      <c r="A590" s="13"/>
      <c r="B590" s="16"/>
      <c r="C590" s="16"/>
      <c r="D590" s="16"/>
      <c r="E590" s="14"/>
      <c r="F590" s="16"/>
      <c r="G590" s="16"/>
      <c r="H590" s="16"/>
      <c r="I590" s="16"/>
      <c r="J590" s="16"/>
      <c r="K590" s="16"/>
      <c r="L590" s="16"/>
      <c r="M590" s="16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6"/>
      <c r="AC590" s="16"/>
      <c r="AD590" s="16"/>
    </row>
    <row r="591" ht="12.75" customHeight="1">
      <c r="A591" s="13"/>
      <c r="B591" s="16"/>
      <c r="C591" s="16"/>
      <c r="D591" s="16"/>
      <c r="E591" s="14"/>
      <c r="F591" s="16"/>
      <c r="G591" s="16"/>
      <c r="H591" s="16"/>
      <c r="I591" s="16"/>
      <c r="J591" s="16"/>
      <c r="K591" s="16"/>
      <c r="L591" s="16"/>
      <c r="M591" s="16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6"/>
      <c r="AC591" s="16"/>
      <c r="AD591" s="16"/>
    </row>
    <row r="592" ht="12.75" customHeight="1">
      <c r="A592" s="13"/>
      <c r="B592" s="16"/>
      <c r="C592" s="16"/>
      <c r="D592" s="16"/>
      <c r="E592" s="14"/>
      <c r="F592" s="16"/>
      <c r="G592" s="16"/>
      <c r="H592" s="16"/>
      <c r="I592" s="16"/>
      <c r="J592" s="16"/>
      <c r="K592" s="16"/>
      <c r="L592" s="16"/>
      <c r="M592" s="16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6"/>
      <c r="AC592" s="16"/>
      <c r="AD592" s="16"/>
    </row>
    <row r="593" ht="12.75" customHeight="1">
      <c r="A593" s="13"/>
      <c r="B593" s="16"/>
      <c r="C593" s="16"/>
      <c r="D593" s="16"/>
      <c r="E593" s="14"/>
      <c r="F593" s="16"/>
      <c r="G593" s="16"/>
      <c r="H593" s="16"/>
      <c r="I593" s="16"/>
      <c r="J593" s="16"/>
      <c r="K593" s="16"/>
      <c r="L593" s="16"/>
      <c r="M593" s="16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6"/>
      <c r="AC593" s="16"/>
      <c r="AD593" s="16"/>
    </row>
    <row r="594" ht="12.75" customHeight="1">
      <c r="A594" s="13"/>
      <c r="B594" s="16"/>
      <c r="C594" s="16"/>
      <c r="D594" s="16"/>
      <c r="E594" s="14"/>
      <c r="F594" s="16"/>
      <c r="G594" s="16"/>
      <c r="H594" s="16"/>
      <c r="I594" s="16"/>
      <c r="J594" s="16"/>
      <c r="K594" s="16"/>
      <c r="L594" s="16"/>
      <c r="M594" s="16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6"/>
      <c r="AC594" s="16"/>
      <c r="AD594" s="16"/>
    </row>
    <row r="595" ht="12.75" customHeight="1">
      <c r="A595" s="13"/>
      <c r="B595" s="16"/>
      <c r="C595" s="16"/>
      <c r="D595" s="16"/>
      <c r="E595" s="14"/>
      <c r="F595" s="16"/>
      <c r="G595" s="16"/>
      <c r="H595" s="16"/>
      <c r="I595" s="16"/>
      <c r="J595" s="16"/>
      <c r="K595" s="16"/>
      <c r="L595" s="16"/>
      <c r="M595" s="16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6"/>
      <c r="AC595" s="16"/>
      <c r="AD595" s="16"/>
    </row>
    <row r="596" ht="12.75" customHeight="1">
      <c r="A596" s="13"/>
      <c r="B596" s="16"/>
      <c r="C596" s="16"/>
      <c r="D596" s="16"/>
      <c r="E596" s="14"/>
      <c r="F596" s="16"/>
      <c r="G596" s="16"/>
      <c r="H596" s="16"/>
      <c r="I596" s="16"/>
      <c r="J596" s="16"/>
      <c r="K596" s="16"/>
      <c r="L596" s="16"/>
      <c r="M596" s="16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6"/>
      <c r="AC596" s="16"/>
      <c r="AD596" s="16"/>
    </row>
    <row r="597" ht="12.75" customHeight="1">
      <c r="A597" s="13"/>
      <c r="B597" s="16"/>
      <c r="C597" s="16"/>
      <c r="D597" s="16"/>
      <c r="E597" s="14"/>
      <c r="F597" s="16"/>
      <c r="G597" s="16"/>
      <c r="H597" s="16"/>
      <c r="I597" s="16"/>
      <c r="J597" s="16"/>
      <c r="K597" s="16"/>
      <c r="L597" s="16"/>
      <c r="M597" s="16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6"/>
      <c r="AC597" s="16"/>
      <c r="AD597" s="16"/>
    </row>
    <row r="598" ht="12.75" customHeight="1">
      <c r="A598" s="13"/>
      <c r="B598" s="16"/>
      <c r="C598" s="16"/>
      <c r="D598" s="16"/>
      <c r="E598" s="14"/>
      <c r="F598" s="16"/>
      <c r="G598" s="16"/>
      <c r="H598" s="16"/>
      <c r="I598" s="16"/>
      <c r="J598" s="16"/>
      <c r="K598" s="16"/>
      <c r="L598" s="16"/>
      <c r="M598" s="16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6"/>
      <c r="AC598" s="16"/>
      <c r="AD598" s="16"/>
    </row>
    <row r="599" ht="12.75" customHeight="1">
      <c r="A599" s="13"/>
      <c r="B599" s="16"/>
      <c r="C599" s="16"/>
      <c r="D599" s="16"/>
      <c r="E599" s="14"/>
      <c r="F599" s="16"/>
      <c r="G599" s="16"/>
      <c r="H599" s="16"/>
      <c r="I599" s="16"/>
      <c r="J599" s="16"/>
      <c r="K599" s="16"/>
      <c r="L599" s="16"/>
      <c r="M599" s="16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6"/>
      <c r="AC599" s="16"/>
      <c r="AD599" s="16"/>
    </row>
    <row r="600" ht="12.75" customHeight="1">
      <c r="A600" s="13"/>
      <c r="B600" s="16"/>
      <c r="C600" s="16"/>
      <c r="D600" s="16"/>
      <c r="E600" s="14"/>
      <c r="F600" s="16"/>
      <c r="G600" s="16"/>
      <c r="H600" s="16"/>
      <c r="I600" s="16"/>
      <c r="J600" s="16"/>
      <c r="K600" s="16"/>
      <c r="L600" s="16"/>
      <c r="M600" s="16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6"/>
      <c r="AC600" s="16"/>
      <c r="AD600" s="16"/>
    </row>
    <row r="601" ht="12.75" customHeight="1">
      <c r="A601" s="13"/>
      <c r="B601" s="16"/>
      <c r="C601" s="16"/>
      <c r="D601" s="16"/>
      <c r="E601" s="14"/>
      <c r="F601" s="16"/>
      <c r="G601" s="16"/>
      <c r="H601" s="16"/>
      <c r="I601" s="16"/>
      <c r="J601" s="16"/>
      <c r="K601" s="16"/>
      <c r="L601" s="16"/>
      <c r="M601" s="16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6"/>
      <c r="AC601" s="16"/>
      <c r="AD601" s="16"/>
    </row>
    <row r="602" ht="12.75" customHeight="1">
      <c r="A602" s="13"/>
      <c r="B602" s="16"/>
      <c r="C602" s="16"/>
      <c r="D602" s="16"/>
      <c r="E602" s="14"/>
      <c r="F602" s="16"/>
      <c r="G602" s="16"/>
      <c r="H602" s="16"/>
      <c r="I602" s="16"/>
      <c r="J602" s="16"/>
      <c r="K602" s="16"/>
      <c r="L602" s="16"/>
      <c r="M602" s="16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6"/>
      <c r="AC602" s="16"/>
      <c r="AD602" s="16"/>
    </row>
    <row r="603" ht="12.75" customHeight="1">
      <c r="A603" s="13"/>
      <c r="B603" s="16"/>
      <c r="C603" s="16"/>
      <c r="D603" s="16"/>
      <c r="E603" s="14"/>
      <c r="F603" s="16"/>
      <c r="G603" s="16"/>
      <c r="H603" s="16"/>
      <c r="I603" s="16"/>
      <c r="J603" s="16"/>
      <c r="K603" s="16"/>
      <c r="L603" s="16"/>
      <c r="M603" s="16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6"/>
      <c r="AC603" s="16"/>
      <c r="AD603" s="16"/>
    </row>
    <row r="604" ht="12.75" customHeight="1">
      <c r="A604" s="13"/>
      <c r="B604" s="16"/>
      <c r="C604" s="16"/>
      <c r="D604" s="16"/>
      <c r="E604" s="14"/>
      <c r="F604" s="16"/>
      <c r="G604" s="16"/>
      <c r="H604" s="16"/>
      <c r="I604" s="16"/>
      <c r="J604" s="16"/>
      <c r="K604" s="16"/>
      <c r="L604" s="16"/>
      <c r="M604" s="16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6"/>
      <c r="AC604" s="16"/>
      <c r="AD604" s="16"/>
    </row>
    <row r="605" ht="12.75" customHeight="1">
      <c r="A605" s="13"/>
      <c r="B605" s="16"/>
      <c r="C605" s="16"/>
      <c r="D605" s="16"/>
      <c r="E605" s="14"/>
      <c r="F605" s="16"/>
      <c r="G605" s="16"/>
      <c r="H605" s="16"/>
      <c r="I605" s="16"/>
      <c r="J605" s="16"/>
      <c r="K605" s="16"/>
      <c r="L605" s="16"/>
      <c r="M605" s="16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6"/>
      <c r="AC605" s="16"/>
      <c r="AD605" s="16"/>
    </row>
    <row r="606" ht="12.75" customHeight="1">
      <c r="A606" s="13"/>
      <c r="B606" s="16"/>
      <c r="C606" s="16"/>
      <c r="D606" s="16"/>
      <c r="E606" s="14"/>
      <c r="F606" s="16"/>
      <c r="G606" s="16"/>
      <c r="H606" s="16"/>
      <c r="I606" s="16"/>
      <c r="J606" s="16"/>
      <c r="K606" s="16"/>
      <c r="L606" s="16"/>
      <c r="M606" s="16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6"/>
      <c r="AC606" s="16"/>
      <c r="AD606" s="16"/>
    </row>
    <row r="607" ht="12.75" customHeight="1">
      <c r="A607" s="13"/>
      <c r="B607" s="16"/>
      <c r="C607" s="16"/>
      <c r="D607" s="16"/>
      <c r="E607" s="14"/>
      <c r="F607" s="16"/>
      <c r="G607" s="16"/>
      <c r="H607" s="16"/>
      <c r="I607" s="16"/>
      <c r="J607" s="16"/>
      <c r="K607" s="16"/>
      <c r="L607" s="16"/>
      <c r="M607" s="16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6"/>
      <c r="AC607" s="16"/>
      <c r="AD607" s="16"/>
    </row>
    <row r="608" ht="12.75" customHeight="1">
      <c r="A608" s="13"/>
      <c r="B608" s="16"/>
      <c r="C608" s="16"/>
      <c r="D608" s="16"/>
      <c r="E608" s="14"/>
      <c r="F608" s="16"/>
      <c r="G608" s="16"/>
      <c r="H608" s="16"/>
      <c r="I608" s="16"/>
      <c r="J608" s="16"/>
      <c r="K608" s="16"/>
      <c r="L608" s="16"/>
      <c r="M608" s="16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6"/>
      <c r="AC608" s="16"/>
      <c r="AD608" s="16"/>
    </row>
    <row r="609" ht="12.75" customHeight="1">
      <c r="A609" s="13"/>
      <c r="B609" s="16"/>
      <c r="C609" s="16"/>
      <c r="D609" s="16"/>
      <c r="E609" s="14"/>
      <c r="F609" s="16"/>
      <c r="G609" s="16"/>
      <c r="H609" s="16"/>
      <c r="I609" s="16"/>
      <c r="J609" s="16"/>
      <c r="K609" s="16"/>
      <c r="L609" s="16"/>
      <c r="M609" s="16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6"/>
      <c r="AC609" s="16"/>
      <c r="AD609" s="16"/>
    </row>
    <row r="610" ht="12.75" customHeight="1">
      <c r="A610" s="13"/>
      <c r="B610" s="16"/>
      <c r="C610" s="16"/>
      <c r="D610" s="16"/>
      <c r="E610" s="14"/>
      <c r="F610" s="16"/>
      <c r="G610" s="16"/>
      <c r="H610" s="16"/>
      <c r="I610" s="16"/>
      <c r="J610" s="16"/>
      <c r="K610" s="16"/>
      <c r="L610" s="16"/>
      <c r="M610" s="16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6"/>
      <c r="AC610" s="16"/>
      <c r="AD610" s="16"/>
    </row>
    <row r="611" ht="12.75" customHeight="1">
      <c r="A611" s="13"/>
      <c r="B611" s="16"/>
      <c r="C611" s="16"/>
      <c r="D611" s="16"/>
      <c r="E611" s="14"/>
      <c r="F611" s="16"/>
      <c r="G611" s="16"/>
      <c r="H611" s="16"/>
      <c r="I611" s="16"/>
      <c r="J611" s="16"/>
      <c r="K611" s="16"/>
      <c r="L611" s="16"/>
      <c r="M611" s="16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6"/>
      <c r="AC611" s="16"/>
      <c r="AD611" s="16"/>
    </row>
    <row r="612" ht="12.75" customHeight="1">
      <c r="A612" s="13"/>
      <c r="B612" s="16"/>
      <c r="C612" s="16"/>
      <c r="D612" s="16"/>
      <c r="E612" s="14"/>
      <c r="F612" s="16"/>
      <c r="G612" s="16"/>
      <c r="H612" s="16"/>
      <c r="I612" s="16"/>
      <c r="J612" s="16"/>
      <c r="K612" s="16"/>
      <c r="L612" s="16"/>
      <c r="M612" s="16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6"/>
      <c r="AC612" s="16"/>
      <c r="AD612" s="16"/>
    </row>
    <row r="613" ht="12.75" customHeight="1">
      <c r="A613" s="13"/>
      <c r="B613" s="16"/>
      <c r="C613" s="16"/>
      <c r="D613" s="16"/>
      <c r="E613" s="14"/>
      <c r="F613" s="16"/>
      <c r="G613" s="16"/>
      <c r="H613" s="16"/>
      <c r="I613" s="16"/>
      <c r="J613" s="16"/>
      <c r="K613" s="16"/>
      <c r="L613" s="16"/>
      <c r="M613" s="16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6"/>
      <c r="AC613" s="16"/>
      <c r="AD613" s="16"/>
    </row>
    <row r="614" ht="12.75" customHeight="1">
      <c r="A614" s="13"/>
      <c r="B614" s="16"/>
      <c r="C614" s="16"/>
      <c r="D614" s="16"/>
      <c r="E614" s="14"/>
      <c r="F614" s="16"/>
      <c r="G614" s="16"/>
      <c r="H614" s="16"/>
      <c r="I614" s="16"/>
      <c r="J614" s="16"/>
      <c r="K614" s="16"/>
      <c r="L614" s="16"/>
      <c r="M614" s="16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6"/>
      <c r="AC614" s="16"/>
      <c r="AD614" s="16"/>
    </row>
    <row r="615" ht="12.75" customHeight="1">
      <c r="A615" s="13"/>
      <c r="B615" s="16"/>
      <c r="C615" s="16"/>
      <c r="D615" s="16"/>
      <c r="E615" s="14"/>
      <c r="F615" s="16"/>
      <c r="G615" s="16"/>
      <c r="H615" s="16"/>
      <c r="I615" s="16"/>
      <c r="J615" s="16"/>
      <c r="K615" s="16"/>
      <c r="L615" s="16"/>
      <c r="M615" s="16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6"/>
      <c r="AC615" s="16"/>
      <c r="AD615" s="16"/>
    </row>
    <row r="616" ht="12.75" customHeight="1">
      <c r="A616" s="13"/>
      <c r="B616" s="16"/>
      <c r="C616" s="16"/>
      <c r="D616" s="16"/>
      <c r="E616" s="14"/>
      <c r="F616" s="16"/>
      <c r="G616" s="16"/>
      <c r="H616" s="16"/>
      <c r="I616" s="16"/>
      <c r="J616" s="16"/>
      <c r="K616" s="16"/>
      <c r="L616" s="16"/>
      <c r="M616" s="16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6"/>
      <c r="AC616" s="16"/>
      <c r="AD616" s="16"/>
    </row>
    <row r="617" ht="12.75" customHeight="1">
      <c r="A617" s="13"/>
      <c r="B617" s="16"/>
      <c r="C617" s="16"/>
      <c r="D617" s="16"/>
      <c r="E617" s="14"/>
      <c r="F617" s="16"/>
      <c r="G617" s="16"/>
      <c r="H617" s="16"/>
      <c r="I617" s="16"/>
      <c r="J617" s="16"/>
      <c r="K617" s="16"/>
      <c r="L617" s="16"/>
      <c r="M617" s="16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6"/>
      <c r="AC617" s="16"/>
      <c r="AD617" s="16"/>
    </row>
    <row r="618" ht="12.75" customHeight="1">
      <c r="A618" s="13"/>
      <c r="B618" s="16"/>
      <c r="C618" s="16"/>
      <c r="D618" s="16"/>
      <c r="E618" s="14"/>
      <c r="F618" s="16"/>
      <c r="G618" s="16"/>
      <c r="H618" s="16"/>
      <c r="I618" s="16"/>
      <c r="J618" s="16"/>
      <c r="K618" s="16"/>
      <c r="L618" s="16"/>
      <c r="M618" s="16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6"/>
      <c r="AC618" s="16"/>
      <c r="AD618" s="16"/>
    </row>
    <row r="619" ht="12.75" customHeight="1">
      <c r="A619" s="13"/>
      <c r="B619" s="16"/>
      <c r="C619" s="16"/>
      <c r="D619" s="16"/>
      <c r="E619" s="14"/>
      <c r="F619" s="16"/>
      <c r="G619" s="16"/>
      <c r="H619" s="16"/>
      <c r="I619" s="16"/>
      <c r="J619" s="16"/>
      <c r="K619" s="16"/>
      <c r="L619" s="16"/>
      <c r="M619" s="16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6"/>
      <c r="AC619" s="16"/>
      <c r="AD619" s="16"/>
    </row>
    <row r="620" ht="12.75" customHeight="1">
      <c r="A620" s="13"/>
      <c r="B620" s="16"/>
      <c r="C620" s="16"/>
      <c r="D620" s="16"/>
      <c r="E620" s="14"/>
      <c r="F620" s="16"/>
      <c r="G620" s="16"/>
      <c r="H620" s="16"/>
      <c r="I620" s="16"/>
      <c r="J620" s="16"/>
      <c r="K620" s="16"/>
      <c r="L620" s="16"/>
      <c r="M620" s="16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6"/>
      <c r="AC620" s="16"/>
      <c r="AD620" s="16"/>
    </row>
    <row r="621" ht="12.75" customHeight="1">
      <c r="A621" s="13"/>
      <c r="B621" s="16"/>
      <c r="C621" s="16"/>
      <c r="D621" s="16"/>
      <c r="E621" s="14"/>
      <c r="F621" s="16"/>
      <c r="G621" s="16"/>
      <c r="H621" s="16"/>
      <c r="I621" s="16"/>
      <c r="J621" s="16"/>
      <c r="K621" s="16"/>
      <c r="L621" s="16"/>
      <c r="M621" s="16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6"/>
      <c r="AC621" s="16"/>
      <c r="AD621" s="16"/>
    </row>
    <row r="622" ht="12.75" customHeight="1">
      <c r="A622" s="13"/>
      <c r="B622" s="16"/>
      <c r="C622" s="16"/>
      <c r="D622" s="16"/>
      <c r="E622" s="14"/>
      <c r="F622" s="16"/>
      <c r="G622" s="16"/>
      <c r="H622" s="16"/>
      <c r="I622" s="16"/>
      <c r="J622" s="16"/>
      <c r="K622" s="16"/>
      <c r="L622" s="16"/>
      <c r="M622" s="16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6"/>
      <c r="AC622" s="16"/>
      <c r="AD622" s="16"/>
    </row>
    <row r="623" ht="12.75" customHeight="1">
      <c r="A623" s="13"/>
      <c r="B623" s="16"/>
      <c r="C623" s="16"/>
      <c r="D623" s="16"/>
      <c r="E623" s="14"/>
      <c r="F623" s="16"/>
      <c r="G623" s="16"/>
      <c r="H623" s="16"/>
      <c r="I623" s="16"/>
      <c r="J623" s="16"/>
      <c r="K623" s="16"/>
      <c r="L623" s="16"/>
      <c r="M623" s="16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6"/>
      <c r="AC623" s="16"/>
      <c r="AD623" s="16"/>
    </row>
    <row r="624" ht="12.75" customHeight="1">
      <c r="A624" s="13"/>
      <c r="B624" s="16"/>
      <c r="C624" s="16"/>
      <c r="D624" s="16"/>
      <c r="E624" s="14"/>
      <c r="F624" s="16"/>
      <c r="G624" s="16"/>
      <c r="H624" s="16"/>
      <c r="I624" s="16"/>
      <c r="J624" s="16"/>
      <c r="K624" s="16"/>
      <c r="L624" s="16"/>
      <c r="M624" s="16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6"/>
      <c r="AC624" s="16"/>
      <c r="AD624" s="16"/>
    </row>
    <row r="625" ht="12.75" customHeight="1">
      <c r="A625" s="13"/>
      <c r="B625" s="16"/>
      <c r="C625" s="16"/>
      <c r="D625" s="16"/>
      <c r="E625" s="14"/>
      <c r="F625" s="16"/>
      <c r="G625" s="16"/>
      <c r="H625" s="16"/>
      <c r="I625" s="16"/>
      <c r="J625" s="16"/>
      <c r="K625" s="16"/>
      <c r="L625" s="16"/>
      <c r="M625" s="16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6"/>
      <c r="AC625" s="16"/>
      <c r="AD625" s="16"/>
    </row>
    <row r="626" ht="12.75" customHeight="1">
      <c r="A626" s="13"/>
      <c r="B626" s="16"/>
      <c r="C626" s="16"/>
      <c r="D626" s="16"/>
      <c r="E626" s="14"/>
      <c r="F626" s="16"/>
      <c r="G626" s="16"/>
      <c r="H626" s="16"/>
      <c r="I626" s="16"/>
      <c r="J626" s="16"/>
      <c r="K626" s="16"/>
      <c r="L626" s="16"/>
      <c r="M626" s="16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6"/>
      <c r="AC626" s="16"/>
      <c r="AD626" s="16"/>
    </row>
    <row r="627" ht="12.75" customHeight="1">
      <c r="A627" s="13"/>
      <c r="B627" s="16"/>
      <c r="C627" s="16"/>
      <c r="D627" s="16"/>
      <c r="E627" s="14"/>
      <c r="F627" s="16"/>
      <c r="G627" s="16"/>
      <c r="H627" s="16"/>
      <c r="I627" s="16"/>
      <c r="J627" s="16"/>
      <c r="K627" s="16"/>
      <c r="L627" s="16"/>
      <c r="M627" s="16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6"/>
      <c r="AC627" s="16"/>
      <c r="AD627" s="16"/>
    </row>
    <row r="628" ht="12.75" customHeight="1">
      <c r="A628" s="13"/>
      <c r="B628" s="16"/>
      <c r="C628" s="16"/>
      <c r="D628" s="16"/>
      <c r="E628" s="14"/>
      <c r="F628" s="16"/>
      <c r="G628" s="16"/>
      <c r="H628" s="16"/>
      <c r="I628" s="16"/>
      <c r="J628" s="16"/>
      <c r="K628" s="16"/>
      <c r="L628" s="16"/>
      <c r="M628" s="16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6"/>
      <c r="AC628" s="16"/>
      <c r="AD628" s="16"/>
    </row>
    <row r="629" ht="12.75" customHeight="1">
      <c r="A629" s="13"/>
      <c r="B629" s="16"/>
      <c r="C629" s="16"/>
      <c r="D629" s="16"/>
      <c r="E629" s="14"/>
      <c r="F629" s="16"/>
      <c r="G629" s="16"/>
      <c r="H629" s="16"/>
      <c r="I629" s="16"/>
      <c r="J629" s="16"/>
      <c r="K629" s="16"/>
      <c r="L629" s="16"/>
      <c r="M629" s="16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6"/>
      <c r="AC629" s="16"/>
      <c r="AD629" s="16"/>
    </row>
    <row r="630" ht="12.75" customHeight="1">
      <c r="A630" s="13"/>
      <c r="B630" s="16"/>
      <c r="C630" s="16"/>
      <c r="D630" s="16"/>
      <c r="E630" s="14"/>
      <c r="F630" s="16"/>
      <c r="G630" s="16"/>
      <c r="H630" s="16"/>
      <c r="I630" s="16"/>
      <c r="J630" s="16"/>
      <c r="K630" s="16"/>
      <c r="L630" s="16"/>
      <c r="M630" s="16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6"/>
      <c r="AC630" s="16"/>
      <c r="AD630" s="16"/>
    </row>
    <row r="631" ht="12.75" customHeight="1">
      <c r="A631" s="13"/>
      <c r="B631" s="16"/>
      <c r="C631" s="16"/>
      <c r="D631" s="16"/>
      <c r="E631" s="14"/>
      <c r="F631" s="16"/>
      <c r="G631" s="16"/>
      <c r="H631" s="16"/>
      <c r="I631" s="16"/>
      <c r="J631" s="16"/>
      <c r="K631" s="16"/>
      <c r="L631" s="16"/>
      <c r="M631" s="16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6"/>
      <c r="AC631" s="16"/>
      <c r="AD631" s="16"/>
    </row>
    <row r="632" ht="12.75" customHeight="1">
      <c r="A632" s="13"/>
      <c r="B632" s="16"/>
      <c r="C632" s="16"/>
      <c r="D632" s="16"/>
      <c r="E632" s="14"/>
      <c r="F632" s="16"/>
      <c r="G632" s="16"/>
      <c r="H632" s="16"/>
      <c r="I632" s="16"/>
      <c r="J632" s="16"/>
      <c r="K632" s="16"/>
      <c r="L632" s="16"/>
      <c r="M632" s="16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6"/>
      <c r="AC632" s="16"/>
      <c r="AD632" s="16"/>
    </row>
    <row r="633" ht="12.75" customHeight="1">
      <c r="A633" s="13"/>
      <c r="B633" s="16"/>
      <c r="C633" s="16"/>
      <c r="D633" s="16"/>
      <c r="E633" s="14"/>
      <c r="F633" s="16"/>
      <c r="G633" s="16"/>
      <c r="H633" s="16"/>
      <c r="I633" s="16"/>
      <c r="J633" s="16"/>
      <c r="K633" s="16"/>
      <c r="L633" s="16"/>
      <c r="M633" s="16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6"/>
      <c r="AC633" s="16"/>
      <c r="AD633" s="16"/>
    </row>
    <row r="634" ht="12.75" customHeight="1">
      <c r="A634" s="13"/>
      <c r="B634" s="16"/>
      <c r="C634" s="16"/>
      <c r="D634" s="16"/>
      <c r="E634" s="14"/>
      <c r="F634" s="16"/>
      <c r="G634" s="16"/>
      <c r="H634" s="16"/>
      <c r="I634" s="16"/>
      <c r="J634" s="16"/>
      <c r="K634" s="16"/>
      <c r="L634" s="16"/>
      <c r="M634" s="16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6"/>
      <c r="AC634" s="16"/>
      <c r="AD634" s="16"/>
    </row>
    <row r="635" ht="12.75" customHeight="1">
      <c r="A635" s="13"/>
      <c r="B635" s="16"/>
      <c r="C635" s="16"/>
      <c r="D635" s="16"/>
      <c r="E635" s="14"/>
      <c r="F635" s="16"/>
      <c r="G635" s="16"/>
      <c r="H635" s="16"/>
      <c r="I635" s="16"/>
      <c r="J635" s="16"/>
      <c r="K635" s="16"/>
      <c r="L635" s="16"/>
      <c r="M635" s="16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6"/>
      <c r="AC635" s="16"/>
      <c r="AD635" s="16"/>
    </row>
    <row r="636" ht="12.75" customHeight="1">
      <c r="A636" s="13"/>
      <c r="B636" s="16"/>
      <c r="C636" s="16"/>
      <c r="D636" s="16"/>
      <c r="E636" s="14"/>
      <c r="F636" s="16"/>
      <c r="G636" s="16"/>
      <c r="H636" s="16"/>
      <c r="I636" s="16"/>
      <c r="J636" s="16"/>
      <c r="K636" s="16"/>
      <c r="L636" s="16"/>
      <c r="M636" s="16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6"/>
      <c r="AC636" s="16"/>
      <c r="AD636" s="16"/>
    </row>
    <row r="637" ht="12.75" customHeight="1">
      <c r="A637" s="13"/>
      <c r="B637" s="16"/>
      <c r="C637" s="16"/>
      <c r="D637" s="16"/>
      <c r="E637" s="14"/>
      <c r="F637" s="16"/>
      <c r="G637" s="16"/>
      <c r="H637" s="16"/>
      <c r="I637" s="16"/>
      <c r="J637" s="16"/>
      <c r="K637" s="16"/>
      <c r="L637" s="16"/>
      <c r="M637" s="16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6"/>
      <c r="AC637" s="16"/>
      <c r="AD637" s="16"/>
    </row>
    <row r="638" ht="12.75" customHeight="1">
      <c r="A638" s="13"/>
      <c r="B638" s="16"/>
      <c r="C638" s="16"/>
      <c r="D638" s="16"/>
      <c r="E638" s="14"/>
      <c r="F638" s="16"/>
      <c r="G638" s="16"/>
      <c r="H638" s="16"/>
      <c r="I638" s="16"/>
      <c r="J638" s="16"/>
      <c r="K638" s="16"/>
      <c r="L638" s="16"/>
      <c r="M638" s="16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6"/>
      <c r="AC638" s="16"/>
      <c r="AD638" s="16"/>
    </row>
    <row r="639" ht="12.75" customHeight="1">
      <c r="A639" s="13"/>
      <c r="B639" s="16"/>
      <c r="C639" s="16"/>
      <c r="D639" s="16"/>
      <c r="E639" s="14"/>
      <c r="F639" s="16"/>
      <c r="G639" s="16"/>
      <c r="H639" s="16"/>
      <c r="I639" s="16"/>
      <c r="J639" s="16"/>
      <c r="K639" s="16"/>
      <c r="L639" s="16"/>
      <c r="M639" s="16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6"/>
      <c r="AC639" s="16"/>
      <c r="AD639" s="16"/>
    </row>
    <row r="640" ht="12.75" customHeight="1">
      <c r="A640" s="13"/>
      <c r="B640" s="16"/>
      <c r="C640" s="16"/>
      <c r="D640" s="16"/>
      <c r="E640" s="14"/>
      <c r="F640" s="16"/>
      <c r="G640" s="16"/>
      <c r="H640" s="16"/>
      <c r="I640" s="16"/>
      <c r="J640" s="16"/>
      <c r="K640" s="16"/>
      <c r="L640" s="16"/>
      <c r="M640" s="16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6"/>
      <c r="AC640" s="16"/>
      <c r="AD640" s="16"/>
    </row>
    <row r="641" ht="12.75" customHeight="1">
      <c r="A641" s="13"/>
      <c r="B641" s="16"/>
      <c r="C641" s="16"/>
      <c r="D641" s="16"/>
      <c r="E641" s="14"/>
      <c r="F641" s="16"/>
      <c r="G641" s="16"/>
      <c r="H641" s="16"/>
      <c r="I641" s="16"/>
      <c r="J641" s="16"/>
      <c r="K641" s="16"/>
      <c r="L641" s="16"/>
      <c r="M641" s="16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6"/>
      <c r="AC641" s="16"/>
      <c r="AD641" s="16"/>
    </row>
    <row r="642" ht="12.75" customHeight="1">
      <c r="A642" s="13"/>
      <c r="B642" s="16"/>
      <c r="C642" s="16"/>
      <c r="D642" s="16"/>
      <c r="E642" s="14"/>
      <c r="F642" s="16"/>
      <c r="G642" s="16"/>
      <c r="H642" s="16"/>
      <c r="I642" s="16"/>
      <c r="J642" s="16"/>
      <c r="K642" s="16"/>
      <c r="L642" s="16"/>
      <c r="M642" s="16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6"/>
      <c r="AC642" s="16"/>
      <c r="AD642" s="16"/>
    </row>
    <row r="643" ht="12.75" customHeight="1">
      <c r="A643" s="13"/>
      <c r="B643" s="16"/>
      <c r="C643" s="16"/>
      <c r="D643" s="16"/>
      <c r="E643" s="14"/>
      <c r="F643" s="16"/>
      <c r="G643" s="16"/>
      <c r="H643" s="16"/>
      <c r="I643" s="16"/>
      <c r="J643" s="16"/>
      <c r="K643" s="16"/>
      <c r="L643" s="16"/>
      <c r="M643" s="16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6"/>
      <c r="AC643" s="16"/>
      <c r="AD643" s="16"/>
    </row>
    <row r="644" ht="12.75" customHeight="1">
      <c r="A644" s="13"/>
      <c r="B644" s="16"/>
      <c r="C644" s="16"/>
      <c r="D644" s="16"/>
      <c r="E644" s="14"/>
      <c r="F644" s="16"/>
      <c r="G644" s="16"/>
      <c r="H644" s="16"/>
      <c r="I644" s="16"/>
      <c r="J644" s="16"/>
      <c r="K644" s="16"/>
      <c r="L644" s="16"/>
      <c r="M644" s="16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6"/>
      <c r="AC644" s="16"/>
      <c r="AD644" s="16"/>
    </row>
    <row r="645" ht="12.75" customHeight="1">
      <c r="A645" s="13"/>
      <c r="B645" s="16"/>
      <c r="C645" s="16"/>
      <c r="D645" s="16"/>
      <c r="E645" s="14"/>
      <c r="F645" s="16"/>
      <c r="G645" s="16"/>
      <c r="H645" s="16"/>
      <c r="I645" s="16"/>
      <c r="J645" s="16"/>
      <c r="K645" s="16"/>
      <c r="L645" s="16"/>
      <c r="M645" s="16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6"/>
      <c r="AC645" s="16"/>
      <c r="AD645" s="16"/>
    </row>
    <row r="646" ht="12.75" customHeight="1">
      <c r="A646" s="13"/>
      <c r="B646" s="16"/>
      <c r="C646" s="16"/>
      <c r="D646" s="16"/>
      <c r="E646" s="14"/>
      <c r="F646" s="16"/>
      <c r="G646" s="16"/>
      <c r="H646" s="16"/>
      <c r="I646" s="16"/>
      <c r="J646" s="16"/>
      <c r="K646" s="16"/>
      <c r="L646" s="16"/>
      <c r="M646" s="16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6"/>
      <c r="AC646" s="16"/>
      <c r="AD646" s="16"/>
    </row>
    <row r="647" ht="12.75" customHeight="1">
      <c r="A647" s="13"/>
      <c r="B647" s="16"/>
      <c r="C647" s="16"/>
      <c r="D647" s="16"/>
      <c r="E647" s="14"/>
      <c r="F647" s="16"/>
      <c r="G647" s="16"/>
      <c r="H647" s="16"/>
      <c r="I647" s="16"/>
      <c r="J647" s="16"/>
      <c r="K647" s="16"/>
      <c r="L647" s="16"/>
      <c r="M647" s="16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6"/>
      <c r="AC647" s="16"/>
      <c r="AD647" s="16"/>
    </row>
    <row r="648" ht="12.75" customHeight="1">
      <c r="A648" s="13"/>
      <c r="B648" s="16"/>
      <c r="C648" s="16"/>
      <c r="D648" s="16"/>
      <c r="E648" s="14"/>
      <c r="F648" s="16"/>
      <c r="G648" s="16"/>
      <c r="H648" s="16"/>
      <c r="I648" s="16"/>
      <c r="J648" s="16"/>
      <c r="K648" s="16"/>
      <c r="L648" s="16"/>
      <c r="M648" s="16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6"/>
      <c r="AC648" s="16"/>
      <c r="AD648" s="16"/>
    </row>
    <row r="649" ht="12.75" customHeight="1">
      <c r="A649" s="13"/>
      <c r="B649" s="16"/>
      <c r="C649" s="16"/>
      <c r="D649" s="16"/>
      <c r="E649" s="14"/>
      <c r="F649" s="16"/>
      <c r="G649" s="16"/>
      <c r="H649" s="16"/>
      <c r="I649" s="16"/>
      <c r="J649" s="16"/>
      <c r="K649" s="16"/>
      <c r="L649" s="16"/>
      <c r="M649" s="16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6"/>
      <c r="AC649" s="16"/>
      <c r="AD649" s="16"/>
    </row>
    <row r="650" ht="12.75" customHeight="1">
      <c r="A650" s="13"/>
      <c r="B650" s="16"/>
      <c r="C650" s="16"/>
      <c r="D650" s="16"/>
      <c r="E650" s="14"/>
      <c r="F650" s="16"/>
      <c r="G650" s="16"/>
      <c r="H650" s="16"/>
      <c r="I650" s="16"/>
      <c r="J650" s="16"/>
      <c r="K650" s="16"/>
      <c r="L650" s="16"/>
      <c r="M650" s="16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6"/>
      <c r="AC650" s="16"/>
      <c r="AD650" s="16"/>
    </row>
    <row r="651" ht="12.75" customHeight="1">
      <c r="A651" s="13"/>
      <c r="B651" s="16"/>
      <c r="C651" s="16"/>
      <c r="D651" s="16"/>
      <c r="E651" s="14"/>
      <c r="F651" s="16"/>
      <c r="G651" s="16"/>
      <c r="H651" s="16"/>
      <c r="I651" s="16"/>
      <c r="J651" s="16"/>
      <c r="K651" s="16"/>
      <c r="L651" s="16"/>
      <c r="M651" s="16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6"/>
      <c r="AC651" s="16"/>
      <c r="AD651" s="16"/>
    </row>
    <row r="652" ht="12.75" customHeight="1">
      <c r="A652" s="13"/>
      <c r="B652" s="16"/>
      <c r="C652" s="16"/>
      <c r="D652" s="16"/>
      <c r="E652" s="14"/>
      <c r="F652" s="16"/>
      <c r="G652" s="16"/>
      <c r="H652" s="16"/>
      <c r="I652" s="16"/>
      <c r="J652" s="16"/>
      <c r="K652" s="16"/>
      <c r="L652" s="16"/>
      <c r="M652" s="16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6"/>
      <c r="AC652" s="16"/>
      <c r="AD652" s="16"/>
    </row>
    <row r="653" ht="12.75" customHeight="1">
      <c r="A653" s="13"/>
      <c r="B653" s="16"/>
      <c r="C653" s="16"/>
      <c r="D653" s="16"/>
      <c r="E653" s="14"/>
      <c r="F653" s="16"/>
      <c r="G653" s="16"/>
      <c r="H653" s="16"/>
      <c r="I653" s="16"/>
      <c r="J653" s="16"/>
      <c r="K653" s="16"/>
      <c r="L653" s="16"/>
      <c r="M653" s="16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6"/>
      <c r="AC653" s="16"/>
      <c r="AD653" s="16"/>
    </row>
    <row r="654" ht="12.75" customHeight="1">
      <c r="A654" s="13"/>
      <c r="B654" s="16"/>
      <c r="C654" s="16"/>
      <c r="D654" s="16"/>
      <c r="E654" s="14"/>
      <c r="F654" s="16"/>
      <c r="G654" s="16"/>
      <c r="H654" s="16"/>
      <c r="I654" s="16"/>
      <c r="J654" s="16"/>
      <c r="K654" s="16"/>
      <c r="L654" s="16"/>
      <c r="M654" s="16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6"/>
      <c r="AC654" s="16"/>
      <c r="AD654" s="16"/>
    </row>
    <row r="655" ht="12.75" customHeight="1">
      <c r="A655" s="13"/>
      <c r="B655" s="16"/>
      <c r="C655" s="16"/>
      <c r="D655" s="16"/>
      <c r="E655" s="14"/>
      <c r="F655" s="16"/>
      <c r="G655" s="16"/>
      <c r="H655" s="16"/>
      <c r="I655" s="16"/>
      <c r="J655" s="16"/>
      <c r="K655" s="16"/>
      <c r="L655" s="16"/>
      <c r="M655" s="16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6"/>
      <c r="AC655" s="16"/>
      <c r="AD655" s="16"/>
    </row>
    <row r="656" ht="12.75" customHeight="1">
      <c r="A656" s="13"/>
      <c r="B656" s="16"/>
      <c r="C656" s="16"/>
      <c r="D656" s="16"/>
      <c r="E656" s="14"/>
      <c r="F656" s="16"/>
      <c r="G656" s="16"/>
      <c r="H656" s="16"/>
      <c r="I656" s="16"/>
      <c r="J656" s="16"/>
      <c r="K656" s="16"/>
      <c r="L656" s="16"/>
      <c r="M656" s="16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6"/>
      <c r="AC656" s="16"/>
      <c r="AD656" s="16"/>
    </row>
    <row r="657" ht="12.75" customHeight="1">
      <c r="A657" s="13"/>
      <c r="B657" s="16"/>
      <c r="C657" s="16"/>
      <c r="D657" s="16"/>
      <c r="E657" s="14"/>
      <c r="F657" s="16"/>
      <c r="G657" s="16"/>
      <c r="H657" s="16"/>
      <c r="I657" s="16"/>
      <c r="J657" s="16"/>
      <c r="K657" s="16"/>
      <c r="L657" s="16"/>
      <c r="M657" s="16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6"/>
      <c r="AC657" s="16"/>
      <c r="AD657" s="16"/>
    </row>
    <row r="658" ht="12.75" customHeight="1">
      <c r="A658" s="13"/>
      <c r="B658" s="16"/>
      <c r="C658" s="16"/>
      <c r="D658" s="16"/>
      <c r="E658" s="14"/>
      <c r="F658" s="16"/>
      <c r="G658" s="16"/>
      <c r="H658" s="16"/>
      <c r="I658" s="16"/>
      <c r="J658" s="16"/>
      <c r="K658" s="16"/>
      <c r="L658" s="16"/>
      <c r="M658" s="16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6"/>
      <c r="AC658" s="16"/>
      <c r="AD658" s="16"/>
    </row>
    <row r="659" ht="12.75" customHeight="1">
      <c r="A659" s="13"/>
      <c r="B659" s="16"/>
      <c r="C659" s="16"/>
      <c r="D659" s="16"/>
      <c r="E659" s="14"/>
      <c r="F659" s="16"/>
      <c r="G659" s="16"/>
      <c r="H659" s="16"/>
      <c r="I659" s="16"/>
      <c r="J659" s="16"/>
      <c r="K659" s="16"/>
      <c r="L659" s="16"/>
      <c r="M659" s="16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6"/>
      <c r="AC659" s="16"/>
      <c r="AD659" s="16"/>
    </row>
    <row r="660" ht="12.75" customHeight="1">
      <c r="A660" s="13"/>
      <c r="B660" s="16"/>
      <c r="C660" s="16"/>
      <c r="D660" s="16"/>
      <c r="E660" s="14"/>
      <c r="F660" s="16"/>
      <c r="G660" s="16"/>
      <c r="H660" s="16"/>
      <c r="I660" s="16"/>
      <c r="J660" s="16"/>
      <c r="K660" s="16"/>
      <c r="L660" s="16"/>
      <c r="M660" s="16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6"/>
      <c r="AC660" s="16"/>
      <c r="AD660" s="16"/>
    </row>
    <row r="661" ht="12.75" customHeight="1">
      <c r="A661" s="13"/>
      <c r="B661" s="16"/>
      <c r="C661" s="16"/>
      <c r="D661" s="16"/>
      <c r="E661" s="14"/>
      <c r="F661" s="16"/>
      <c r="G661" s="16"/>
      <c r="H661" s="16"/>
      <c r="I661" s="16"/>
      <c r="J661" s="16"/>
      <c r="K661" s="16"/>
      <c r="L661" s="16"/>
      <c r="M661" s="16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6"/>
      <c r="AC661" s="16"/>
      <c r="AD661" s="16"/>
    </row>
    <row r="662" ht="12.75" customHeight="1">
      <c r="A662" s="13"/>
      <c r="B662" s="16"/>
      <c r="C662" s="16"/>
      <c r="D662" s="16"/>
      <c r="E662" s="14"/>
      <c r="F662" s="16"/>
      <c r="G662" s="16"/>
      <c r="H662" s="16"/>
      <c r="I662" s="16"/>
      <c r="J662" s="16"/>
      <c r="K662" s="16"/>
      <c r="L662" s="16"/>
      <c r="M662" s="16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6"/>
      <c r="AC662" s="16"/>
      <c r="AD662" s="16"/>
    </row>
    <row r="663" ht="12.75" customHeight="1">
      <c r="A663" s="13"/>
      <c r="B663" s="16"/>
      <c r="C663" s="16"/>
      <c r="D663" s="16"/>
      <c r="E663" s="14"/>
      <c r="F663" s="16"/>
      <c r="G663" s="16"/>
      <c r="H663" s="16"/>
      <c r="I663" s="16"/>
      <c r="J663" s="16"/>
      <c r="K663" s="16"/>
      <c r="L663" s="16"/>
      <c r="M663" s="16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6"/>
      <c r="AC663" s="16"/>
      <c r="AD663" s="16"/>
    </row>
    <row r="664" ht="12.75" customHeight="1">
      <c r="A664" s="13"/>
      <c r="B664" s="16"/>
      <c r="C664" s="16"/>
      <c r="D664" s="16"/>
      <c r="E664" s="14"/>
      <c r="F664" s="16"/>
      <c r="G664" s="16"/>
      <c r="H664" s="16"/>
      <c r="I664" s="16"/>
      <c r="J664" s="16"/>
      <c r="K664" s="16"/>
      <c r="L664" s="16"/>
      <c r="M664" s="16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6"/>
      <c r="AC664" s="16"/>
      <c r="AD664" s="16"/>
    </row>
    <row r="665" ht="12.75" customHeight="1">
      <c r="A665" s="13"/>
      <c r="B665" s="16"/>
      <c r="C665" s="16"/>
      <c r="D665" s="16"/>
      <c r="E665" s="14"/>
      <c r="F665" s="16"/>
      <c r="G665" s="16"/>
      <c r="H665" s="16"/>
      <c r="I665" s="16"/>
      <c r="J665" s="16"/>
      <c r="K665" s="16"/>
      <c r="L665" s="16"/>
      <c r="M665" s="16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6"/>
      <c r="AC665" s="16"/>
      <c r="AD665" s="16"/>
    </row>
    <row r="666" ht="12.75" customHeight="1">
      <c r="A666" s="13"/>
      <c r="B666" s="16"/>
      <c r="C666" s="16"/>
      <c r="D666" s="16"/>
      <c r="E666" s="14"/>
      <c r="F666" s="16"/>
      <c r="G666" s="16"/>
      <c r="H666" s="16"/>
      <c r="I666" s="16"/>
      <c r="J666" s="16"/>
      <c r="K666" s="16"/>
      <c r="L666" s="16"/>
      <c r="M666" s="16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6"/>
      <c r="AC666" s="16"/>
      <c r="AD666" s="16"/>
    </row>
    <row r="667" ht="12.75" customHeight="1">
      <c r="A667" s="13"/>
      <c r="B667" s="16"/>
      <c r="C667" s="16"/>
      <c r="D667" s="16"/>
      <c r="E667" s="14"/>
      <c r="F667" s="16"/>
      <c r="G667" s="16"/>
      <c r="H667" s="16"/>
      <c r="I667" s="16"/>
      <c r="J667" s="16"/>
      <c r="K667" s="16"/>
      <c r="L667" s="16"/>
      <c r="M667" s="16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6"/>
      <c r="AC667" s="16"/>
      <c r="AD667" s="16"/>
    </row>
    <row r="668" ht="12.75" customHeight="1">
      <c r="A668" s="13"/>
      <c r="B668" s="16"/>
      <c r="C668" s="16"/>
      <c r="D668" s="16"/>
      <c r="E668" s="14"/>
      <c r="F668" s="16"/>
      <c r="G668" s="16"/>
      <c r="H668" s="16"/>
      <c r="I668" s="16"/>
      <c r="J668" s="16"/>
      <c r="K668" s="16"/>
      <c r="L668" s="16"/>
      <c r="M668" s="16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6"/>
      <c r="AC668" s="16"/>
      <c r="AD668" s="16"/>
    </row>
    <row r="669" ht="12.75" customHeight="1">
      <c r="A669" s="13"/>
      <c r="B669" s="16"/>
      <c r="C669" s="16"/>
      <c r="D669" s="16"/>
      <c r="E669" s="14"/>
      <c r="F669" s="16"/>
      <c r="G669" s="16"/>
      <c r="H669" s="16"/>
      <c r="I669" s="16"/>
      <c r="J669" s="16"/>
      <c r="K669" s="16"/>
      <c r="L669" s="16"/>
      <c r="M669" s="16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6"/>
      <c r="AC669" s="16"/>
      <c r="AD669" s="16"/>
    </row>
    <row r="670" ht="12.75" customHeight="1">
      <c r="A670" s="13"/>
      <c r="B670" s="16"/>
      <c r="C670" s="16"/>
      <c r="D670" s="16"/>
      <c r="E670" s="14"/>
      <c r="F670" s="16"/>
      <c r="G670" s="16"/>
      <c r="H670" s="16"/>
      <c r="I670" s="16"/>
      <c r="J670" s="16"/>
      <c r="K670" s="16"/>
      <c r="L670" s="16"/>
      <c r="M670" s="16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6"/>
      <c r="AC670" s="16"/>
      <c r="AD670" s="16"/>
    </row>
    <row r="671" ht="12.75" customHeight="1">
      <c r="A671" s="13"/>
      <c r="B671" s="16"/>
      <c r="C671" s="16"/>
      <c r="D671" s="16"/>
      <c r="E671" s="14"/>
      <c r="F671" s="16"/>
      <c r="G671" s="16"/>
      <c r="H671" s="16"/>
      <c r="I671" s="16"/>
      <c r="J671" s="16"/>
      <c r="K671" s="16"/>
      <c r="L671" s="16"/>
      <c r="M671" s="16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6"/>
      <c r="AC671" s="16"/>
      <c r="AD671" s="16"/>
    </row>
    <row r="672" ht="12.75" customHeight="1">
      <c r="A672" s="13"/>
      <c r="B672" s="16"/>
      <c r="C672" s="16"/>
      <c r="D672" s="16"/>
      <c r="E672" s="14"/>
      <c r="F672" s="16"/>
      <c r="G672" s="16"/>
      <c r="H672" s="16"/>
      <c r="I672" s="16"/>
      <c r="J672" s="16"/>
      <c r="K672" s="16"/>
      <c r="L672" s="16"/>
      <c r="M672" s="16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6"/>
      <c r="AC672" s="16"/>
      <c r="AD672" s="16"/>
    </row>
    <row r="673" ht="12.75" customHeight="1">
      <c r="A673" s="13"/>
      <c r="B673" s="16"/>
      <c r="C673" s="16"/>
      <c r="D673" s="16"/>
      <c r="E673" s="14"/>
      <c r="F673" s="16"/>
      <c r="G673" s="16"/>
      <c r="H673" s="16"/>
      <c r="I673" s="16"/>
      <c r="J673" s="16"/>
      <c r="K673" s="16"/>
      <c r="L673" s="16"/>
      <c r="M673" s="16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6"/>
      <c r="AC673" s="16"/>
      <c r="AD673" s="16"/>
    </row>
    <row r="674" ht="12.75" customHeight="1">
      <c r="A674" s="13"/>
      <c r="B674" s="16"/>
      <c r="C674" s="16"/>
      <c r="D674" s="16"/>
      <c r="E674" s="14"/>
      <c r="F674" s="16"/>
      <c r="G674" s="16"/>
      <c r="H674" s="16"/>
      <c r="I674" s="16"/>
      <c r="J674" s="16"/>
      <c r="K674" s="16"/>
      <c r="L674" s="16"/>
      <c r="M674" s="16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6"/>
      <c r="AC674" s="16"/>
      <c r="AD674" s="16"/>
    </row>
    <row r="675" ht="12.75" customHeight="1">
      <c r="A675" s="13"/>
      <c r="B675" s="16"/>
      <c r="C675" s="16"/>
      <c r="D675" s="16"/>
      <c r="E675" s="14"/>
      <c r="F675" s="16"/>
      <c r="G675" s="16"/>
      <c r="H675" s="16"/>
      <c r="I675" s="16"/>
      <c r="J675" s="16"/>
      <c r="K675" s="16"/>
      <c r="L675" s="16"/>
      <c r="M675" s="16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6"/>
      <c r="AC675" s="16"/>
      <c r="AD675" s="16"/>
    </row>
    <row r="676" ht="12.75" customHeight="1">
      <c r="A676" s="13"/>
      <c r="B676" s="16"/>
      <c r="C676" s="16"/>
      <c r="D676" s="16"/>
      <c r="E676" s="14"/>
      <c r="F676" s="16"/>
      <c r="G676" s="16"/>
      <c r="H676" s="16"/>
      <c r="I676" s="16"/>
      <c r="J676" s="16"/>
      <c r="K676" s="16"/>
      <c r="L676" s="16"/>
      <c r="M676" s="16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6"/>
      <c r="AC676" s="16"/>
      <c r="AD676" s="16"/>
    </row>
    <row r="677" ht="12.75" customHeight="1">
      <c r="A677" s="13"/>
      <c r="B677" s="16"/>
      <c r="C677" s="16"/>
      <c r="D677" s="16"/>
      <c r="E677" s="14"/>
      <c r="F677" s="16"/>
      <c r="G677" s="16"/>
      <c r="H677" s="16"/>
      <c r="I677" s="16"/>
      <c r="J677" s="16"/>
      <c r="K677" s="16"/>
      <c r="L677" s="16"/>
      <c r="M677" s="16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6"/>
      <c r="AC677" s="16"/>
      <c r="AD677" s="16"/>
    </row>
    <row r="678" ht="12.75" customHeight="1">
      <c r="A678" s="13"/>
      <c r="B678" s="16"/>
      <c r="C678" s="16"/>
      <c r="D678" s="16"/>
      <c r="E678" s="14"/>
      <c r="F678" s="16"/>
      <c r="G678" s="16"/>
      <c r="H678" s="16"/>
      <c r="I678" s="16"/>
      <c r="J678" s="16"/>
      <c r="K678" s="16"/>
      <c r="L678" s="16"/>
      <c r="M678" s="16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6"/>
      <c r="AC678" s="16"/>
      <c r="AD678" s="16"/>
    </row>
    <row r="679" ht="12.75" customHeight="1">
      <c r="A679" s="13"/>
      <c r="B679" s="16"/>
      <c r="C679" s="16"/>
      <c r="D679" s="16"/>
      <c r="E679" s="14"/>
      <c r="F679" s="16"/>
      <c r="G679" s="16"/>
      <c r="H679" s="16"/>
      <c r="I679" s="16"/>
      <c r="J679" s="16"/>
      <c r="K679" s="16"/>
      <c r="L679" s="16"/>
      <c r="M679" s="16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6"/>
      <c r="AC679" s="16"/>
      <c r="AD679" s="16"/>
    </row>
    <row r="680" ht="12.75" customHeight="1">
      <c r="A680" s="13"/>
      <c r="B680" s="16"/>
      <c r="C680" s="16"/>
      <c r="D680" s="16"/>
      <c r="E680" s="14"/>
      <c r="F680" s="16"/>
      <c r="G680" s="16"/>
      <c r="H680" s="16"/>
      <c r="I680" s="16"/>
      <c r="J680" s="16"/>
      <c r="K680" s="16"/>
      <c r="L680" s="16"/>
      <c r="M680" s="16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6"/>
      <c r="AC680" s="16"/>
      <c r="AD680" s="16"/>
    </row>
    <row r="681" ht="12.75" customHeight="1">
      <c r="A681" s="13"/>
      <c r="B681" s="16"/>
      <c r="C681" s="16"/>
      <c r="D681" s="16"/>
      <c r="E681" s="14"/>
      <c r="F681" s="16"/>
      <c r="G681" s="16"/>
      <c r="H681" s="16"/>
      <c r="I681" s="16"/>
      <c r="J681" s="16"/>
      <c r="K681" s="16"/>
      <c r="L681" s="16"/>
      <c r="M681" s="16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6"/>
      <c r="AC681" s="16"/>
      <c r="AD681" s="16"/>
    </row>
    <row r="682" ht="12.75" customHeight="1">
      <c r="A682" s="13"/>
      <c r="B682" s="16"/>
      <c r="C682" s="16"/>
      <c r="D682" s="16"/>
      <c r="E682" s="14"/>
      <c r="F682" s="16"/>
      <c r="G682" s="16"/>
      <c r="H682" s="16"/>
      <c r="I682" s="16"/>
      <c r="J682" s="16"/>
      <c r="K682" s="16"/>
      <c r="L682" s="16"/>
      <c r="M682" s="16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6"/>
      <c r="AC682" s="16"/>
      <c r="AD682" s="16"/>
    </row>
    <row r="683" ht="12.75" customHeight="1">
      <c r="A683" s="13"/>
      <c r="B683" s="16"/>
      <c r="C683" s="16"/>
      <c r="D683" s="16"/>
      <c r="E683" s="14"/>
      <c r="F683" s="16"/>
      <c r="G683" s="16"/>
      <c r="H683" s="16"/>
      <c r="I683" s="16"/>
      <c r="J683" s="16"/>
      <c r="K683" s="16"/>
      <c r="L683" s="16"/>
      <c r="M683" s="16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6"/>
      <c r="AC683" s="16"/>
      <c r="AD683" s="16"/>
    </row>
    <row r="684" ht="12.75" customHeight="1">
      <c r="A684" s="13"/>
      <c r="B684" s="16"/>
      <c r="C684" s="16"/>
      <c r="D684" s="16"/>
      <c r="E684" s="14"/>
      <c r="F684" s="16"/>
      <c r="G684" s="16"/>
      <c r="H684" s="16"/>
      <c r="I684" s="16"/>
      <c r="J684" s="16"/>
      <c r="K684" s="16"/>
      <c r="L684" s="16"/>
      <c r="M684" s="16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6"/>
      <c r="AC684" s="16"/>
      <c r="AD684" s="16"/>
    </row>
    <row r="685" ht="12.75" customHeight="1">
      <c r="A685" s="13"/>
      <c r="B685" s="16"/>
      <c r="C685" s="16"/>
      <c r="D685" s="16"/>
      <c r="E685" s="14"/>
      <c r="F685" s="16"/>
      <c r="G685" s="16"/>
      <c r="H685" s="16"/>
      <c r="I685" s="16"/>
      <c r="J685" s="16"/>
      <c r="K685" s="16"/>
      <c r="L685" s="16"/>
      <c r="M685" s="16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6"/>
      <c r="AC685" s="16"/>
      <c r="AD685" s="16"/>
    </row>
    <row r="686" ht="12.75" customHeight="1">
      <c r="A686" s="13"/>
      <c r="B686" s="16"/>
      <c r="C686" s="16"/>
      <c r="D686" s="16"/>
      <c r="E686" s="14"/>
      <c r="F686" s="16"/>
      <c r="G686" s="16"/>
      <c r="H686" s="16"/>
      <c r="I686" s="16"/>
      <c r="J686" s="16"/>
      <c r="K686" s="16"/>
      <c r="L686" s="16"/>
      <c r="M686" s="16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6"/>
      <c r="AC686" s="16"/>
      <c r="AD686" s="16"/>
    </row>
    <row r="687" ht="12.75" customHeight="1">
      <c r="A687" s="13"/>
      <c r="B687" s="16"/>
      <c r="C687" s="16"/>
      <c r="D687" s="16"/>
      <c r="E687" s="14"/>
      <c r="F687" s="16"/>
      <c r="G687" s="16"/>
      <c r="H687" s="16"/>
      <c r="I687" s="16"/>
      <c r="J687" s="16"/>
      <c r="K687" s="16"/>
      <c r="L687" s="16"/>
      <c r="M687" s="16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6"/>
      <c r="AC687" s="16"/>
      <c r="AD687" s="16"/>
    </row>
    <row r="688" ht="12.75" customHeight="1">
      <c r="A688" s="13"/>
      <c r="B688" s="16"/>
      <c r="C688" s="16"/>
      <c r="D688" s="16"/>
      <c r="E688" s="14"/>
      <c r="F688" s="16"/>
      <c r="G688" s="16"/>
      <c r="H688" s="16"/>
      <c r="I688" s="16"/>
      <c r="J688" s="16"/>
      <c r="K688" s="16"/>
      <c r="L688" s="16"/>
      <c r="M688" s="16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6"/>
      <c r="AC688" s="16"/>
      <c r="AD688" s="16"/>
    </row>
    <row r="689" ht="12.75" customHeight="1">
      <c r="A689" s="13"/>
      <c r="B689" s="16"/>
      <c r="C689" s="16"/>
      <c r="D689" s="16"/>
      <c r="E689" s="14"/>
      <c r="F689" s="16"/>
      <c r="G689" s="16"/>
      <c r="H689" s="16"/>
      <c r="I689" s="16"/>
      <c r="J689" s="16"/>
      <c r="K689" s="16"/>
      <c r="L689" s="16"/>
      <c r="M689" s="16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6"/>
      <c r="AC689" s="16"/>
      <c r="AD689" s="16"/>
    </row>
    <row r="690" ht="12.75" customHeight="1">
      <c r="A690" s="13"/>
      <c r="B690" s="16"/>
      <c r="C690" s="16"/>
      <c r="D690" s="16"/>
      <c r="E690" s="14"/>
      <c r="F690" s="16"/>
      <c r="G690" s="16"/>
      <c r="H690" s="16"/>
      <c r="I690" s="16"/>
      <c r="J690" s="16"/>
      <c r="K690" s="16"/>
      <c r="L690" s="16"/>
      <c r="M690" s="16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6"/>
      <c r="AC690" s="16"/>
      <c r="AD690" s="16"/>
    </row>
    <row r="691" ht="12.75" customHeight="1">
      <c r="A691" s="13"/>
      <c r="B691" s="16"/>
      <c r="C691" s="16"/>
      <c r="D691" s="16"/>
      <c r="E691" s="14"/>
      <c r="F691" s="16"/>
      <c r="G691" s="16"/>
      <c r="H691" s="16"/>
      <c r="I691" s="16"/>
      <c r="J691" s="16"/>
      <c r="K691" s="16"/>
      <c r="L691" s="16"/>
      <c r="M691" s="16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6"/>
      <c r="AC691" s="16"/>
      <c r="AD691" s="16"/>
    </row>
    <row r="692" ht="12.75" customHeight="1">
      <c r="A692" s="13"/>
      <c r="B692" s="16"/>
      <c r="C692" s="16"/>
      <c r="D692" s="16"/>
      <c r="E692" s="14"/>
      <c r="F692" s="16"/>
      <c r="G692" s="16"/>
      <c r="H692" s="16"/>
      <c r="I692" s="16"/>
      <c r="J692" s="16"/>
      <c r="K692" s="16"/>
      <c r="L692" s="16"/>
      <c r="M692" s="16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6"/>
      <c r="AC692" s="16"/>
      <c r="AD692" s="16"/>
    </row>
    <row r="693" ht="12.75" customHeight="1">
      <c r="A693" s="13"/>
      <c r="B693" s="16"/>
      <c r="C693" s="16"/>
      <c r="D693" s="16"/>
      <c r="E693" s="14"/>
      <c r="F693" s="16"/>
      <c r="G693" s="16"/>
      <c r="H693" s="16"/>
      <c r="I693" s="16"/>
      <c r="J693" s="16"/>
      <c r="K693" s="16"/>
      <c r="L693" s="16"/>
      <c r="M693" s="16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6"/>
      <c r="AC693" s="16"/>
      <c r="AD693" s="16"/>
    </row>
    <row r="694" ht="12.75" customHeight="1">
      <c r="A694" s="13"/>
      <c r="B694" s="16"/>
      <c r="C694" s="16"/>
      <c r="D694" s="16"/>
      <c r="E694" s="14"/>
      <c r="F694" s="16"/>
      <c r="G694" s="16"/>
      <c r="H694" s="16"/>
      <c r="I694" s="16"/>
      <c r="J694" s="16"/>
      <c r="K694" s="16"/>
      <c r="L694" s="16"/>
      <c r="M694" s="16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6"/>
      <c r="AC694" s="16"/>
      <c r="AD694" s="16"/>
    </row>
    <row r="695" ht="12.75" customHeight="1">
      <c r="A695" s="13"/>
      <c r="B695" s="16"/>
      <c r="C695" s="16"/>
      <c r="D695" s="16"/>
      <c r="E695" s="14"/>
      <c r="F695" s="16"/>
      <c r="G695" s="16"/>
      <c r="H695" s="16"/>
      <c r="I695" s="16"/>
      <c r="J695" s="16"/>
      <c r="K695" s="16"/>
      <c r="L695" s="16"/>
      <c r="M695" s="16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6"/>
      <c r="AC695" s="16"/>
      <c r="AD695" s="16"/>
    </row>
    <row r="696" ht="12.75" customHeight="1">
      <c r="A696" s="13"/>
      <c r="B696" s="16"/>
      <c r="C696" s="16"/>
      <c r="D696" s="16"/>
      <c r="E696" s="14"/>
      <c r="F696" s="16"/>
      <c r="G696" s="16"/>
      <c r="H696" s="16"/>
      <c r="I696" s="16"/>
      <c r="J696" s="16"/>
      <c r="K696" s="16"/>
      <c r="L696" s="16"/>
      <c r="M696" s="16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6"/>
      <c r="AC696" s="16"/>
      <c r="AD696" s="16"/>
    </row>
    <row r="697" ht="12.75" customHeight="1">
      <c r="A697" s="13"/>
      <c r="B697" s="16"/>
      <c r="C697" s="16"/>
      <c r="D697" s="16"/>
      <c r="E697" s="14"/>
      <c r="F697" s="16"/>
      <c r="G697" s="16"/>
      <c r="H697" s="16"/>
      <c r="I697" s="16"/>
      <c r="J697" s="16"/>
      <c r="K697" s="16"/>
      <c r="L697" s="16"/>
      <c r="M697" s="16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6"/>
      <c r="AC697" s="16"/>
      <c r="AD697" s="16"/>
    </row>
    <row r="698" ht="12.75" customHeight="1">
      <c r="A698" s="13"/>
      <c r="B698" s="16"/>
      <c r="C698" s="16"/>
      <c r="D698" s="16"/>
      <c r="E698" s="14"/>
      <c r="F698" s="16"/>
      <c r="G698" s="16"/>
      <c r="H698" s="16"/>
      <c r="I698" s="16"/>
      <c r="J698" s="16"/>
      <c r="K698" s="16"/>
      <c r="L698" s="16"/>
      <c r="M698" s="16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6"/>
      <c r="AC698" s="16"/>
      <c r="AD698" s="16"/>
    </row>
    <row r="699" ht="12.75" customHeight="1">
      <c r="A699" s="13"/>
      <c r="B699" s="16"/>
      <c r="C699" s="16"/>
      <c r="D699" s="16"/>
      <c r="E699" s="14"/>
      <c r="F699" s="16"/>
      <c r="G699" s="16"/>
      <c r="H699" s="16"/>
      <c r="I699" s="16"/>
      <c r="J699" s="16"/>
      <c r="K699" s="16"/>
      <c r="L699" s="16"/>
      <c r="M699" s="16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6"/>
      <c r="AC699" s="16"/>
      <c r="AD699" s="16"/>
    </row>
    <row r="700" ht="12.75" customHeight="1">
      <c r="A700" s="13"/>
      <c r="B700" s="16"/>
      <c r="C700" s="16"/>
      <c r="D700" s="16"/>
      <c r="E700" s="14"/>
      <c r="F700" s="16"/>
      <c r="G700" s="16"/>
      <c r="H700" s="16"/>
      <c r="I700" s="16"/>
      <c r="J700" s="16"/>
      <c r="K700" s="16"/>
      <c r="L700" s="16"/>
      <c r="M700" s="16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6"/>
      <c r="AC700" s="16"/>
      <c r="AD700" s="16"/>
    </row>
    <row r="701" ht="12.75" customHeight="1">
      <c r="A701" s="13"/>
      <c r="B701" s="16"/>
      <c r="C701" s="16"/>
      <c r="D701" s="16"/>
      <c r="E701" s="14"/>
      <c r="F701" s="16"/>
      <c r="G701" s="16"/>
      <c r="H701" s="16"/>
      <c r="I701" s="16"/>
      <c r="J701" s="16"/>
      <c r="K701" s="16"/>
      <c r="L701" s="16"/>
      <c r="M701" s="16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6"/>
      <c r="AC701" s="16"/>
      <c r="AD701" s="16"/>
    </row>
    <row r="702" ht="12.75" customHeight="1">
      <c r="A702" s="13"/>
      <c r="B702" s="16"/>
      <c r="C702" s="16"/>
      <c r="D702" s="16"/>
      <c r="E702" s="14"/>
      <c r="F702" s="16"/>
      <c r="G702" s="16"/>
      <c r="H702" s="16"/>
      <c r="I702" s="16"/>
      <c r="J702" s="16"/>
      <c r="K702" s="16"/>
      <c r="L702" s="16"/>
      <c r="M702" s="16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6"/>
      <c r="AC702" s="16"/>
      <c r="AD702" s="16"/>
    </row>
    <row r="703" ht="12.75" customHeight="1">
      <c r="A703" s="13"/>
      <c r="B703" s="16"/>
      <c r="C703" s="16"/>
      <c r="D703" s="16"/>
      <c r="E703" s="14"/>
      <c r="F703" s="16"/>
      <c r="G703" s="16"/>
      <c r="H703" s="16"/>
      <c r="I703" s="16"/>
      <c r="J703" s="16"/>
      <c r="K703" s="16"/>
      <c r="L703" s="16"/>
      <c r="M703" s="16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6"/>
      <c r="AC703" s="16"/>
      <c r="AD703" s="16"/>
    </row>
    <row r="704" ht="12.75" customHeight="1">
      <c r="A704" s="13"/>
      <c r="B704" s="16"/>
      <c r="C704" s="16"/>
      <c r="D704" s="16"/>
      <c r="E704" s="14"/>
      <c r="F704" s="16"/>
      <c r="G704" s="16"/>
      <c r="H704" s="16"/>
      <c r="I704" s="16"/>
      <c r="J704" s="16"/>
      <c r="K704" s="16"/>
      <c r="L704" s="16"/>
      <c r="M704" s="16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6"/>
      <c r="AC704" s="16"/>
      <c r="AD704" s="16"/>
    </row>
    <row r="705" ht="12.75" customHeight="1">
      <c r="A705" s="13"/>
      <c r="B705" s="16"/>
      <c r="C705" s="16"/>
      <c r="D705" s="16"/>
      <c r="E705" s="14"/>
      <c r="F705" s="16"/>
      <c r="G705" s="16"/>
      <c r="H705" s="16"/>
      <c r="I705" s="16"/>
      <c r="J705" s="16"/>
      <c r="K705" s="16"/>
      <c r="L705" s="16"/>
      <c r="M705" s="16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6"/>
      <c r="AC705" s="16"/>
      <c r="AD705" s="16"/>
    </row>
    <row r="706" ht="12.75" customHeight="1">
      <c r="A706" s="13"/>
      <c r="B706" s="16"/>
      <c r="C706" s="16"/>
      <c r="D706" s="16"/>
      <c r="E706" s="14"/>
      <c r="F706" s="16"/>
      <c r="G706" s="16"/>
      <c r="H706" s="16"/>
      <c r="I706" s="16"/>
      <c r="J706" s="16"/>
      <c r="K706" s="16"/>
      <c r="L706" s="16"/>
      <c r="M706" s="16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6"/>
      <c r="AC706" s="16"/>
      <c r="AD706" s="16"/>
    </row>
    <row r="707" ht="12.75" customHeight="1">
      <c r="A707" s="13"/>
      <c r="B707" s="16"/>
      <c r="C707" s="16"/>
      <c r="D707" s="16"/>
      <c r="E707" s="14"/>
      <c r="F707" s="16"/>
      <c r="G707" s="16"/>
      <c r="H707" s="16"/>
      <c r="I707" s="16"/>
      <c r="J707" s="16"/>
      <c r="K707" s="16"/>
      <c r="L707" s="16"/>
      <c r="M707" s="16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6"/>
      <c r="AC707" s="16"/>
      <c r="AD707" s="16"/>
    </row>
    <row r="708" ht="12.75" customHeight="1">
      <c r="A708" s="13"/>
      <c r="B708" s="16"/>
      <c r="C708" s="16"/>
      <c r="D708" s="16"/>
      <c r="E708" s="14"/>
      <c r="F708" s="16"/>
      <c r="G708" s="16"/>
      <c r="H708" s="16"/>
      <c r="I708" s="16"/>
      <c r="J708" s="16"/>
      <c r="K708" s="16"/>
      <c r="L708" s="16"/>
      <c r="M708" s="16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6"/>
      <c r="AC708" s="16"/>
      <c r="AD708" s="16"/>
    </row>
    <row r="709" ht="12.75" customHeight="1">
      <c r="A709" s="13"/>
      <c r="B709" s="16"/>
      <c r="C709" s="16"/>
      <c r="D709" s="16"/>
      <c r="E709" s="14"/>
      <c r="F709" s="16"/>
      <c r="G709" s="16"/>
      <c r="H709" s="16"/>
      <c r="I709" s="16"/>
      <c r="J709" s="16"/>
      <c r="K709" s="16"/>
      <c r="L709" s="16"/>
      <c r="M709" s="16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6"/>
      <c r="AC709" s="16"/>
      <c r="AD709" s="16"/>
    </row>
    <row r="710" ht="12.75" customHeight="1">
      <c r="A710" s="13"/>
      <c r="B710" s="16"/>
      <c r="C710" s="16"/>
      <c r="D710" s="16"/>
      <c r="E710" s="14"/>
      <c r="F710" s="16"/>
      <c r="G710" s="16"/>
      <c r="H710" s="16"/>
      <c r="I710" s="16"/>
      <c r="J710" s="16"/>
      <c r="K710" s="16"/>
      <c r="L710" s="16"/>
      <c r="M710" s="16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6"/>
      <c r="AC710" s="16"/>
      <c r="AD710" s="16"/>
    </row>
    <row r="711" ht="12.75" customHeight="1">
      <c r="A711" s="13"/>
      <c r="B711" s="16"/>
      <c r="C711" s="16"/>
      <c r="D711" s="16"/>
      <c r="E711" s="14"/>
      <c r="F711" s="16"/>
      <c r="G711" s="16"/>
      <c r="H711" s="16"/>
      <c r="I711" s="16"/>
      <c r="J711" s="16"/>
      <c r="K711" s="16"/>
      <c r="L711" s="16"/>
      <c r="M711" s="16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6"/>
      <c r="AC711" s="16"/>
      <c r="AD711" s="16"/>
    </row>
    <row r="712" ht="12.75" customHeight="1">
      <c r="A712" s="13"/>
      <c r="B712" s="16"/>
      <c r="C712" s="16"/>
      <c r="D712" s="16"/>
      <c r="E712" s="14"/>
      <c r="F712" s="16"/>
      <c r="G712" s="16"/>
      <c r="H712" s="16"/>
      <c r="I712" s="16"/>
      <c r="J712" s="16"/>
      <c r="K712" s="16"/>
      <c r="L712" s="16"/>
      <c r="M712" s="16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6"/>
      <c r="AC712" s="16"/>
      <c r="AD712" s="16"/>
    </row>
    <row r="713" ht="12.75" customHeight="1">
      <c r="A713" s="13"/>
      <c r="B713" s="16"/>
      <c r="C713" s="16"/>
      <c r="D713" s="16"/>
      <c r="E713" s="14"/>
      <c r="F713" s="16"/>
      <c r="G713" s="16"/>
      <c r="H713" s="16"/>
      <c r="I713" s="16"/>
      <c r="J713" s="16"/>
      <c r="K713" s="16"/>
      <c r="L713" s="16"/>
      <c r="M713" s="16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6"/>
      <c r="AC713" s="16"/>
      <c r="AD713" s="16"/>
    </row>
    <row r="714" ht="12.75" customHeight="1">
      <c r="A714" s="13"/>
      <c r="B714" s="16"/>
      <c r="C714" s="16"/>
      <c r="D714" s="16"/>
      <c r="E714" s="14"/>
      <c r="F714" s="16"/>
      <c r="G714" s="16"/>
      <c r="H714" s="16"/>
      <c r="I714" s="16"/>
      <c r="J714" s="16"/>
      <c r="K714" s="16"/>
      <c r="L714" s="16"/>
      <c r="M714" s="16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6"/>
      <c r="AC714" s="16"/>
      <c r="AD714" s="16"/>
    </row>
    <row r="715" ht="12.75" customHeight="1">
      <c r="A715" s="13"/>
      <c r="B715" s="16"/>
      <c r="C715" s="16"/>
      <c r="D715" s="16"/>
      <c r="E715" s="14"/>
      <c r="F715" s="16"/>
      <c r="G715" s="16"/>
      <c r="H715" s="16"/>
      <c r="I715" s="16"/>
      <c r="J715" s="16"/>
      <c r="K715" s="16"/>
      <c r="L715" s="16"/>
      <c r="M715" s="16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6"/>
      <c r="AC715" s="16"/>
      <c r="AD715" s="16"/>
    </row>
    <row r="716" ht="12.75" customHeight="1">
      <c r="A716" s="13"/>
      <c r="B716" s="16"/>
      <c r="C716" s="16"/>
      <c r="D716" s="16"/>
      <c r="E716" s="14"/>
      <c r="F716" s="16"/>
      <c r="G716" s="16"/>
      <c r="H716" s="16"/>
      <c r="I716" s="16"/>
      <c r="J716" s="16"/>
      <c r="K716" s="16"/>
      <c r="L716" s="16"/>
      <c r="M716" s="16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6"/>
      <c r="AC716" s="16"/>
      <c r="AD716" s="16"/>
    </row>
    <row r="717" ht="12.75" customHeight="1">
      <c r="A717" s="13"/>
      <c r="B717" s="16"/>
      <c r="C717" s="16"/>
      <c r="D717" s="16"/>
      <c r="E717" s="14"/>
      <c r="F717" s="16"/>
      <c r="G717" s="16"/>
      <c r="H717" s="16"/>
      <c r="I717" s="16"/>
      <c r="J717" s="16"/>
      <c r="K717" s="16"/>
      <c r="L717" s="16"/>
      <c r="M717" s="16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6"/>
      <c r="AC717" s="16"/>
      <c r="AD717" s="16"/>
    </row>
    <row r="718" ht="12.75" customHeight="1">
      <c r="A718" s="13"/>
      <c r="B718" s="16"/>
      <c r="C718" s="16"/>
      <c r="D718" s="16"/>
      <c r="E718" s="14"/>
      <c r="F718" s="16"/>
      <c r="G718" s="16"/>
      <c r="H718" s="16"/>
      <c r="I718" s="16"/>
      <c r="J718" s="16"/>
      <c r="K718" s="16"/>
      <c r="L718" s="16"/>
      <c r="M718" s="16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6"/>
      <c r="AC718" s="16"/>
      <c r="AD718" s="16"/>
    </row>
    <row r="719" ht="12.75" customHeight="1">
      <c r="A719" s="13"/>
      <c r="B719" s="16"/>
      <c r="C719" s="16"/>
      <c r="D719" s="16"/>
      <c r="E719" s="14"/>
      <c r="F719" s="16"/>
      <c r="G719" s="16"/>
      <c r="H719" s="16"/>
      <c r="I719" s="16"/>
      <c r="J719" s="16"/>
      <c r="K719" s="16"/>
      <c r="L719" s="16"/>
      <c r="M719" s="16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6"/>
      <c r="AC719" s="16"/>
      <c r="AD719" s="16"/>
    </row>
    <row r="720" ht="12.75" customHeight="1">
      <c r="A720" s="13"/>
      <c r="B720" s="16"/>
      <c r="C720" s="16"/>
      <c r="D720" s="16"/>
      <c r="E720" s="14"/>
      <c r="F720" s="16"/>
      <c r="G720" s="16"/>
      <c r="H720" s="16"/>
      <c r="I720" s="16"/>
      <c r="J720" s="16"/>
      <c r="K720" s="16"/>
      <c r="L720" s="16"/>
      <c r="M720" s="16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6"/>
      <c r="AC720" s="16"/>
      <c r="AD720" s="16"/>
    </row>
    <row r="721" ht="12.75" customHeight="1">
      <c r="A721" s="13"/>
      <c r="B721" s="16"/>
      <c r="C721" s="16"/>
      <c r="D721" s="16"/>
      <c r="E721" s="14"/>
      <c r="F721" s="16"/>
      <c r="G721" s="16"/>
      <c r="H721" s="16"/>
      <c r="I721" s="16"/>
      <c r="J721" s="16"/>
      <c r="K721" s="16"/>
      <c r="L721" s="16"/>
      <c r="M721" s="16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6"/>
      <c r="AC721" s="16"/>
      <c r="AD721" s="16"/>
    </row>
    <row r="722" ht="12.75" customHeight="1">
      <c r="A722" s="13"/>
      <c r="B722" s="16"/>
      <c r="C722" s="16"/>
      <c r="D722" s="16"/>
      <c r="E722" s="14"/>
      <c r="F722" s="16"/>
      <c r="G722" s="16"/>
      <c r="H722" s="16"/>
      <c r="I722" s="16"/>
      <c r="J722" s="16"/>
      <c r="K722" s="16"/>
      <c r="L722" s="16"/>
      <c r="M722" s="16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6"/>
      <c r="AC722" s="16"/>
      <c r="AD722" s="16"/>
    </row>
    <row r="723" ht="12.75" customHeight="1">
      <c r="A723" s="13"/>
      <c r="B723" s="16"/>
      <c r="C723" s="16"/>
      <c r="D723" s="16"/>
      <c r="E723" s="14"/>
      <c r="F723" s="16"/>
      <c r="G723" s="16"/>
      <c r="H723" s="16"/>
      <c r="I723" s="16"/>
      <c r="J723" s="16"/>
      <c r="K723" s="16"/>
      <c r="L723" s="16"/>
      <c r="M723" s="16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6"/>
      <c r="AC723" s="16"/>
      <c r="AD723" s="16"/>
    </row>
    <row r="724" ht="12.75" customHeight="1">
      <c r="A724" s="13"/>
      <c r="B724" s="16"/>
      <c r="C724" s="16"/>
      <c r="D724" s="16"/>
      <c r="E724" s="14"/>
      <c r="F724" s="16"/>
      <c r="G724" s="16"/>
      <c r="H724" s="16"/>
      <c r="I724" s="16"/>
      <c r="J724" s="16"/>
      <c r="K724" s="16"/>
      <c r="L724" s="16"/>
      <c r="M724" s="16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6"/>
      <c r="AC724" s="16"/>
      <c r="AD724" s="16"/>
    </row>
    <row r="725" ht="12.75" customHeight="1">
      <c r="A725" s="13"/>
      <c r="B725" s="16"/>
      <c r="C725" s="16"/>
      <c r="D725" s="16"/>
      <c r="E725" s="14"/>
      <c r="F725" s="16"/>
      <c r="G725" s="16"/>
      <c r="H725" s="16"/>
      <c r="I725" s="16"/>
      <c r="J725" s="16"/>
      <c r="K725" s="16"/>
      <c r="L725" s="16"/>
      <c r="M725" s="16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6"/>
      <c r="AC725" s="16"/>
      <c r="AD725" s="16"/>
    </row>
    <row r="726" ht="12.75" customHeight="1">
      <c r="A726" s="13"/>
      <c r="B726" s="16"/>
      <c r="C726" s="16"/>
      <c r="D726" s="16"/>
      <c r="E726" s="14"/>
      <c r="F726" s="16"/>
      <c r="G726" s="16"/>
      <c r="H726" s="16"/>
      <c r="I726" s="16"/>
      <c r="J726" s="16"/>
      <c r="K726" s="16"/>
      <c r="L726" s="16"/>
      <c r="M726" s="16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6"/>
      <c r="AC726" s="16"/>
      <c r="AD726" s="16"/>
    </row>
    <row r="727" ht="12.75" customHeight="1">
      <c r="A727" s="13"/>
      <c r="B727" s="16"/>
      <c r="C727" s="16"/>
      <c r="D727" s="16"/>
      <c r="E727" s="14"/>
      <c r="F727" s="16"/>
      <c r="G727" s="16"/>
      <c r="H727" s="16"/>
      <c r="I727" s="16"/>
      <c r="J727" s="16"/>
      <c r="K727" s="16"/>
      <c r="L727" s="16"/>
      <c r="M727" s="16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6"/>
      <c r="AC727" s="16"/>
      <c r="AD727" s="16"/>
    </row>
    <row r="728" ht="12.75" customHeight="1">
      <c r="A728" s="13"/>
      <c r="B728" s="16"/>
      <c r="C728" s="16"/>
      <c r="D728" s="16"/>
      <c r="E728" s="14"/>
      <c r="F728" s="16"/>
      <c r="G728" s="16"/>
      <c r="H728" s="16"/>
      <c r="I728" s="16"/>
      <c r="J728" s="16"/>
      <c r="K728" s="16"/>
      <c r="L728" s="16"/>
      <c r="M728" s="16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6"/>
      <c r="AC728" s="16"/>
      <c r="AD728" s="16"/>
    </row>
    <row r="729" ht="12.75" customHeight="1">
      <c r="A729" s="13"/>
      <c r="B729" s="16"/>
      <c r="C729" s="16"/>
      <c r="D729" s="16"/>
      <c r="E729" s="14"/>
      <c r="F729" s="16"/>
      <c r="G729" s="16"/>
      <c r="H729" s="16"/>
      <c r="I729" s="16"/>
      <c r="J729" s="16"/>
      <c r="K729" s="16"/>
      <c r="L729" s="16"/>
      <c r="M729" s="16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6"/>
      <c r="AC729" s="16"/>
      <c r="AD729" s="16"/>
    </row>
    <row r="730" ht="12.75" customHeight="1">
      <c r="A730" s="13"/>
      <c r="B730" s="16"/>
      <c r="C730" s="16"/>
      <c r="D730" s="16"/>
      <c r="E730" s="14"/>
      <c r="F730" s="16"/>
      <c r="G730" s="16"/>
      <c r="H730" s="16"/>
      <c r="I730" s="16"/>
      <c r="J730" s="16"/>
      <c r="K730" s="16"/>
      <c r="L730" s="16"/>
      <c r="M730" s="16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6"/>
      <c r="AC730" s="16"/>
      <c r="AD730" s="16"/>
    </row>
    <row r="731" ht="12.75" customHeight="1">
      <c r="A731" s="13"/>
      <c r="B731" s="16"/>
      <c r="C731" s="16"/>
      <c r="D731" s="16"/>
      <c r="E731" s="14"/>
      <c r="F731" s="16"/>
      <c r="G731" s="16"/>
      <c r="H731" s="16"/>
      <c r="I731" s="16"/>
      <c r="J731" s="16"/>
      <c r="K731" s="16"/>
      <c r="L731" s="16"/>
      <c r="M731" s="16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6"/>
      <c r="AC731" s="16"/>
      <c r="AD731" s="16"/>
    </row>
    <row r="732" ht="12.75" customHeight="1">
      <c r="A732" s="13"/>
      <c r="B732" s="16"/>
      <c r="C732" s="16"/>
      <c r="D732" s="16"/>
      <c r="E732" s="14"/>
      <c r="F732" s="16"/>
      <c r="G732" s="16"/>
      <c r="H732" s="16"/>
      <c r="I732" s="16"/>
      <c r="J732" s="16"/>
      <c r="K732" s="16"/>
      <c r="L732" s="16"/>
      <c r="M732" s="16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6"/>
      <c r="AC732" s="16"/>
      <c r="AD732" s="16"/>
    </row>
    <row r="733" ht="12.75" customHeight="1">
      <c r="A733" s="13"/>
      <c r="B733" s="16"/>
      <c r="C733" s="16"/>
      <c r="D733" s="16"/>
      <c r="E733" s="14"/>
      <c r="F733" s="16"/>
      <c r="G733" s="16"/>
      <c r="H733" s="16"/>
      <c r="I733" s="16"/>
      <c r="J733" s="16"/>
      <c r="K733" s="16"/>
      <c r="L733" s="16"/>
      <c r="M733" s="16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6"/>
      <c r="AC733" s="16"/>
      <c r="AD733" s="16"/>
    </row>
    <row r="734" ht="12.75" customHeight="1">
      <c r="A734" s="13"/>
      <c r="B734" s="16"/>
      <c r="C734" s="16"/>
      <c r="D734" s="16"/>
      <c r="E734" s="14"/>
      <c r="F734" s="16"/>
      <c r="G734" s="16"/>
      <c r="H734" s="16"/>
      <c r="I734" s="16"/>
      <c r="J734" s="16"/>
      <c r="K734" s="16"/>
      <c r="L734" s="16"/>
      <c r="M734" s="16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6"/>
      <c r="AC734" s="16"/>
      <c r="AD734" s="16"/>
    </row>
    <row r="735" ht="12.75" customHeight="1">
      <c r="A735" s="13"/>
      <c r="B735" s="16"/>
      <c r="C735" s="16"/>
      <c r="D735" s="16"/>
      <c r="E735" s="14"/>
      <c r="F735" s="16"/>
      <c r="G735" s="16"/>
      <c r="H735" s="16"/>
      <c r="I735" s="16"/>
      <c r="J735" s="16"/>
      <c r="K735" s="16"/>
      <c r="L735" s="16"/>
      <c r="M735" s="16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6"/>
      <c r="AC735" s="16"/>
      <c r="AD735" s="16"/>
    </row>
    <row r="736" ht="12.75" customHeight="1">
      <c r="A736" s="13"/>
      <c r="B736" s="16"/>
      <c r="C736" s="16"/>
      <c r="D736" s="16"/>
      <c r="E736" s="14"/>
      <c r="F736" s="16"/>
      <c r="G736" s="16"/>
      <c r="H736" s="16"/>
      <c r="I736" s="16"/>
      <c r="J736" s="16"/>
      <c r="K736" s="16"/>
      <c r="L736" s="16"/>
      <c r="M736" s="16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6"/>
      <c r="AC736" s="16"/>
      <c r="AD736" s="16"/>
    </row>
    <row r="737" ht="12.75" customHeight="1">
      <c r="A737" s="13"/>
      <c r="B737" s="16"/>
      <c r="C737" s="16"/>
      <c r="D737" s="16"/>
      <c r="E737" s="14"/>
      <c r="F737" s="16"/>
      <c r="G737" s="16"/>
      <c r="H737" s="16"/>
      <c r="I737" s="16"/>
      <c r="J737" s="16"/>
      <c r="K737" s="16"/>
      <c r="L737" s="16"/>
      <c r="M737" s="16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6"/>
      <c r="AC737" s="16"/>
      <c r="AD737" s="16"/>
    </row>
    <row r="738" ht="12.75" customHeight="1">
      <c r="A738" s="13"/>
      <c r="B738" s="16"/>
      <c r="C738" s="16"/>
      <c r="D738" s="16"/>
      <c r="E738" s="14"/>
      <c r="F738" s="16"/>
      <c r="G738" s="16"/>
      <c r="H738" s="16"/>
      <c r="I738" s="16"/>
      <c r="J738" s="16"/>
      <c r="K738" s="16"/>
      <c r="L738" s="16"/>
      <c r="M738" s="16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6"/>
      <c r="AC738" s="16"/>
      <c r="AD738" s="16"/>
    </row>
    <row r="739" ht="12.75" customHeight="1">
      <c r="A739" s="13"/>
      <c r="B739" s="16"/>
      <c r="C739" s="16"/>
      <c r="D739" s="16"/>
      <c r="E739" s="14"/>
      <c r="F739" s="16"/>
      <c r="G739" s="16"/>
      <c r="H739" s="16"/>
      <c r="I739" s="16"/>
      <c r="J739" s="16"/>
      <c r="K739" s="16"/>
      <c r="L739" s="16"/>
      <c r="M739" s="16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6"/>
      <c r="AC739" s="16"/>
      <c r="AD739" s="16"/>
    </row>
    <row r="740" ht="12.75" customHeight="1">
      <c r="A740" s="13"/>
      <c r="B740" s="16"/>
      <c r="C740" s="16"/>
      <c r="D740" s="16"/>
      <c r="E740" s="14"/>
      <c r="F740" s="16"/>
      <c r="G740" s="16"/>
      <c r="H740" s="16"/>
      <c r="I740" s="16"/>
      <c r="J740" s="16"/>
      <c r="K740" s="16"/>
      <c r="L740" s="16"/>
      <c r="M740" s="16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6"/>
      <c r="AC740" s="16"/>
      <c r="AD740" s="16"/>
    </row>
    <row r="741" ht="12.75" customHeight="1">
      <c r="A741" s="13"/>
      <c r="B741" s="16"/>
      <c r="C741" s="16"/>
      <c r="D741" s="16"/>
      <c r="E741" s="14"/>
      <c r="F741" s="16"/>
      <c r="G741" s="16"/>
      <c r="H741" s="16"/>
      <c r="I741" s="16"/>
      <c r="J741" s="16"/>
      <c r="K741" s="16"/>
      <c r="L741" s="16"/>
      <c r="M741" s="16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6"/>
      <c r="AC741" s="16"/>
      <c r="AD741" s="16"/>
    </row>
    <row r="742" ht="12.75" customHeight="1">
      <c r="A742" s="13"/>
      <c r="B742" s="16"/>
      <c r="C742" s="16"/>
      <c r="D742" s="16"/>
      <c r="E742" s="14"/>
      <c r="F742" s="16"/>
      <c r="G742" s="16"/>
      <c r="H742" s="16"/>
      <c r="I742" s="16"/>
      <c r="J742" s="16"/>
      <c r="K742" s="16"/>
      <c r="L742" s="16"/>
      <c r="M742" s="16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6"/>
      <c r="AC742" s="16"/>
      <c r="AD742" s="16"/>
    </row>
    <row r="743" ht="12.75" customHeight="1">
      <c r="A743" s="13"/>
      <c r="B743" s="16"/>
      <c r="C743" s="16"/>
      <c r="D743" s="16"/>
      <c r="E743" s="14"/>
      <c r="F743" s="16"/>
      <c r="G743" s="16"/>
      <c r="H743" s="16"/>
      <c r="I743" s="16"/>
      <c r="J743" s="16"/>
      <c r="K743" s="16"/>
      <c r="L743" s="16"/>
      <c r="M743" s="16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6"/>
      <c r="AC743" s="16"/>
      <c r="AD743" s="16"/>
    </row>
    <row r="744" ht="12.75" customHeight="1">
      <c r="A744" s="13"/>
      <c r="B744" s="16"/>
      <c r="C744" s="16"/>
      <c r="D744" s="16"/>
      <c r="E744" s="14"/>
      <c r="F744" s="16"/>
      <c r="G744" s="16"/>
      <c r="H744" s="16"/>
      <c r="I744" s="16"/>
      <c r="J744" s="16"/>
      <c r="K744" s="16"/>
      <c r="L744" s="16"/>
      <c r="M744" s="16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6"/>
      <c r="AC744" s="16"/>
      <c r="AD744" s="16"/>
    </row>
    <row r="745" ht="12.75" customHeight="1">
      <c r="A745" s="13"/>
      <c r="B745" s="16"/>
      <c r="C745" s="16"/>
      <c r="D745" s="16"/>
      <c r="E745" s="14"/>
      <c r="F745" s="16"/>
      <c r="G745" s="16"/>
      <c r="H745" s="16"/>
      <c r="I745" s="16"/>
      <c r="J745" s="16"/>
      <c r="K745" s="16"/>
      <c r="L745" s="16"/>
      <c r="M745" s="16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6"/>
      <c r="AC745" s="16"/>
      <c r="AD745" s="16"/>
    </row>
    <row r="746" ht="12.75" customHeight="1">
      <c r="A746" s="13"/>
      <c r="B746" s="16"/>
      <c r="C746" s="16"/>
      <c r="D746" s="16"/>
      <c r="E746" s="14"/>
      <c r="F746" s="16"/>
      <c r="G746" s="16"/>
      <c r="H746" s="16"/>
      <c r="I746" s="16"/>
      <c r="J746" s="16"/>
      <c r="K746" s="16"/>
      <c r="L746" s="16"/>
      <c r="M746" s="16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6"/>
      <c r="AC746" s="16"/>
      <c r="AD746" s="16"/>
    </row>
    <row r="747" ht="12.75" customHeight="1">
      <c r="A747" s="13"/>
      <c r="B747" s="16"/>
      <c r="C747" s="16"/>
      <c r="D747" s="16"/>
      <c r="E747" s="14"/>
      <c r="F747" s="16"/>
      <c r="G747" s="16"/>
      <c r="H747" s="16"/>
      <c r="I747" s="16"/>
      <c r="J747" s="16"/>
      <c r="K747" s="16"/>
      <c r="L747" s="16"/>
      <c r="M747" s="16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6"/>
      <c r="AC747" s="16"/>
      <c r="AD747" s="16"/>
    </row>
    <row r="748" ht="12.75" customHeight="1">
      <c r="A748" s="13"/>
      <c r="B748" s="16"/>
      <c r="C748" s="16"/>
      <c r="D748" s="16"/>
      <c r="E748" s="14"/>
      <c r="F748" s="16"/>
      <c r="G748" s="16"/>
      <c r="H748" s="16"/>
      <c r="I748" s="16"/>
      <c r="J748" s="16"/>
      <c r="K748" s="16"/>
      <c r="L748" s="16"/>
      <c r="M748" s="16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6"/>
      <c r="AC748" s="16"/>
      <c r="AD748" s="16"/>
    </row>
    <row r="749" ht="12.75" customHeight="1">
      <c r="A749" s="13"/>
      <c r="B749" s="16"/>
      <c r="C749" s="16"/>
      <c r="D749" s="16"/>
      <c r="E749" s="14"/>
      <c r="F749" s="16"/>
      <c r="G749" s="16"/>
      <c r="H749" s="16"/>
      <c r="I749" s="16"/>
      <c r="J749" s="16"/>
      <c r="K749" s="16"/>
      <c r="L749" s="16"/>
      <c r="M749" s="16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6"/>
      <c r="AC749" s="16"/>
      <c r="AD749" s="16"/>
    </row>
    <row r="750" ht="12.75" customHeight="1">
      <c r="A750" s="13"/>
      <c r="B750" s="16"/>
      <c r="C750" s="16"/>
      <c r="D750" s="16"/>
      <c r="E750" s="14"/>
      <c r="F750" s="16"/>
      <c r="G750" s="16"/>
      <c r="H750" s="16"/>
      <c r="I750" s="16"/>
      <c r="J750" s="16"/>
      <c r="K750" s="16"/>
      <c r="L750" s="16"/>
      <c r="M750" s="16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6"/>
      <c r="AC750" s="16"/>
      <c r="AD750" s="16"/>
    </row>
    <row r="751" ht="12.75" customHeight="1">
      <c r="A751" s="13"/>
      <c r="B751" s="16"/>
      <c r="C751" s="16"/>
      <c r="D751" s="16"/>
      <c r="E751" s="14"/>
      <c r="F751" s="16"/>
      <c r="G751" s="16"/>
      <c r="H751" s="16"/>
      <c r="I751" s="16"/>
      <c r="J751" s="16"/>
      <c r="K751" s="16"/>
      <c r="L751" s="16"/>
      <c r="M751" s="16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6"/>
      <c r="AC751" s="16"/>
      <c r="AD751" s="16"/>
    </row>
    <row r="752" ht="12.75" customHeight="1">
      <c r="A752" s="13"/>
      <c r="B752" s="16"/>
      <c r="C752" s="16"/>
      <c r="D752" s="16"/>
      <c r="E752" s="14"/>
      <c r="F752" s="16"/>
      <c r="G752" s="16"/>
      <c r="H752" s="16"/>
      <c r="I752" s="16"/>
      <c r="J752" s="16"/>
      <c r="K752" s="16"/>
      <c r="L752" s="16"/>
      <c r="M752" s="16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6"/>
      <c r="AC752" s="16"/>
      <c r="AD752" s="16"/>
    </row>
    <row r="753" ht="12.75" customHeight="1">
      <c r="A753" s="13"/>
      <c r="B753" s="16"/>
      <c r="C753" s="16"/>
      <c r="D753" s="16"/>
      <c r="E753" s="14"/>
      <c r="F753" s="16"/>
      <c r="G753" s="16"/>
      <c r="H753" s="16"/>
      <c r="I753" s="16"/>
      <c r="J753" s="16"/>
      <c r="K753" s="16"/>
      <c r="L753" s="16"/>
      <c r="M753" s="16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6"/>
      <c r="AC753" s="16"/>
      <c r="AD753" s="16"/>
    </row>
    <row r="754" ht="12.75" customHeight="1">
      <c r="A754" s="13"/>
      <c r="B754" s="16"/>
      <c r="C754" s="16"/>
      <c r="D754" s="16"/>
      <c r="E754" s="14"/>
      <c r="F754" s="16"/>
      <c r="G754" s="16"/>
      <c r="H754" s="16"/>
      <c r="I754" s="16"/>
      <c r="J754" s="16"/>
      <c r="K754" s="16"/>
      <c r="L754" s="16"/>
      <c r="M754" s="16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6"/>
      <c r="AC754" s="16"/>
      <c r="AD754" s="16"/>
    </row>
    <row r="755" ht="12.75" customHeight="1">
      <c r="A755" s="13"/>
      <c r="B755" s="16"/>
      <c r="C755" s="16"/>
      <c r="D755" s="16"/>
      <c r="E755" s="14"/>
      <c r="F755" s="16"/>
      <c r="G755" s="16"/>
      <c r="H755" s="16"/>
      <c r="I755" s="16"/>
      <c r="J755" s="16"/>
      <c r="K755" s="16"/>
      <c r="L755" s="16"/>
      <c r="M755" s="16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6"/>
      <c r="AC755" s="16"/>
      <c r="AD755" s="16"/>
    </row>
    <row r="756" ht="12.75" customHeight="1">
      <c r="A756" s="13"/>
      <c r="B756" s="16"/>
      <c r="C756" s="16"/>
      <c r="D756" s="16"/>
      <c r="E756" s="14"/>
      <c r="F756" s="16"/>
      <c r="G756" s="16"/>
      <c r="H756" s="16"/>
      <c r="I756" s="16"/>
      <c r="J756" s="16"/>
      <c r="K756" s="16"/>
      <c r="L756" s="16"/>
      <c r="M756" s="16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6"/>
      <c r="AC756" s="16"/>
      <c r="AD756" s="16"/>
    </row>
    <row r="757" ht="12.75" customHeight="1">
      <c r="A757" s="13"/>
      <c r="B757" s="16"/>
      <c r="C757" s="16"/>
      <c r="D757" s="16"/>
      <c r="E757" s="14"/>
      <c r="F757" s="16"/>
      <c r="G757" s="16"/>
      <c r="H757" s="16"/>
      <c r="I757" s="16"/>
      <c r="J757" s="16"/>
      <c r="K757" s="16"/>
      <c r="L757" s="16"/>
      <c r="M757" s="16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6"/>
      <c r="AC757" s="16"/>
      <c r="AD757" s="16"/>
    </row>
    <row r="758" ht="12.75" customHeight="1">
      <c r="A758" s="13"/>
      <c r="B758" s="16"/>
      <c r="C758" s="16"/>
      <c r="D758" s="16"/>
      <c r="E758" s="14"/>
      <c r="F758" s="16"/>
      <c r="G758" s="16"/>
      <c r="H758" s="16"/>
      <c r="I758" s="16"/>
      <c r="J758" s="16"/>
      <c r="K758" s="16"/>
      <c r="L758" s="16"/>
      <c r="M758" s="16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6"/>
      <c r="AC758" s="16"/>
      <c r="AD758" s="16"/>
    </row>
    <row r="759" ht="12.75" customHeight="1">
      <c r="A759" s="13"/>
      <c r="B759" s="16"/>
      <c r="C759" s="16"/>
      <c r="D759" s="16"/>
      <c r="E759" s="14"/>
      <c r="F759" s="16"/>
      <c r="G759" s="16"/>
      <c r="H759" s="16"/>
      <c r="I759" s="16"/>
      <c r="J759" s="16"/>
      <c r="K759" s="16"/>
      <c r="L759" s="16"/>
      <c r="M759" s="16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6"/>
      <c r="AC759" s="16"/>
      <c r="AD759" s="16"/>
    </row>
    <row r="760" ht="12.75" customHeight="1">
      <c r="A760" s="13"/>
      <c r="B760" s="16"/>
      <c r="C760" s="16"/>
      <c r="D760" s="16"/>
      <c r="E760" s="14"/>
      <c r="F760" s="16"/>
      <c r="G760" s="16"/>
      <c r="H760" s="16"/>
      <c r="I760" s="16"/>
      <c r="J760" s="16"/>
      <c r="K760" s="16"/>
      <c r="L760" s="16"/>
      <c r="M760" s="16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6"/>
      <c r="AC760" s="16"/>
      <c r="AD760" s="16"/>
    </row>
    <row r="761" ht="12.75" customHeight="1">
      <c r="A761" s="13"/>
      <c r="B761" s="16"/>
      <c r="C761" s="16"/>
      <c r="D761" s="16"/>
      <c r="E761" s="14"/>
      <c r="F761" s="16"/>
      <c r="G761" s="16"/>
      <c r="H761" s="16"/>
      <c r="I761" s="16"/>
      <c r="J761" s="16"/>
      <c r="K761" s="16"/>
      <c r="L761" s="16"/>
      <c r="M761" s="16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6"/>
      <c r="AC761" s="16"/>
      <c r="AD761" s="16"/>
    </row>
    <row r="762" ht="12.75" customHeight="1">
      <c r="A762" s="13"/>
      <c r="B762" s="16"/>
      <c r="C762" s="16"/>
      <c r="D762" s="16"/>
      <c r="E762" s="14"/>
      <c r="F762" s="16"/>
      <c r="G762" s="16"/>
      <c r="H762" s="16"/>
      <c r="I762" s="16"/>
      <c r="J762" s="16"/>
      <c r="K762" s="16"/>
      <c r="L762" s="16"/>
      <c r="M762" s="16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6"/>
      <c r="AC762" s="16"/>
      <c r="AD762" s="16"/>
    </row>
    <row r="763" ht="12.75" customHeight="1">
      <c r="A763" s="13"/>
      <c r="B763" s="16"/>
      <c r="C763" s="16"/>
      <c r="D763" s="16"/>
      <c r="E763" s="14"/>
      <c r="F763" s="16"/>
      <c r="G763" s="16"/>
      <c r="H763" s="16"/>
      <c r="I763" s="16"/>
      <c r="J763" s="16"/>
      <c r="K763" s="16"/>
      <c r="L763" s="16"/>
      <c r="M763" s="16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6"/>
      <c r="AC763" s="16"/>
      <c r="AD763" s="16"/>
    </row>
    <row r="764" ht="12.75" customHeight="1">
      <c r="A764" s="13"/>
      <c r="B764" s="16"/>
      <c r="C764" s="16"/>
      <c r="D764" s="16"/>
      <c r="E764" s="14"/>
      <c r="F764" s="16"/>
      <c r="G764" s="16"/>
      <c r="H764" s="16"/>
      <c r="I764" s="16"/>
      <c r="J764" s="16"/>
      <c r="K764" s="16"/>
      <c r="L764" s="16"/>
      <c r="M764" s="16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6"/>
      <c r="AC764" s="16"/>
      <c r="AD764" s="16"/>
    </row>
    <row r="765" ht="12.75" customHeight="1">
      <c r="A765" s="13"/>
      <c r="B765" s="16"/>
      <c r="C765" s="16"/>
      <c r="D765" s="16"/>
      <c r="E765" s="14"/>
      <c r="F765" s="16"/>
      <c r="G765" s="16"/>
      <c r="H765" s="16"/>
      <c r="I765" s="16"/>
      <c r="J765" s="16"/>
      <c r="K765" s="16"/>
      <c r="L765" s="16"/>
      <c r="M765" s="16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6"/>
      <c r="AC765" s="16"/>
      <c r="AD765" s="16"/>
    </row>
    <row r="766" ht="12.75" customHeight="1">
      <c r="A766" s="13"/>
      <c r="B766" s="16"/>
      <c r="C766" s="16"/>
      <c r="D766" s="16"/>
      <c r="E766" s="14"/>
      <c r="F766" s="16"/>
      <c r="G766" s="16"/>
      <c r="H766" s="16"/>
      <c r="I766" s="16"/>
      <c r="J766" s="16"/>
      <c r="K766" s="16"/>
      <c r="L766" s="16"/>
      <c r="M766" s="16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6"/>
      <c r="AC766" s="16"/>
      <c r="AD766" s="16"/>
    </row>
    <row r="767" ht="12.75" customHeight="1">
      <c r="A767" s="13"/>
      <c r="B767" s="16"/>
      <c r="C767" s="16"/>
      <c r="D767" s="16"/>
      <c r="E767" s="14"/>
      <c r="F767" s="16"/>
      <c r="G767" s="16"/>
      <c r="H767" s="16"/>
      <c r="I767" s="16"/>
      <c r="J767" s="16"/>
      <c r="K767" s="16"/>
      <c r="L767" s="16"/>
      <c r="M767" s="16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6"/>
      <c r="AC767" s="16"/>
      <c r="AD767" s="16"/>
    </row>
    <row r="768" ht="12.75" customHeight="1">
      <c r="A768" s="13"/>
      <c r="B768" s="16"/>
      <c r="C768" s="16"/>
      <c r="D768" s="16"/>
      <c r="E768" s="14"/>
      <c r="F768" s="16"/>
      <c r="G768" s="16"/>
      <c r="H768" s="16"/>
      <c r="I768" s="16"/>
      <c r="J768" s="16"/>
      <c r="K768" s="16"/>
      <c r="L768" s="16"/>
      <c r="M768" s="16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6"/>
      <c r="AC768" s="16"/>
      <c r="AD768" s="16"/>
    </row>
    <row r="769" ht="12.75" customHeight="1">
      <c r="A769" s="13"/>
      <c r="B769" s="16"/>
      <c r="C769" s="16"/>
      <c r="D769" s="16"/>
      <c r="E769" s="14"/>
      <c r="F769" s="16"/>
      <c r="G769" s="16"/>
      <c r="H769" s="16"/>
      <c r="I769" s="16"/>
      <c r="J769" s="16"/>
      <c r="K769" s="16"/>
      <c r="L769" s="16"/>
      <c r="M769" s="16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6"/>
      <c r="AC769" s="16"/>
      <c r="AD769" s="16"/>
    </row>
    <row r="770" ht="12.75" customHeight="1">
      <c r="A770" s="13"/>
      <c r="B770" s="16"/>
      <c r="C770" s="16"/>
      <c r="D770" s="16"/>
      <c r="E770" s="14"/>
      <c r="F770" s="16"/>
      <c r="G770" s="16"/>
      <c r="H770" s="16"/>
      <c r="I770" s="16"/>
      <c r="J770" s="16"/>
      <c r="K770" s="16"/>
      <c r="L770" s="16"/>
      <c r="M770" s="16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6"/>
      <c r="AC770" s="16"/>
      <c r="AD770" s="16"/>
    </row>
    <row r="771" ht="12.75" customHeight="1">
      <c r="A771" s="13"/>
      <c r="B771" s="16"/>
      <c r="C771" s="16"/>
      <c r="D771" s="16"/>
      <c r="E771" s="14"/>
      <c r="F771" s="16"/>
      <c r="G771" s="16"/>
      <c r="H771" s="16"/>
      <c r="I771" s="16"/>
      <c r="J771" s="16"/>
      <c r="K771" s="16"/>
      <c r="L771" s="16"/>
      <c r="M771" s="16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6"/>
      <c r="AC771" s="16"/>
      <c r="AD771" s="16"/>
    </row>
    <row r="772" ht="12.75" customHeight="1">
      <c r="A772" s="13"/>
      <c r="B772" s="16"/>
      <c r="C772" s="16"/>
      <c r="D772" s="16"/>
      <c r="E772" s="14"/>
      <c r="F772" s="16"/>
      <c r="G772" s="16"/>
      <c r="H772" s="16"/>
      <c r="I772" s="16"/>
      <c r="J772" s="16"/>
      <c r="K772" s="16"/>
      <c r="L772" s="16"/>
      <c r="M772" s="16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6"/>
      <c r="AC772" s="16"/>
      <c r="AD772" s="16"/>
    </row>
    <row r="773" ht="12.75" customHeight="1">
      <c r="A773" s="13"/>
      <c r="B773" s="16"/>
      <c r="C773" s="16"/>
      <c r="D773" s="16"/>
      <c r="E773" s="14"/>
      <c r="F773" s="16"/>
      <c r="G773" s="16"/>
      <c r="H773" s="16"/>
      <c r="I773" s="16"/>
      <c r="J773" s="16"/>
      <c r="K773" s="16"/>
      <c r="L773" s="16"/>
      <c r="M773" s="16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6"/>
      <c r="AC773" s="16"/>
      <c r="AD773" s="16"/>
    </row>
    <row r="774" ht="12.75" customHeight="1">
      <c r="A774" s="13"/>
      <c r="B774" s="16"/>
      <c r="C774" s="16"/>
      <c r="D774" s="16"/>
      <c r="E774" s="14"/>
      <c r="F774" s="16"/>
      <c r="G774" s="16"/>
      <c r="H774" s="16"/>
      <c r="I774" s="16"/>
      <c r="J774" s="16"/>
      <c r="K774" s="16"/>
      <c r="L774" s="16"/>
      <c r="M774" s="16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6"/>
      <c r="AC774" s="16"/>
      <c r="AD774" s="16"/>
    </row>
    <row r="775" ht="12.75" customHeight="1">
      <c r="A775" s="13"/>
      <c r="B775" s="16"/>
      <c r="C775" s="16"/>
      <c r="D775" s="16"/>
      <c r="E775" s="14"/>
      <c r="F775" s="16"/>
      <c r="G775" s="16"/>
      <c r="H775" s="16"/>
      <c r="I775" s="16"/>
      <c r="J775" s="16"/>
      <c r="K775" s="16"/>
      <c r="L775" s="16"/>
      <c r="M775" s="16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6"/>
      <c r="AC775" s="16"/>
      <c r="AD775" s="16"/>
    </row>
    <row r="776" ht="12.75" customHeight="1">
      <c r="A776" s="13"/>
      <c r="B776" s="16"/>
      <c r="C776" s="16"/>
      <c r="D776" s="16"/>
      <c r="E776" s="14"/>
      <c r="F776" s="16"/>
      <c r="G776" s="16"/>
      <c r="H776" s="16"/>
      <c r="I776" s="16"/>
      <c r="J776" s="16"/>
      <c r="K776" s="16"/>
      <c r="L776" s="16"/>
      <c r="M776" s="16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6"/>
      <c r="AC776" s="16"/>
      <c r="AD776" s="16"/>
    </row>
    <row r="777" ht="12.75" customHeight="1">
      <c r="A777" s="13"/>
      <c r="B777" s="16"/>
      <c r="C777" s="16"/>
      <c r="D777" s="16"/>
      <c r="E777" s="14"/>
      <c r="F777" s="16"/>
      <c r="G777" s="16"/>
      <c r="H777" s="16"/>
      <c r="I777" s="16"/>
      <c r="J777" s="16"/>
      <c r="K777" s="16"/>
      <c r="L777" s="16"/>
      <c r="M777" s="16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6"/>
      <c r="AC777" s="16"/>
      <c r="AD777" s="16"/>
    </row>
    <row r="778" ht="12.75" customHeight="1">
      <c r="A778" s="13"/>
      <c r="B778" s="16"/>
      <c r="C778" s="16"/>
      <c r="D778" s="16"/>
      <c r="E778" s="14"/>
      <c r="F778" s="16"/>
      <c r="G778" s="16"/>
      <c r="H778" s="16"/>
      <c r="I778" s="16"/>
      <c r="J778" s="16"/>
      <c r="K778" s="16"/>
      <c r="L778" s="16"/>
      <c r="M778" s="16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6"/>
      <c r="AC778" s="16"/>
      <c r="AD778" s="16"/>
    </row>
    <row r="779" ht="12.75" customHeight="1">
      <c r="A779" s="13"/>
      <c r="B779" s="16"/>
      <c r="C779" s="16"/>
      <c r="D779" s="16"/>
      <c r="E779" s="14"/>
      <c r="F779" s="16"/>
      <c r="G779" s="16"/>
      <c r="H779" s="16"/>
      <c r="I779" s="16"/>
      <c r="J779" s="16"/>
      <c r="K779" s="16"/>
      <c r="L779" s="16"/>
      <c r="M779" s="16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6"/>
      <c r="AC779" s="16"/>
      <c r="AD779" s="16"/>
    </row>
    <row r="780" ht="12.75" customHeight="1">
      <c r="A780" s="13"/>
      <c r="B780" s="16"/>
      <c r="C780" s="16"/>
      <c r="D780" s="16"/>
      <c r="E780" s="14"/>
      <c r="F780" s="16"/>
      <c r="G780" s="16"/>
      <c r="H780" s="16"/>
      <c r="I780" s="16"/>
      <c r="J780" s="16"/>
      <c r="K780" s="16"/>
      <c r="L780" s="16"/>
      <c r="M780" s="16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6"/>
      <c r="AC780" s="16"/>
      <c r="AD780" s="16"/>
    </row>
    <row r="781" ht="12.75" customHeight="1">
      <c r="A781" s="13"/>
      <c r="B781" s="16"/>
      <c r="C781" s="16"/>
      <c r="D781" s="16"/>
      <c r="E781" s="14"/>
      <c r="F781" s="16"/>
      <c r="G781" s="16"/>
      <c r="H781" s="16"/>
      <c r="I781" s="16"/>
      <c r="J781" s="16"/>
      <c r="K781" s="16"/>
      <c r="L781" s="16"/>
      <c r="M781" s="16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6"/>
      <c r="AC781" s="16"/>
      <c r="AD781" s="16"/>
    </row>
    <row r="782" ht="12.75" customHeight="1">
      <c r="A782" s="13"/>
      <c r="B782" s="16"/>
      <c r="C782" s="16"/>
      <c r="D782" s="16"/>
      <c r="E782" s="14"/>
      <c r="F782" s="16"/>
      <c r="G782" s="16"/>
      <c r="H782" s="16"/>
      <c r="I782" s="16"/>
      <c r="J782" s="16"/>
      <c r="K782" s="16"/>
      <c r="L782" s="16"/>
      <c r="M782" s="16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6"/>
      <c r="AC782" s="16"/>
      <c r="AD782" s="16"/>
    </row>
    <row r="783" ht="12.75" customHeight="1">
      <c r="A783" s="13"/>
      <c r="B783" s="16"/>
      <c r="C783" s="16"/>
      <c r="D783" s="16"/>
      <c r="E783" s="14"/>
      <c r="F783" s="16"/>
      <c r="G783" s="16"/>
      <c r="H783" s="16"/>
      <c r="I783" s="16"/>
      <c r="J783" s="16"/>
      <c r="K783" s="16"/>
      <c r="L783" s="16"/>
      <c r="M783" s="16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6"/>
      <c r="AC783" s="16"/>
      <c r="AD783" s="16"/>
    </row>
    <row r="784" ht="12.75" customHeight="1">
      <c r="A784" s="13"/>
      <c r="B784" s="16"/>
      <c r="C784" s="16"/>
      <c r="D784" s="16"/>
      <c r="E784" s="14"/>
      <c r="F784" s="16"/>
      <c r="G784" s="16"/>
      <c r="H784" s="16"/>
      <c r="I784" s="16"/>
      <c r="J784" s="16"/>
      <c r="K784" s="16"/>
      <c r="L784" s="16"/>
      <c r="M784" s="16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6"/>
      <c r="AC784" s="16"/>
      <c r="AD784" s="16"/>
    </row>
    <row r="785" ht="12.75" customHeight="1">
      <c r="A785" s="13"/>
      <c r="B785" s="16"/>
      <c r="C785" s="16"/>
      <c r="D785" s="16"/>
      <c r="E785" s="14"/>
      <c r="F785" s="16"/>
      <c r="G785" s="16"/>
      <c r="H785" s="16"/>
      <c r="I785" s="16"/>
      <c r="J785" s="16"/>
      <c r="K785" s="16"/>
      <c r="L785" s="16"/>
      <c r="M785" s="16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6"/>
      <c r="AC785" s="16"/>
      <c r="AD785" s="16"/>
    </row>
    <row r="786" ht="12.75" customHeight="1">
      <c r="A786" s="13"/>
      <c r="B786" s="16"/>
      <c r="C786" s="16"/>
      <c r="D786" s="16"/>
      <c r="E786" s="14"/>
      <c r="F786" s="16"/>
      <c r="G786" s="16"/>
      <c r="H786" s="16"/>
      <c r="I786" s="16"/>
      <c r="J786" s="16"/>
      <c r="K786" s="16"/>
      <c r="L786" s="16"/>
      <c r="M786" s="16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6"/>
      <c r="AC786" s="16"/>
      <c r="AD786" s="16"/>
    </row>
    <row r="787" ht="12.75" customHeight="1">
      <c r="A787" s="13"/>
      <c r="B787" s="16"/>
      <c r="C787" s="16"/>
      <c r="D787" s="16"/>
      <c r="E787" s="14"/>
      <c r="F787" s="16"/>
      <c r="G787" s="16"/>
      <c r="H787" s="16"/>
      <c r="I787" s="16"/>
      <c r="J787" s="16"/>
      <c r="K787" s="16"/>
      <c r="L787" s="16"/>
      <c r="M787" s="16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6"/>
      <c r="AC787" s="16"/>
      <c r="AD787" s="16"/>
    </row>
    <row r="788" ht="12.75" customHeight="1">
      <c r="A788" s="13"/>
      <c r="B788" s="16"/>
      <c r="C788" s="16"/>
      <c r="D788" s="16"/>
      <c r="E788" s="14"/>
      <c r="F788" s="16"/>
      <c r="G788" s="16"/>
      <c r="H788" s="16"/>
      <c r="I788" s="16"/>
      <c r="J788" s="16"/>
      <c r="K788" s="16"/>
      <c r="L788" s="16"/>
      <c r="M788" s="16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6"/>
      <c r="AC788" s="16"/>
      <c r="AD788" s="16"/>
    </row>
    <row r="789" ht="12.75" customHeight="1">
      <c r="A789" s="13"/>
      <c r="B789" s="16"/>
      <c r="C789" s="16"/>
      <c r="D789" s="16"/>
      <c r="E789" s="14"/>
      <c r="F789" s="16"/>
      <c r="G789" s="16"/>
      <c r="H789" s="16"/>
      <c r="I789" s="16"/>
      <c r="J789" s="16"/>
      <c r="K789" s="16"/>
      <c r="L789" s="16"/>
      <c r="M789" s="16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6"/>
      <c r="AC789" s="16"/>
      <c r="AD789" s="16"/>
    </row>
    <row r="790" ht="12.75" customHeight="1">
      <c r="A790" s="13"/>
      <c r="B790" s="16"/>
      <c r="C790" s="16"/>
      <c r="D790" s="16"/>
      <c r="E790" s="14"/>
      <c r="F790" s="16"/>
      <c r="G790" s="16"/>
      <c r="H790" s="16"/>
      <c r="I790" s="16"/>
      <c r="J790" s="16"/>
      <c r="K790" s="16"/>
      <c r="L790" s="16"/>
      <c r="M790" s="16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6"/>
      <c r="AC790" s="16"/>
      <c r="AD790" s="16"/>
    </row>
    <row r="791" ht="12.75" customHeight="1">
      <c r="A791" s="13"/>
      <c r="B791" s="16"/>
      <c r="C791" s="16"/>
      <c r="D791" s="16"/>
      <c r="E791" s="14"/>
      <c r="F791" s="16"/>
      <c r="G791" s="16"/>
      <c r="H791" s="16"/>
      <c r="I791" s="16"/>
      <c r="J791" s="16"/>
      <c r="K791" s="16"/>
      <c r="L791" s="16"/>
      <c r="M791" s="16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6"/>
      <c r="AC791" s="16"/>
      <c r="AD791" s="16"/>
    </row>
    <row r="792" ht="12.75" customHeight="1">
      <c r="A792" s="13"/>
      <c r="B792" s="16"/>
      <c r="C792" s="16"/>
      <c r="D792" s="16"/>
      <c r="E792" s="14"/>
      <c r="F792" s="16"/>
      <c r="G792" s="16"/>
      <c r="H792" s="16"/>
      <c r="I792" s="16"/>
      <c r="J792" s="16"/>
      <c r="K792" s="16"/>
      <c r="L792" s="16"/>
      <c r="M792" s="16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6"/>
      <c r="AC792" s="16"/>
      <c r="AD792" s="16"/>
    </row>
    <row r="793" ht="12.75" customHeight="1">
      <c r="A793" s="13"/>
      <c r="B793" s="16"/>
      <c r="C793" s="16"/>
      <c r="D793" s="16"/>
      <c r="E793" s="14"/>
      <c r="F793" s="16"/>
      <c r="G793" s="16"/>
      <c r="H793" s="16"/>
      <c r="I793" s="16"/>
      <c r="J793" s="16"/>
      <c r="K793" s="16"/>
      <c r="L793" s="16"/>
      <c r="M793" s="16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6"/>
      <c r="AC793" s="16"/>
      <c r="AD793" s="16"/>
    </row>
    <row r="794" ht="12.75" customHeight="1">
      <c r="A794" s="13"/>
      <c r="B794" s="16"/>
      <c r="C794" s="16"/>
      <c r="D794" s="16"/>
      <c r="E794" s="14"/>
      <c r="F794" s="16"/>
      <c r="G794" s="16"/>
      <c r="H794" s="16"/>
      <c r="I794" s="16"/>
      <c r="J794" s="16"/>
      <c r="K794" s="16"/>
      <c r="L794" s="16"/>
      <c r="M794" s="16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6"/>
      <c r="AC794" s="16"/>
      <c r="AD794" s="16"/>
    </row>
    <row r="795" ht="12.75" customHeight="1">
      <c r="A795" s="13"/>
      <c r="B795" s="16"/>
      <c r="C795" s="16"/>
      <c r="D795" s="16"/>
      <c r="E795" s="14"/>
      <c r="F795" s="16"/>
      <c r="G795" s="16"/>
      <c r="H795" s="16"/>
      <c r="I795" s="16"/>
      <c r="J795" s="16"/>
      <c r="K795" s="16"/>
      <c r="L795" s="16"/>
      <c r="M795" s="16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6"/>
      <c r="AC795" s="16"/>
      <c r="AD795" s="16"/>
    </row>
    <row r="796" ht="12.75" customHeight="1">
      <c r="A796" s="13"/>
      <c r="B796" s="16"/>
      <c r="C796" s="16"/>
      <c r="D796" s="16"/>
      <c r="E796" s="14"/>
      <c r="F796" s="16"/>
      <c r="G796" s="16"/>
      <c r="H796" s="16"/>
      <c r="I796" s="16"/>
      <c r="J796" s="16"/>
      <c r="K796" s="16"/>
      <c r="L796" s="16"/>
      <c r="M796" s="16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6"/>
      <c r="AC796" s="16"/>
      <c r="AD796" s="16"/>
    </row>
    <row r="797" ht="12.75" customHeight="1">
      <c r="A797" s="13"/>
      <c r="B797" s="16"/>
      <c r="C797" s="16"/>
      <c r="D797" s="16"/>
      <c r="E797" s="14"/>
      <c r="F797" s="16"/>
      <c r="G797" s="16"/>
      <c r="H797" s="16"/>
      <c r="I797" s="16"/>
      <c r="J797" s="16"/>
      <c r="K797" s="16"/>
      <c r="L797" s="16"/>
      <c r="M797" s="16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6"/>
      <c r="AC797" s="16"/>
      <c r="AD797" s="16"/>
    </row>
    <row r="798" ht="12.75" customHeight="1">
      <c r="A798" s="13"/>
      <c r="B798" s="16"/>
      <c r="C798" s="16"/>
      <c r="D798" s="16"/>
      <c r="E798" s="14"/>
      <c r="F798" s="16"/>
      <c r="G798" s="16"/>
      <c r="H798" s="16"/>
      <c r="I798" s="16"/>
      <c r="J798" s="16"/>
      <c r="K798" s="16"/>
      <c r="L798" s="16"/>
      <c r="M798" s="16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6"/>
      <c r="AC798" s="16"/>
      <c r="AD798" s="16"/>
    </row>
    <row r="799" ht="12.75" customHeight="1">
      <c r="A799" s="13"/>
      <c r="B799" s="16"/>
      <c r="C799" s="16"/>
      <c r="D799" s="16"/>
      <c r="E799" s="14"/>
      <c r="F799" s="16"/>
      <c r="G799" s="16"/>
      <c r="H799" s="16"/>
      <c r="I799" s="16"/>
      <c r="J799" s="16"/>
      <c r="K799" s="16"/>
      <c r="L799" s="16"/>
      <c r="M799" s="16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6"/>
      <c r="AC799" s="16"/>
      <c r="AD799" s="16"/>
    </row>
    <row r="800" ht="12.75" customHeight="1">
      <c r="A800" s="13"/>
      <c r="B800" s="16"/>
      <c r="C800" s="16"/>
      <c r="D800" s="16"/>
      <c r="E800" s="14"/>
      <c r="F800" s="16"/>
      <c r="G800" s="16"/>
      <c r="H800" s="16"/>
      <c r="I800" s="16"/>
      <c r="J800" s="16"/>
      <c r="K800" s="16"/>
      <c r="L800" s="16"/>
      <c r="M800" s="16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6"/>
      <c r="AC800" s="16"/>
      <c r="AD800" s="16"/>
    </row>
    <row r="801" ht="12.75" customHeight="1">
      <c r="A801" s="13"/>
      <c r="B801" s="16"/>
      <c r="C801" s="16"/>
      <c r="D801" s="16"/>
      <c r="E801" s="14"/>
      <c r="F801" s="16"/>
      <c r="G801" s="16"/>
      <c r="H801" s="16"/>
      <c r="I801" s="16"/>
      <c r="J801" s="16"/>
      <c r="K801" s="16"/>
      <c r="L801" s="16"/>
      <c r="M801" s="16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6"/>
      <c r="AC801" s="16"/>
      <c r="AD801" s="16"/>
    </row>
    <row r="802" ht="12.75" customHeight="1">
      <c r="A802" s="13"/>
      <c r="B802" s="16"/>
      <c r="C802" s="16"/>
      <c r="D802" s="16"/>
      <c r="E802" s="14"/>
      <c r="F802" s="16"/>
      <c r="G802" s="16"/>
      <c r="H802" s="16"/>
      <c r="I802" s="16"/>
      <c r="J802" s="16"/>
      <c r="K802" s="16"/>
      <c r="L802" s="16"/>
      <c r="M802" s="16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6"/>
      <c r="AC802" s="16"/>
      <c r="AD802" s="16"/>
    </row>
    <row r="803" ht="12.75" customHeight="1">
      <c r="A803" s="13"/>
      <c r="B803" s="16"/>
      <c r="C803" s="16"/>
      <c r="D803" s="16"/>
      <c r="E803" s="14"/>
      <c r="F803" s="16"/>
      <c r="G803" s="16"/>
      <c r="H803" s="16"/>
      <c r="I803" s="16"/>
      <c r="J803" s="16"/>
      <c r="K803" s="16"/>
      <c r="L803" s="16"/>
      <c r="M803" s="16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6"/>
      <c r="AC803" s="16"/>
      <c r="AD803" s="16"/>
    </row>
    <row r="804" ht="12.75" customHeight="1">
      <c r="A804" s="13"/>
      <c r="B804" s="16"/>
      <c r="C804" s="16"/>
      <c r="D804" s="16"/>
      <c r="E804" s="14"/>
      <c r="F804" s="16"/>
      <c r="G804" s="16"/>
      <c r="H804" s="16"/>
      <c r="I804" s="16"/>
      <c r="J804" s="16"/>
      <c r="K804" s="16"/>
      <c r="L804" s="16"/>
      <c r="M804" s="16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6"/>
      <c r="AC804" s="16"/>
      <c r="AD804" s="16"/>
    </row>
    <row r="805" ht="12.75" customHeight="1">
      <c r="A805" s="13"/>
      <c r="B805" s="16"/>
      <c r="C805" s="16"/>
      <c r="D805" s="16"/>
      <c r="E805" s="14"/>
      <c r="F805" s="16"/>
      <c r="G805" s="16"/>
      <c r="H805" s="16"/>
      <c r="I805" s="16"/>
      <c r="J805" s="16"/>
      <c r="K805" s="16"/>
      <c r="L805" s="16"/>
      <c r="M805" s="16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6"/>
      <c r="AC805" s="16"/>
      <c r="AD805" s="16"/>
    </row>
    <row r="806" ht="12.75" customHeight="1">
      <c r="A806" s="13"/>
      <c r="B806" s="16"/>
      <c r="C806" s="16"/>
      <c r="D806" s="16"/>
      <c r="E806" s="14"/>
      <c r="F806" s="16"/>
      <c r="G806" s="16"/>
      <c r="H806" s="16"/>
      <c r="I806" s="16"/>
      <c r="J806" s="16"/>
      <c r="K806" s="16"/>
      <c r="L806" s="16"/>
      <c r="M806" s="16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6"/>
      <c r="AC806" s="16"/>
      <c r="AD806" s="16"/>
    </row>
    <row r="807" ht="12.75" customHeight="1">
      <c r="A807" s="13"/>
      <c r="B807" s="16"/>
      <c r="C807" s="16"/>
      <c r="D807" s="16"/>
      <c r="E807" s="14"/>
      <c r="F807" s="16"/>
      <c r="G807" s="16"/>
      <c r="H807" s="16"/>
      <c r="I807" s="16"/>
      <c r="J807" s="16"/>
      <c r="K807" s="16"/>
      <c r="L807" s="16"/>
      <c r="M807" s="16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6"/>
      <c r="AC807" s="16"/>
      <c r="AD807" s="16"/>
    </row>
    <row r="808" ht="12.75" customHeight="1">
      <c r="A808" s="13"/>
      <c r="B808" s="16"/>
      <c r="C808" s="16"/>
      <c r="D808" s="16"/>
      <c r="E808" s="14"/>
      <c r="F808" s="16"/>
      <c r="G808" s="16"/>
      <c r="H808" s="16"/>
      <c r="I808" s="16"/>
      <c r="J808" s="16"/>
      <c r="K808" s="16"/>
      <c r="L808" s="16"/>
      <c r="M808" s="16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6"/>
      <c r="AC808" s="16"/>
      <c r="AD808" s="16"/>
    </row>
    <row r="809" ht="12.75" customHeight="1">
      <c r="A809" s="13"/>
      <c r="B809" s="16"/>
      <c r="C809" s="16"/>
      <c r="D809" s="16"/>
      <c r="E809" s="14"/>
      <c r="F809" s="16"/>
      <c r="G809" s="16"/>
      <c r="H809" s="16"/>
      <c r="I809" s="16"/>
      <c r="J809" s="16"/>
      <c r="K809" s="16"/>
      <c r="L809" s="16"/>
      <c r="M809" s="16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6"/>
      <c r="AC809" s="16"/>
      <c r="AD809" s="16"/>
    </row>
    <row r="810" ht="12.75" customHeight="1">
      <c r="A810" s="13"/>
      <c r="B810" s="16"/>
      <c r="C810" s="16"/>
      <c r="D810" s="16"/>
      <c r="E810" s="14"/>
      <c r="F810" s="16"/>
      <c r="G810" s="16"/>
      <c r="H810" s="16"/>
      <c r="I810" s="16"/>
      <c r="J810" s="16"/>
      <c r="K810" s="16"/>
      <c r="L810" s="16"/>
      <c r="M810" s="16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6"/>
      <c r="AC810" s="16"/>
      <c r="AD810" s="16"/>
    </row>
    <row r="811" ht="12.75" customHeight="1">
      <c r="A811" s="13"/>
      <c r="B811" s="16"/>
      <c r="C811" s="16"/>
      <c r="D811" s="16"/>
      <c r="E811" s="14"/>
      <c r="F811" s="16"/>
      <c r="G811" s="16"/>
      <c r="H811" s="16"/>
      <c r="I811" s="16"/>
      <c r="J811" s="16"/>
      <c r="K811" s="16"/>
      <c r="L811" s="16"/>
      <c r="M811" s="16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6"/>
      <c r="AC811" s="16"/>
      <c r="AD811" s="16"/>
    </row>
    <row r="812" ht="12.75" customHeight="1">
      <c r="A812" s="13"/>
      <c r="B812" s="16"/>
      <c r="C812" s="16"/>
      <c r="D812" s="16"/>
      <c r="E812" s="14"/>
      <c r="F812" s="16"/>
      <c r="G812" s="16"/>
      <c r="H812" s="16"/>
      <c r="I812" s="16"/>
      <c r="J812" s="16"/>
      <c r="K812" s="16"/>
      <c r="L812" s="16"/>
      <c r="M812" s="16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6"/>
      <c r="AC812" s="16"/>
      <c r="AD812" s="16"/>
    </row>
    <row r="813" ht="12.75" customHeight="1">
      <c r="A813" s="13"/>
      <c r="B813" s="16"/>
      <c r="C813" s="16"/>
      <c r="D813" s="16"/>
      <c r="E813" s="14"/>
      <c r="F813" s="16"/>
      <c r="G813" s="16"/>
      <c r="H813" s="16"/>
      <c r="I813" s="16"/>
      <c r="J813" s="16"/>
      <c r="K813" s="16"/>
      <c r="L813" s="16"/>
      <c r="M813" s="16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6"/>
      <c r="AC813" s="16"/>
      <c r="AD813" s="16"/>
    </row>
    <row r="814" ht="12.75" customHeight="1">
      <c r="A814" s="13"/>
      <c r="B814" s="16"/>
      <c r="C814" s="16"/>
      <c r="D814" s="16"/>
      <c r="E814" s="14"/>
      <c r="F814" s="16"/>
      <c r="G814" s="16"/>
      <c r="H814" s="16"/>
      <c r="I814" s="16"/>
      <c r="J814" s="16"/>
      <c r="K814" s="16"/>
      <c r="L814" s="16"/>
      <c r="M814" s="16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6"/>
      <c r="AC814" s="16"/>
      <c r="AD814" s="16"/>
    </row>
    <row r="815" ht="12.75" customHeight="1">
      <c r="A815" s="13"/>
      <c r="B815" s="16"/>
      <c r="C815" s="16"/>
      <c r="D815" s="16"/>
      <c r="E815" s="14"/>
      <c r="F815" s="16"/>
      <c r="G815" s="16"/>
      <c r="H815" s="16"/>
      <c r="I815" s="16"/>
      <c r="J815" s="16"/>
      <c r="K815" s="16"/>
      <c r="L815" s="16"/>
      <c r="M815" s="16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6"/>
      <c r="AC815" s="16"/>
      <c r="AD815" s="16"/>
    </row>
    <row r="816" ht="12.75" customHeight="1">
      <c r="A816" s="13"/>
      <c r="B816" s="16"/>
      <c r="C816" s="16"/>
      <c r="D816" s="16"/>
      <c r="E816" s="14"/>
      <c r="F816" s="16"/>
      <c r="G816" s="16"/>
      <c r="H816" s="16"/>
      <c r="I816" s="16"/>
      <c r="J816" s="16"/>
      <c r="K816" s="16"/>
      <c r="L816" s="16"/>
      <c r="M816" s="16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6"/>
      <c r="AC816" s="16"/>
      <c r="AD816" s="16"/>
    </row>
    <row r="817" ht="12.75" customHeight="1">
      <c r="A817" s="13"/>
      <c r="B817" s="16"/>
      <c r="C817" s="16"/>
      <c r="D817" s="16"/>
      <c r="E817" s="14"/>
      <c r="F817" s="16"/>
      <c r="G817" s="16"/>
      <c r="H817" s="16"/>
      <c r="I817" s="16"/>
      <c r="J817" s="16"/>
      <c r="K817" s="16"/>
      <c r="L817" s="16"/>
      <c r="M817" s="16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6"/>
      <c r="AC817" s="16"/>
      <c r="AD817" s="16"/>
    </row>
    <row r="818" ht="12.75" customHeight="1">
      <c r="A818" s="13"/>
      <c r="B818" s="16"/>
      <c r="C818" s="16"/>
      <c r="D818" s="16"/>
      <c r="E818" s="14"/>
      <c r="F818" s="16"/>
      <c r="G818" s="16"/>
      <c r="H818" s="16"/>
      <c r="I818" s="16"/>
      <c r="J818" s="16"/>
      <c r="K818" s="16"/>
      <c r="L818" s="16"/>
      <c r="M818" s="16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6"/>
      <c r="AC818" s="16"/>
      <c r="AD818" s="16"/>
    </row>
    <row r="819" ht="12.75" customHeight="1">
      <c r="A819" s="13"/>
      <c r="B819" s="16"/>
      <c r="C819" s="16"/>
      <c r="D819" s="16"/>
      <c r="E819" s="14"/>
      <c r="F819" s="16"/>
      <c r="G819" s="16"/>
      <c r="H819" s="16"/>
      <c r="I819" s="16"/>
      <c r="J819" s="16"/>
      <c r="K819" s="16"/>
      <c r="L819" s="16"/>
      <c r="M819" s="16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6"/>
      <c r="AC819" s="16"/>
      <c r="AD819" s="16"/>
    </row>
    <row r="820" ht="12.75" customHeight="1">
      <c r="A820" s="13"/>
      <c r="B820" s="16"/>
      <c r="C820" s="16"/>
      <c r="D820" s="16"/>
      <c r="E820" s="14"/>
      <c r="F820" s="16"/>
      <c r="G820" s="16"/>
      <c r="H820" s="16"/>
      <c r="I820" s="16"/>
      <c r="J820" s="16"/>
      <c r="K820" s="16"/>
      <c r="L820" s="16"/>
      <c r="M820" s="16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6"/>
      <c r="AC820" s="16"/>
      <c r="AD820" s="16"/>
    </row>
    <row r="821" ht="12.75" customHeight="1">
      <c r="A821" s="13"/>
      <c r="B821" s="16"/>
      <c r="C821" s="16"/>
      <c r="D821" s="16"/>
      <c r="E821" s="14"/>
      <c r="F821" s="16"/>
      <c r="G821" s="16"/>
      <c r="H821" s="16"/>
      <c r="I821" s="16"/>
      <c r="J821" s="16"/>
      <c r="K821" s="16"/>
      <c r="L821" s="16"/>
      <c r="M821" s="16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6"/>
      <c r="AC821" s="16"/>
      <c r="AD821" s="16"/>
    </row>
    <row r="822" ht="12.75" customHeight="1">
      <c r="A822" s="13"/>
      <c r="B822" s="16"/>
      <c r="C822" s="16"/>
      <c r="D822" s="16"/>
      <c r="E822" s="14"/>
      <c r="F822" s="16"/>
      <c r="G822" s="16"/>
      <c r="H822" s="16"/>
      <c r="I822" s="16"/>
      <c r="J822" s="16"/>
      <c r="K822" s="16"/>
      <c r="L822" s="16"/>
      <c r="M822" s="16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6"/>
      <c r="AC822" s="16"/>
      <c r="AD822" s="16"/>
    </row>
    <row r="823" ht="12.75" customHeight="1">
      <c r="A823" s="13"/>
      <c r="B823" s="16"/>
      <c r="C823" s="16"/>
      <c r="D823" s="16"/>
      <c r="E823" s="14"/>
      <c r="F823" s="16"/>
      <c r="G823" s="16"/>
      <c r="H823" s="16"/>
      <c r="I823" s="16"/>
      <c r="J823" s="16"/>
      <c r="K823" s="16"/>
      <c r="L823" s="16"/>
      <c r="M823" s="16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6"/>
      <c r="AC823" s="16"/>
      <c r="AD823" s="16"/>
    </row>
    <row r="824" ht="12.75" customHeight="1">
      <c r="A824" s="13"/>
      <c r="B824" s="16"/>
      <c r="C824" s="16"/>
      <c r="D824" s="16"/>
      <c r="E824" s="14"/>
      <c r="F824" s="16"/>
      <c r="G824" s="16"/>
      <c r="H824" s="16"/>
      <c r="I824" s="16"/>
      <c r="J824" s="16"/>
      <c r="K824" s="16"/>
      <c r="L824" s="16"/>
      <c r="M824" s="16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6"/>
      <c r="AC824" s="16"/>
      <c r="AD824" s="16"/>
    </row>
    <row r="825" ht="12.75" customHeight="1">
      <c r="A825" s="13"/>
      <c r="B825" s="16"/>
      <c r="C825" s="16"/>
      <c r="D825" s="16"/>
      <c r="E825" s="14"/>
      <c r="F825" s="16"/>
      <c r="G825" s="16"/>
      <c r="H825" s="16"/>
      <c r="I825" s="16"/>
      <c r="J825" s="16"/>
      <c r="K825" s="16"/>
      <c r="L825" s="16"/>
      <c r="M825" s="16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6"/>
      <c r="AC825" s="16"/>
      <c r="AD825" s="16"/>
    </row>
    <row r="826" ht="12.75" customHeight="1">
      <c r="A826" s="13"/>
      <c r="B826" s="16"/>
      <c r="C826" s="16"/>
      <c r="D826" s="16"/>
      <c r="E826" s="14"/>
      <c r="F826" s="16"/>
      <c r="G826" s="16"/>
      <c r="H826" s="16"/>
      <c r="I826" s="16"/>
      <c r="J826" s="16"/>
      <c r="K826" s="16"/>
      <c r="L826" s="16"/>
      <c r="M826" s="16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6"/>
      <c r="AC826" s="16"/>
      <c r="AD826" s="16"/>
    </row>
    <row r="827" ht="12.75" customHeight="1">
      <c r="A827" s="13"/>
      <c r="B827" s="16"/>
      <c r="C827" s="16"/>
      <c r="D827" s="16"/>
      <c r="E827" s="14"/>
      <c r="F827" s="16"/>
      <c r="G827" s="16"/>
      <c r="H827" s="16"/>
      <c r="I827" s="16"/>
      <c r="J827" s="16"/>
      <c r="K827" s="16"/>
      <c r="L827" s="16"/>
      <c r="M827" s="16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6"/>
      <c r="AC827" s="16"/>
      <c r="AD827" s="16"/>
    </row>
    <row r="828" ht="12.75" customHeight="1">
      <c r="A828" s="13"/>
      <c r="B828" s="16"/>
      <c r="C828" s="16"/>
      <c r="D828" s="16"/>
      <c r="E828" s="14"/>
      <c r="F828" s="16"/>
      <c r="G828" s="16"/>
      <c r="H828" s="16"/>
      <c r="I828" s="16"/>
      <c r="J828" s="16"/>
      <c r="K828" s="16"/>
      <c r="L828" s="16"/>
      <c r="M828" s="16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6"/>
      <c r="AC828" s="16"/>
      <c r="AD828" s="16"/>
    </row>
    <row r="829" ht="12.75" customHeight="1">
      <c r="A829" s="13"/>
      <c r="B829" s="16"/>
      <c r="C829" s="16"/>
      <c r="D829" s="16"/>
      <c r="E829" s="14"/>
      <c r="F829" s="16"/>
      <c r="G829" s="16"/>
      <c r="H829" s="16"/>
      <c r="I829" s="16"/>
      <c r="J829" s="16"/>
      <c r="K829" s="16"/>
      <c r="L829" s="16"/>
      <c r="M829" s="16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6"/>
      <c r="AC829" s="16"/>
      <c r="AD829" s="16"/>
    </row>
    <row r="830" ht="12.75" customHeight="1">
      <c r="A830" s="13"/>
      <c r="B830" s="16"/>
      <c r="C830" s="16"/>
      <c r="D830" s="16"/>
      <c r="E830" s="14"/>
      <c r="F830" s="16"/>
      <c r="G830" s="16"/>
      <c r="H830" s="16"/>
      <c r="I830" s="16"/>
      <c r="J830" s="16"/>
      <c r="K830" s="16"/>
      <c r="L830" s="16"/>
      <c r="M830" s="16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6"/>
      <c r="AC830" s="16"/>
      <c r="AD830" s="16"/>
    </row>
    <row r="831" ht="12.75" customHeight="1">
      <c r="A831" s="13"/>
      <c r="B831" s="16"/>
      <c r="C831" s="16"/>
      <c r="D831" s="16"/>
      <c r="E831" s="14"/>
      <c r="F831" s="16"/>
      <c r="G831" s="16"/>
      <c r="H831" s="16"/>
      <c r="I831" s="16"/>
      <c r="J831" s="16"/>
      <c r="K831" s="16"/>
      <c r="L831" s="16"/>
      <c r="M831" s="16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6"/>
      <c r="AC831" s="16"/>
      <c r="AD831" s="16"/>
    </row>
    <row r="832" ht="12.75" customHeight="1">
      <c r="A832" s="13"/>
      <c r="B832" s="16"/>
      <c r="C832" s="16"/>
      <c r="D832" s="16"/>
      <c r="E832" s="14"/>
      <c r="F832" s="16"/>
      <c r="G832" s="16"/>
      <c r="H832" s="16"/>
      <c r="I832" s="16"/>
      <c r="J832" s="16"/>
      <c r="K832" s="16"/>
      <c r="L832" s="16"/>
      <c r="M832" s="16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6"/>
      <c r="AC832" s="16"/>
      <c r="AD832" s="16"/>
    </row>
    <row r="833" ht="12.75" customHeight="1">
      <c r="A833" s="13"/>
      <c r="B833" s="16"/>
      <c r="C833" s="16"/>
      <c r="D833" s="16"/>
      <c r="E833" s="14"/>
      <c r="F833" s="16"/>
      <c r="G833" s="16"/>
      <c r="H833" s="16"/>
      <c r="I833" s="16"/>
      <c r="J833" s="16"/>
      <c r="K833" s="16"/>
      <c r="L833" s="16"/>
      <c r="M833" s="16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6"/>
      <c r="AC833" s="16"/>
      <c r="AD833" s="16"/>
    </row>
    <row r="834" ht="12.75" customHeight="1">
      <c r="A834" s="13"/>
      <c r="B834" s="16"/>
      <c r="C834" s="16"/>
      <c r="D834" s="16"/>
      <c r="E834" s="14"/>
      <c r="F834" s="16"/>
      <c r="G834" s="16"/>
      <c r="H834" s="16"/>
      <c r="I834" s="16"/>
      <c r="J834" s="16"/>
      <c r="K834" s="16"/>
      <c r="L834" s="16"/>
      <c r="M834" s="16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6"/>
      <c r="AC834" s="16"/>
      <c r="AD834" s="16"/>
    </row>
    <row r="835" ht="12.75" customHeight="1">
      <c r="A835" s="13"/>
      <c r="B835" s="16"/>
      <c r="C835" s="16"/>
      <c r="D835" s="16"/>
      <c r="E835" s="14"/>
      <c r="F835" s="16"/>
      <c r="G835" s="16"/>
      <c r="H835" s="16"/>
      <c r="I835" s="16"/>
      <c r="J835" s="16"/>
      <c r="K835" s="16"/>
      <c r="L835" s="16"/>
      <c r="M835" s="16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6"/>
      <c r="AC835" s="16"/>
      <c r="AD835" s="16"/>
    </row>
    <row r="836" ht="12.75" customHeight="1">
      <c r="A836" s="13"/>
      <c r="B836" s="16"/>
      <c r="C836" s="16"/>
      <c r="D836" s="16"/>
      <c r="E836" s="14"/>
      <c r="F836" s="16"/>
      <c r="G836" s="16"/>
      <c r="H836" s="16"/>
      <c r="I836" s="16"/>
      <c r="J836" s="16"/>
      <c r="K836" s="16"/>
      <c r="L836" s="16"/>
      <c r="M836" s="16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6"/>
      <c r="AC836" s="16"/>
      <c r="AD836" s="16"/>
    </row>
    <row r="837" ht="12.75" customHeight="1">
      <c r="A837" s="13"/>
      <c r="B837" s="16"/>
      <c r="C837" s="16"/>
      <c r="D837" s="16"/>
      <c r="E837" s="14"/>
      <c r="F837" s="16"/>
      <c r="G837" s="16"/>
      <c r="H837" s="16"/>
      <c r="I837" s="16"/>
      <c r="J837" s="16"/>
      <c r="K837" s="16"/>
      <c r="L837" s="16"/>
      <c r="M837" s="16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6"/>
      <c r="AC837" s="16"/>
      <c r="AD837" s="16"/>
    </row>
    <row r="838" ht="12.75" customHeight="1">
      <c r="A838" s="13"/>
      <c r="B838" s="16"/>
      <c r="C838" s="16"/>
      <c r="D838" s="16"/>
      <c r="E838" s="14"/>
      <c r="F838" s="16"/>
      <c r="G838" s="16"/>
      <c r="H838" s="16"/>
      <c r="I838" s="16"/>
      <c r="J838" s="16"/>
      <c r="K838" s="16"/>
      <c r="L838" s="16"/>
      <c r="M838" s="16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6"/>
      <c r="AC838" s="16"/>
      <c r="AD838" s="16"/>
    </row>
    <row r="839" ht="12.75" customHeight="1">
      <c r="A839" s="13"/>
      <c r="B839" s="16"/>
      <c r="C839" s="16"/>
      <c r="D839" s="16"/>
      <c r="E839" s="14"/>
      <c r="F839" s="16"/>
      <c r="G839" s="16"/>
      <c r="H839" s="16"/>
      <c r="I839" s="16"/>
      <c r="J839" s="16"/>
      <c r="K839" s="16"/>
      <c r="L839" s="16"/>
      <c r="M839" s="16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6"/>
      <c r="AC839" s="16"/>
      <c r="AD839" s="16"/>
    </row>
    <row r="840" ht="12.75" customHeight="1">
      <c r="A840" s="13"/>
      <c r="B840" s="16"/>
      <c r="C840" s="16"/>
      <c r="D840" s="16"/>
      <c r="E840" s="14"/>
      <c r="F840" s="16"/>
      <c r="G840" s="16"/>
      <c r="H840" s="16"/>
      <c r="I840" s="16"/>
      <c r="J840" s="16"/>
      <c r="K840" s="16"/>
      <c r="L840" s="16"/>
      <c r="M840" s="16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6"/>
      <c r="AC840" s="16"/>
      <c r="AD840" s="16"/>
    </row>
    <row r="841" ht="12.75" customHeight="1">
      <c r="A841" s="13"/>
      <c r="B841" s="16"/>
      <c r="C841" s="16"/>
      <c r="D841" s="16"/>
      <c r="E841" s="14"/>
      <c r="F841" s="16"/>
      <c r="G841" s="16"/>
      <c r="H841" s="16"/>
      <c r="I841" s="16"/>
      <c r="J841" s="16"/>
      <c r="K841" s="16"/>
      <c r="L841" s="16"/>
      <c r="M841" s="16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6"/>
      <c r="AC841" s="16"/>
      <c r="AD841" s="16"/>
    </row>
    <row r="842" ht="12.75" customHeight="1">
      <c r="A842" s="13"/>
      <c r="B842" s="16"/>
      <c r="C842" s="16"/>
      <c r="D842" s="16"/>
      <c r="E842" s="14"/>
      <c r="F842" s="16"/>
      <c r="G842" s="16"/>
      <c r="H842" s="16"/>
      <c r="I842" s="16"/>
      <c r="J842" s="16"/>
      <c r="K842" s="16"/>
      <c r="L842" s="16"/>
      <c r="M842" s="16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6"/>
      <c r="AC842" s="16"/>
      <c r="AD842" s="16"/>
    </row>
    <row r="843" ht="12.75" customHeight="1">
      <c r="A843" s="13"/>
      <c r="B843" s="16"/>
      <c r="C843" s="16"/>
      <c r="D843" s="16"/>
      <c r="E843" s="14"/>
      <c r="F843" s="16"/>
      <c r="G843" s="16"/>
      <c r="H843" s="16"/>
      <c r="I843" s="16"/>
      <c r="J843" s="16"/>
      <c r="K843" s="16"/>
      <c r="L843" s="16"/>
      <c r="M843" s="16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6"/>
      <c r="AC843" s="16"/>
      <c r="AD843" s="16"/>
    </row>
    <row r="844" ht="12.75" customHeight="1">
      <c r="A844" s="13"/>
      <c r="B844" s="16"/>
      <c r="C844" s="16"/>
      <c r="D844" s="16"/>
      <c r="E844" s="14"/>
      <c r="F844" s="16"/>
      <c r="G844" s="16"/>
      <c r="H844" s="16"/>
      <c r="I844" s="16"/>
      <c r="J844" s="16"/>
      <c r="K844" s="16"/>
      <c r="L844" s="16"/>
      <c r="M844" s="16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6"/>
      <c r="AC844" s="16"/>
      <c r="AD844" s="16"/>
    </row>
    <row r="845" ht="12.75" customHeight="1">
      <c r="A845" s="13"/>
      <c r="B845" s="16"/>
      <c r="C845" s="16"/>
      <c r="D845" s="16"/>
      <c r="E845" s="14"/>
      <c r="F845" s="16"/>
      <c r="G845" s="16"/>
      <c r="H845" s="16"/>
      <c r="I845" s="16"/>
      <c r="J845" s="16"/>
      <c r="K845" s="16"/>
      <c r="L845" s="16"/>
      <c r="M845" s="16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6"/>
      <c r="AC845" s="16"/>
      <c r="AD845" s="16"/>
    </row>
    <row r="846" ht="12.75" customHeight="1">
      <c r="A846" s="13"/>
      <c r="B846" s="16"/>
      <c r="C846" s="16"/>
      <c r="D846" s="16"/>
      <c r="E846" s="14"/>
      <c r="F846" s="16"/>
      <c r="G846" s="16"/>
      <c r="H846" s="16"/>
      <c r="I846" s="16"/>
      <c r="J846" s="16"/>
      <c r="K846" s="16"/>
      <c r="L846" s="16"/>
      <c r="M846" s="16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6"/>
      <c r="AC846" s="16"/>
      <c r="AD846" s="16"/>
    </row>
    <row r="847" ht="12.75" customHeight="1">
      <c r="A847" s="13"/>
      <c r="B847" s="16"/>
      <c r="C847" s="16"/>
      <c r="D847" s="16"/>
      <c r="E847" s="14"/>
      <c r="F847" s="16"/>
      <c r="G847" s="16"/>
      <c r="H847" s="16"/>
      <c r="I847" s="16"/>
      <c r="J847" s="16"/>
      <c r="K847" s="16"/>
      <c r="L847" s="16"/>
      <c r="M847" s="16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6"/>
      <c r="AC847" s="16"/>
      <c r="AD847" s="16"/>
    </row>
    <row r="848" ht="12.75" customHeight="1">
      <c r="A848" s="13"/>
      <c r="B848" s="16"/>
      <c r="C848" s="16"/>
      <c r="D848" s="16"/>
      <c r="E848" s="14"/>
      <c r="F848" s="16"/>
      <c r="G848" s="16"/>
      <c r="H848" s="16"/>
      <c r="I848" s="16"/>
      <c r="J848" s="16"/>
      <c r="K848" s="16"/>
      <c r="L848" s="16"/>
      <c r="M848" s="16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6"/>
      <c r="AC848" s="16"/>
      <c r="AD848" s="16"/>
    </row>
    <row r="849" ht="12.75" customHeight="1">
      <c r="A849" s="13"/>
      <c r="B849" s="16"/>
      <c r="C849" s="16"/>
      <c r="D849" s="16"/>
      <c r="E849" s="14"/>
      <c r="F849" s="16"/>
      <c r="G849" s="16"/>
      <c r="H849" s="16"/>
      <c r="I849" s="16"/>
      <c r="J849" s="16"/>
      <c r="K849" s="16"/>
      <c r="L849" s="16"/>
      <c r="M849" s="16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6"/>
      <c r="AC849" s="16"/>
      <c r="AD849" s="16"/>
    </row>
    <row r="850" ht="12.75" customHeight="1">
      <c r="A850" s="13"/>
      <c r="B850" s="16"/>
      <c r="C850" s="16"/>
      <c r="D850" s="16"/>
      <c r="E850" s="14"/>
      <c r="F850" s="16"/>
      <c r="G850" s="16"/>
      <c r="H850" s="16"/>
      <c r="I850" s="16"/>
      <c r="J850" s="16"/>
      <c r="K850" s="16"/>
      <c r="L850" s="16"/>
      <c r="M850" s="16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6"/>
      <c r="AC850" s="16"/>
      <c r="AD850" s="16"/>
    </row>
    <row r="851" ht="12.75" customHeight="1">
      <c r="A851" s="13"/>
      <c r="B851" s="16"/>
      <c r="C851" s="16"/>
      <c r="D851" s="16"/>
      <c r="E851" s="14"/>
      <c r="F851" s="16"/>
      <c r="G851" s="16"/>
      <c r="H851" s="16"/>
      <c r="I851" s="16"/>
      <c r="J851" s="16"/>
      <c r="K851" s="16"/>
      <c r="L851" s="16"/>
      <c r="M851" s="16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6"/>
      <c r="AC851" s="16"/>
      <c r="AD851" s="16"/>
    </row>
    <row r="852" ht="12.75" customHeight="1">
      <c r="A852" s="13"/>
      <c r="B852" s="16"/>
      <c r="C852" s="16"/>
      <c r="D852" s="16"/>
      <c r="E852" s="14"/>
      <c r="F852" s="16"/>
      <c r="G852" s="16"/>
      <c r="H852" s="16"/>
      <c r="I852" s="16"/>
      <c r="J852" s="16"/>
      <c r="K852" s="16"/>
      <c r="L852" s="16"/>
      <c r="M852" s="16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6"/>
      <c r="AC852" s="16"/>
      <c r="AD852" s="16"/>
    </row>
    <row r="853" ht="12.75" customHeight="1">
      <c r="A853" s="13"/>
      <c r="B853" s="16"/>
      <c r="C853" s="16"/>
      <c r="D853" s="16"/>
      <c r="E853" s="14"/>
      <c r="F853" s="16"/>
      <c r="G853" s="16"/>
      <c r="H853" s="16"/>
      <c r="I853" s="16"/>
      <c r="J853" s="16"/>
      <c r="K853" s="16"/>
      <c r="L853" s="16"/>
      <c r="M853" s="16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6"/>
      <c r="AC853" s="16"/>
      <c r="AD853" s="16"/>
    </row>
    <row r="854" ht="12.75" customHeight="1">
      <c r="A854" s="13"/>
      <c r="B854" s="16"/>
      <c r="C854" s="16"/>
      <c r="D854" s="16"/>
      <c r="E854" s="14"/>
      <c r="F854" s="16"/>
      <c r="G854" s="16"/>
      <c r="H854" s="16"/>
      <c r="I854" s="16"/>
      <c r="J854" s="16"/>
      <c r="K854" s="16"/>
      <c r="L854" s="16"/>
      <c r="M854" s="16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6"/>
      <c r="AC854" s="16"/>
      <c r="AD854" s="16"/>
    </row>
    <row r="855" ht="12.75" customHeight="1">
      <c r="A855" s="13"/>
      <c r="B855" s="16"/>
      <c r="C855" s="16"/>
      <c r="D855" s="16"/>
      <c r="E855" s="14"/>
      <c r="F855" s="16"/>
      <c r="G855" s="16"/>
      <c r="H855" s="16"/>
      <c r="I855" s="16"/>
      <c r="J855" s="16"/>
      <c r="K855" s="16"/>
      <c r="L855" s="16"/>
      <c r="M855" s="16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6"/>
      <c r="AC855" s="16"/>
      <c r="AD855" s="16"/>
    </row>
    <row r="856" ht="12.75" customHeight="1">
      <c r="A856" s="13"/>
      <c r="B856" s="16"/>
      <c r="C856" s="16"/>
      <c r="D856" s="16"/>
      <c r="E856" s="14"/>
      <c r="F856" s="16"/>
      <c r="G856" s="16"/>
      <c r="H856" s="16"/>
      <c r="I856" s="16"/>
      <c r="J856" s="16"/>
      <c r="K856" s="16"/>
      <c r="L856" s="16"/>
      <c r="M856" s="16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6"/>
      <c r="AC856" s="16"/>
      <c r="AD856" s="16"/>
    </row>
    <row r="857" ht="12.75" customHeight="1">
      <c r="A857" s="13"/>
      <c r="B857" s="16"/>
      <c r="C857" s="16"/>
      <c r="D857" s="16"/>
      <c r="E857" s="14"/>
      <c r="F857" s="16"/>
      <c r="G857" s="16"/>
      <c r="H857" s="16"/>
      <c r="I857" s="16"/>
      <c r="J857" s="16"/>
      <c r="K857" s="16"/>
      <c r="L857" s="16"/>
      <c r="M857" s="16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6"/>
      <c r="AC857" s="16"/>
      <c r="AD857" s="16"/>
    </row>
    <row r="858" ht="12.75" customHeight="1">
      <c r="A858" s="13"/>
      <c r="B858" s="16"/>
      <c r="C858" s="16"/>
      <c r="D858" s="16"/>
      <c r="E858" s="14"/>
      <c r="F858" s="16"/>
      <c r="G858" s="16"/>
      <c r="H858" s="16"/>
      <c r="I858" s="16"/>
      <c r="J858" s="16"/>
      <c r="K858" s="16"/>
      <c r="L858" s="16"/>
      <c r="M858" s="16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6"/>
      <c r="AC858" s="16"/>
      <c r="AD858" s="16"/>
    </row>
    <row r="859" ht="12.75" customHeight="1">
      <c r="A859" s="13"/>
      <c r="B859" s="16"/>
      <c r="C859" s="16"/>
      <c r="D859" s="16"/>
      <c r="E859" s="14"/>
      <c r="F859" s="16"/>
      <c r="G859" s="16"/>
      <c r="H859" s="16"/>
      <c r="I859" s="16"/>
      <c r="J859" s="16"/>
      <c r="K859" s="16"/>
      <c r="L859" s="16"/>
      <c r="M859" s="16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6"/>
      <c r="AC859" s="16"/>
      <c r="AD859" s="16"/>
    </row>
    <row r="860" ht="12.75" customHeight="1">
      <c r="A860" s="13"/>
      <c r="B860" s="16"/>
      <c r="C860" s="16"/>
      <c r="D860" s="16"/>
      <c r="E860" s="14"/>
      <c r="F860" s="16"/>
      <c r="G860" s="16"/>
      <c r="H860" s="16"/>
      <c r="I860" s="16"/>
      <c r="J860" s="16"/>
      <c r="K860" s="16"/>
      <c r="L860" s="16"/>
      <c r="M860" s="16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6"/>
      <c r="AC860" s="16"/>
      <c r="AD860" s="16"/>
    </row>
    <row r="861" ht="12.75" customHeight="1">
      <c r="A861" s="13"/>
      <c r="B861" s="16"/>
      <c r="C861" s="16"/>
      <c r="D861" s="16"/>
      <c r="E861" s="14"/>
      <c r="F861" s="16"/>
      <c r="G861" s="16"/>
      <c r="H861" s="16"/>
      <c r="I861" s="16"/>
      <c r="J861" s="16"/>
      <c r="K861" s="16"/>
      <c r="L861" s="16"/>
      <c r="M861" s="16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6"/>
      <c r="AC861" s="16"/>
      <c r="AD861" s="16"/>
    </row>
    <row r="862" ht="12.75" customHeight="1">
      <c r="A862" s="13"/>
      <c r="B862" s="16"/>
      <c r="C862" s="16"/>
      <c r="D862" s="16"/>
      <c r="E862" s="14"/>
      <c r="F862" s="16"/>
      <c r="G862" s="16"/>
      <c r="H862" s="16"/>
      <c r="I862" s="16"/>
      <c r="J862" s="16"/>
      <c r="K862" s="16"/>
      <c r="L862" s="16"/>
      <c r="M862" s="16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6"/>
      <c r="AC862" s="16"/>
      <c r="AD862" s="16"/>
    </row>
    <row r="863" ht="12.75" customHeight="1">
      <c r="A863" s="13"/>
      <c r="B863" s="16"/>
      <c r="C863" s="16"/>
      <c r="D863" s="16"/>
      <c r="E863" s="14"/>
      <c r="F863" s="16"/>
      <c r="G863" s="16"/>
      <c r="H863" s="16"/>
      <c r="I863" s="16"/>
      <c r="J863" s="16"/>
      <c r="K863" s="16"/>
      <c r="L863" s="16"/>
      <c r="M863" s="16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6"/>
      <c r="AC863" s="16"/>
      <c r="AD863" s="16"/>
    </row>
    <row r="864" ht="12.75" customHeight="1">
      <c r="A864" s="13"/>
      <c r="B864" s="16"/>
      <c r="C864" s="16"/>
      <c r="D864" s="16"/>
      <c r="E864" s="14"/>
      <c r="F864" s="16"/>
      <c r="G864" s="16"/>
      <c r="H864" s="16"/>
      <c r="I864" s="16"/>
      <c r="J864" s="16"/>
      <c r="K864" s="16"/>
      <c r="L864" s="16"/>
      <c r="M864" s="16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6"/>
      <c r="AC864" s="16"/>
      <c r="AD864" s="16"/>
    </row>
    <row r="865" ht="12.75" customHeight="1">
      <c r="A865" s="13"/>
      <c r="B865" s="16"/>
      <c r="C865" s="16"/>
      <c r="D865" s="16"/>
      <c r="E865" s="14"/>
      <c r="F865" s="16"/>
      <c r="G865" s="16"/>
      <c r="H865" s="16"/>
      <c r="I865" s="16"/>
      <c r="J865" s="16"/>
      <c r="K865" s="16"/>
      <c r="L865" s="16"/>
      <c r="M865" s="16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6"/>
      <c r="AC865" s="16"/>
      <c r="AD865" s="16"/>
    </row>
    <row r="866" ht="12.75" customHeight="1">
      <c r="A866" s="13"/>
      <c r="B866" s="16"/>
      <c r="C866" s="16"/>
      <c r="D866" s="16"/>
      <c r="E866" s="14"/>
      <c r="F866" s="16"/>
      <c r="G866" s="16"/>
      <c r="H866" s="16"/>
      <c r="I866" s="16"/>
      <c r="J866" s="16"/>
      <c r="K866" s="16"/>
      <c r="L866" s="16"/>
      <c r="M866" s="16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6"/>
      <c r="AC866" s="16"/>
      <c r="AD866" s="16"/>
    </row>
    <row r="867" ht="12.75" customHeight="1">
      <c r="A867" s="13"/>
      <c r="B867" s="16"/>
      <c r="C867" s="16"/>
      <c r="D867" s="16"/>
      <c r="E867" s="14"/>
      <c r="F867" s="16"/>
      <c r="G867" s="16"/>
      <c r="H867" s="16"/>
      <c r="I867" s="16"/>
      <c r="J867" s="16"/>
      <c r="K867" s="16"/>
      <c r="L867" s="16"/>
      <c r="M867" s="16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6"/>
      <c r="AC867" s="16"/>
      <c r="AD867" s="16"/>
    </row>
    <row r="868" ht="12.75" customHeight="1">
      <c r="A868" s="13"/>
      <c r="B868" s="16"/>
      <c r="C868" s="16"/>
      <c r="D868" s="16"/>
      <c r="E868" s="14"/>
      <c r="F868" s="16"/>
      <c r="G868" s="16"/>
      <c r="H868" s="16"/>
      <c r="I868" s="16"/>
      <c r="J868" s="16"/>
      <c r="K868" s="16"/>
      <c r="L868" s="16"/>
      <c r="M868" s="16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6"/>
      <c r="AC868" s="16"/>
      <c r="AD868" s="16"/>
    </row>
    <row r="869" ht="12.75" customHeight="1">
      <c r="A869" s="13"/>
      <c r="B869" s="16"/>
      <c r="C869" s="16"/>
      <c r="D869" s="16"/>
      <c r="E869" s="14"/>
      <c r="F869" s="16"/>
      <c r="G869" s="16"/>
      <c r="H869" s="16"/>
      <c r="I869" s="16"/>
      <c r="J869" s="16"/>
      <c r="K869" s="16"/>
      <c r="L869" s="16"/>
      <c r="M869" s="16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6"/>
      <c r="AC869" s="16"/>
      <c r="AD869" s="16"/>
    </row>
    <row r="870" ht="12.75" customHeight="1">
      <c r="A870" s="13"/>
      <c r="B870" s="16"/>
      <c r="C870" s="16"/>
      <c r="D870" s="16"/>
      <c r="E870" s="14"/>
      <c r="F870" s="16"/>
      <c r="G870" s="16"/>
      <c r="H870" s="16"/>
      <c r="I870" s="16"/>
      <c r="J870" s="16"/>
      <c r="K870" s="16"/>
      <c r="L870" s="16"/>
      <c r="M870" s="16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6"/>
      <c r="AC870" s="16"/>
      <c r="AD870" s="16"/>
    </row>
    <row r="871" ht="12.75" customHeight="1">
      <c r="A871" s="13"/>
      <c r="B871" s="16"/>
      <c r="C871" s="16"/>
      <c r="D871" s="16"/>
      <c r="E871" s="14"/>
      <c r="F871" s="16"/>
      <c r="G871" s="16"/>
      <c r="H871" s="16"/>
      <c r="I871" s="16"/>
      <c r="J871" s="16"/>
      <c r="K871" s="16"/>
      <c r="L871" s="16"/>
      <c r="M871" s="16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6"/>
      <c r="AC871" s="16"/>
      <c r="AD871" s="16"/>
    </row>
    <row r="872" ht="12.75" customHeight="1">
      <c r="A872" s="13"/>
      <c r="B872" s="16"/>
      <c r="C872" s="16"/>
      <c r="D872" s="16"/>
      <c r="E872" s="14"/>
      <c r="F872" s="16"/>
      <c r="G872" s="16"/>
      <c r="H872" s="16"/>
      <c r="I872" s="16"/>
      <c r="J872" s="16"/>
      <c r="K872" s="16"/>
      <c r="L872" s="16"/>
      <c r="M872" s="16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6"/>
      <c r="AC872" s="16"/>
      <c r="AD872" s="16"/>
    </row>
    <row r="873" ht="12.75" customHeight="1">
      <c r="A873" s="13"/>
      <c r="B873" s="16"/>
      <c r="C873" s="16"/>
      <c r="D873" s="16"/>
      <c r="E873" s="14"/>
      <c r="F873" s="16"/>
      <c r="G873" s="16"/>
      <c r="H873" s="16"/>
      <c r="I873" s="16"/>
      <c r="J873" s="16"/>
      <c r="K873" s="16"/>
      <c r="L873" s="16"/>
      <c r="M873" s="16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6"/>
      <c r="AC873" s="16"/>
      <c r="AD873" s="16"/>
    </row>
    <row r="874" ht="12.75" customHeight="1">
      <c r="A874" s="13"/>
      <c r="B874" s="16"/>
      <c r="C874" s="16"/>
      <c r="D874" s="16"/>
      <c r="E874" s="14"/>
      <c r="F874" s="16"/>
      <c r="G874" s="16"/>
      <c r="H874" s="16"/>
      <c r="I874" s="16"/>
      <c r="J874" s="16"/>
      <c r="K874" s="16"/>
      <c r="L874" s="16"/>
      <c r="M874" s="16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6"/>
      <c r="AC874" s="16"/>
      <c r="AD874" s="16"/>
    </row>
    <row r="875" ht="12.75" customHeight="1">
      <c r="A875" s="13"/>
      <c r="B875" s="16"/>
      <c r="C875" s="16"/>
      <c r="D875" s="16"/>
      <c r="E875" s="14"/>
      <c r="F875" s="16"/>
      <c r="G875" s="16"/>
      <c r="H875" s="16"/>
      <c r="I875" s="16"/>
      <c r="J875" s="16"/>
      <c r="K875" s="16"/>
      <c r="L875" s="16"/>
      <c r="M875" s="16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6"/>
      <c r="AC875" s="16"/>
      <c r="AD875" s="16"/>
    </row>
    <row r="876" ht="12.75" customHeight="1">
      <c r="A876" s="13"/>
      <c r="B876" s="16"/>
      <c r="C876" s="16"/>
      <c r="D876" s="16"/>
      <c r="E876" s="14"/>
      <c r="F876" s="16"/>
      <c r="G876" s="16"/>
      <c r="H876" s="16"/>
      <c r="I876" s="16"/>
      <c r="J876" s="16"/>
      <c r="K876" s="16"/>
      <c r="L876" s="16"/>
      <c r="M876" s="16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6"/>
      <c r="AC876" s="16"/>
      <c r="AD876" s="16"/>
    </row>
    <row r="877" ht="12.75" customHeight="1">
      <c r="A877" s="13"/>
      <c r="B877" s="16"/>
      <c r="C877" s="16"/>
      <c r="D877" s="16"/>
      <c r="E877" s="14"/>
      <c r="F877" s="16"/>
      <c r="G877" s="16"/>
      <c r="H877" s="16"/>
      <c r="I877" s="16"/>
      <c r="J877" s="16"/>
      <c r="K877" s="16"/>
      <c r="L877" s="16"/>
      <c r="M877" s="16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6"/>
      <c r="AC877" s="16"/>
      <c r="AD877" s="16"/>
    </row>
    <row r="878" ht="12.75" customHeight="1">
      <c r="A878" s="13"/>
      <c r="B878" s="16"/>
      <c r="C878" s="16"/>
      <c r="D878" s="16"/>
      <c r="E878" s="14"/>
      <c r="F878" s="16"/>
      <c r="G878" s="16"/>
      <c r="H878" s="16"/>
      <c r="I878" s="16"/>
      <c r="J878" s="16"/>
      <c r="K878" s="16"/>
      <c r="L878" s="16"/>
      <c r="M878" s="16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6"/>
      <c r="AC878" s="16"/>
      <c r="AD878" s="16"/>
    </row>
    <row r="879" ht="12.75" customHeight="1">
      <c r="A879" s="13"/>
      <c r="B879" s="16"/>
      <c r="C879" s="16"/>
      <c r="D879" s="16"/>
      <c r="E879" s="14"/>
      <c r="F879" s="16"/>
      <c r="G879" s="16"/>
      <c r="H879" s="16"/>
      <c r="I879" s="16"/>
      <c r="J879" s="16"/>
      <c r="K879" s="16"/>
      <c r="L879" s="16"/>
      <c r="M879" s="16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6"/>
      <c r="AC879" s="16"/>
      <c r="AD879" s="16"/>
    </row>
    <row r="880" ht="12.75" customHeight="1">
      <c r="A880" s="13"/>
      <c r="B880" s="16"/>
      <c r="C880" s="16"/>
      <c r="D880" s="16"/>
      <c r="E880" s="14"/>
      <c r="F880" s="16"/>
      <c r="G880" s="16"/>
      <c r="H880" s="16"/>
      <c r="I880" s="16"/>
      <c r="J880" s="16"/>
      <c r="K880" s="16"/>
      <c r="L880" s="16"/>
      <c r="M880" s="16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6"/>
      <c r="AC880" s="16"/>
      <c r="AD880" s="16"/>
    </row>
    <row r="881" ht="12.75" customHeight="1">
      <c r="A881" s="13"/>
      <c r="B881" s="16"/>
      <c r="C881" s="16"/>
      <c r="D881" s="16"/>
      <c r="E881" s="14"/>
      <c r="F881" s="16"/>
      <c r="G881" s="16"/>
      <c r="H881" s="16"/>
      <c r="I881" s="16"/>
      <c r="J881" s="16"/>
      <c r="K881" s="16"/>
      <c r="L881" s="16"/>
      <c r="M881" s="16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6"/>
      <c r="AC881" s="16"/>
      <c r="AD881" s="16"/>
    </row>
    <row r="882" ht="12.75" customHeight="1">
      <c r="A882" s="13"/>
      <c r="B882" s="16"/>
      <c r="C882" s="16"/>
      <c r="D882" s="16"/>
      <c r="E882" s="14"/>
      <c r="F882" s="16"/>
      <c r="G882" s="16"/>
      <c r="H882" s="16"/>
      <c r="I882" s="16"/>
      <c r="J882" s="16"/>
      <c r="K882" s="16"/>
      <c r="L882" s="16"/>
      <c r="M882" s="16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6"/>
      <c r="AC882" s="16"/>
      <c r="AD882" s="16"/>
    </row>
    <row r="883" ht="12.75" customHeight="1">
      <c r="A883" s="13"/>
      <c r="B883" s="16"/>
      <c r="C883" s="16"/>
      <c r="D883" s="16"/>
      <c r="E883" s="14"/>
      <c r="F883" s="16"/>
      <c r="G883" s="16"/>
      <c r="H883" s="16"/>
      <c r="I883" s="16"/>
      <c r="J883" s="16"/>
      <c r="K883" s="16"/>
      <c r="L883" s="16"/>
      <c r="M883" s="16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6"/>
      <c r="AC883" s="16"/>
      <c r="AD883" s="16"/>
    </row>
    <row r="884" ht="12.75" customHeight="1">
      <c r="A884" s="13"/>
      <c r="B884" s="16"/>
      <c r="C884" s="16"/>
      <c r="D884" s="16"/>
      <c r="E884" s="14"/>
      <c r="F884" s="16"/>
      <c r="G884" s="16"/>
      <c r="H884" s="16"/>
      <c r="I884" s="16"/>
      <c r="J884" s="16"/>
      <c r="K884" s="16"/>
      <c r="L884" s="16"/>
      <c r="M884" s="16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6"/>
      <c r="AC884" s="16"/>
      <c r="AD884" s="16"/>
    </row>
    <row r="885" ht="12.75" customHeight="1">
      <c r="A885" s="13"/>
      <c r="B885" s="16"/>
      <c r="C885" s="16"/>
      <c r="D885" s="16"/>
      <c r="E885" s="14"/>
      <c r="F885" s="16"/>
      <c r="G885" s="16"/>
      <c r="H885" s="16"/>
      <c r="I885" s="16"/>
      <c r="J885" s="16"/>
      <c r="K885" s="16"/>
      <c r="L885" s="16"/>
      <c r="M885" s="16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6"/>
      <c r="AC885" s="16"/>
      <c r="AD885" s="16"/>
    </row>
    <row r="886" ht="12.75" customHeight="1">
      <c r="A886" s="13"/>
      <c r="B886" s="16"/>
      <c r="C886" s="16"/>
      <c r="D886" s="16"/>
      <c r="E886" s="14"/>
      <c r="F886" s="16"/>
      <c r="G886" s="16"/>
      <c r="H886" s="16"/>
      <c r="I886" s="16"/>
      <c r="J886" s="16"/>
      <c r="K886" s="16"/>
      <c r="L886" s="16"/>
      <c r="M886" s="16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6"/>
      <c r="AC886" s="16"/>
      <c r="AD886" s="16"/>
    </row>
    <row r="887" ht="12.75" customHeight="1">
      <c r="A887" s="13"/>
      <c r="B887" s="16"/>
      <c r="C887" s="16"/>
      <c r="D887" s="16"/>
      <c r="E887" s="14"/>
      <c r="F887" s="16"/>
      <c r="G887" s="16"/>
      <c r="H887" s="16"/>
      <c r="I887" s="16"/>
      <c r="J887" s="16"/>
      <c r="K887" s="16"/>
      <c r="L887" s="16"/>
      <c r="M887" s="16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6"/>
      <c r="AC887" s="16"/>
      <c r="AD887" s="16"/>
    </row>
    <row r="888" ht="12.75" customHeight="1">
      <c r="A888" s="13"/>
      <c r="B888" s="16"/>
      <c r="C888" s="16"/>
      <c r="D888" s="16"/>
      <c r="E888" s="14"/>
      <c r="F888" s="16"/>
      <c r="G888" s="16"/>
      <c r="H888" s="16"/>
      <c r="I888" s="16"/>
      <c r="J888" s="16"/>
      <c r="K888" s="16"/>
      <c r="L888" s="16"/>
      <c r="M888" s="16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6"/>
      <c r="AC888" s="16"/>
      <c r="AD888" s="16"/>
    </row>
    <row r="889" ht="12.75" customHeight="1">
      <c r="A889" s="13"/>
      <c r="B889" s="16"/>
      <c r="C889" s="16"/>
      <c r="D889" s="16"/>
      <c r="E889" s="14"/>
      <c r="F889" s="16"/>
      <c r="G889" s="16"/>
      <c r="H889" s="16"/>
      <c r="I889" s="16"/>
      <c r="J889" s="16"/>
      <c r="K889" s="16"/>
      <c r="L889" s="16"/>
      <c r="M889" s="16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6"/>
      <c r="AC889" s="16"/>
      <c r="AD889" s="16"/>
    </row>
    <row r="890" ht="12.75" customHeight="1">
      <c r="A890" s="13"/>
      <c r="B890" s="16"/>
      <c r="C890" s="16"/>
      <c r="D890" s="16"/>
      <c r="E890" s="14"/>
      <c r="F890" s="16"/>
      <c r="G890" s="16"/>
      <c r="H890" s="16"/>
      <c r="I890" s="16"/>
      <c r="J890" s="16"/>
      <c r="K890" s="16"/>
      <c r="L890" s="16"/>
      <c r="M890" s="16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6"/>
      <c r="AC890" s="16"/>
      <c r="AD890" s="16"/>
    </row>
    <row r="891" ht="12.75" customHeight="1">
      <c r="A891" s="13"/>
      <c r="B891" s="16"/>
      <c r="C891" s="16"/>
      <c r="D891" s="16"/>
      <c r="E891" s="14"/>
      <c r="F891" s="16"/>
      <c r="G891" s="16"/>
      <c r="H891" s="16"/>
      <c r="I891" s="16"/>
      <c r="J891" s="16"/>
      <c r="K891" s="16"/>
      <c r="L891" s="16"/>
      <c r="M891" s="16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6"/>
      <c r="AC891" s="16"/>
      <c r="AD891" s="16"/>
    </row>
    <row r="892" ht="12.75" customHeight="1">
      <c r="A892" s="13"/>
      <c r="B892" s="16"/>
      <c r="C892" s="16"/>
      <c r="D892" s="16"/>
      <c r="E892" s="14"/>
      <c r="F892" s="16"/>
      <c r="G892" s="16"/>
      <c r="H892" s="16"/>
      <c r="I892" s="16"/>
      <c r="J892" s="16"/>
      <c r="K892" s="16"/>
      <c r="L892" s="16"/>
      <c r="M892" s="16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6"/>
      <c r="AC892" s="16"/>
      <c r="AD892" s="16"/>
    </row>
    <row r="893" ht="12.75" customHeight="1">
      <c r="A893" s="13"/>
      <c r="B893" s="16"/>
      <c r="C893" s="16"/>
      <c r="D893" s="16"/>
      <c r="E893" s="14"/>
      <c r="F893" s="16"/>
      <c r="G893" s="16"/>
      <c r="H893" s="16"/>
      <c r="I893" s="16"/>
      <c r="J893" s="16"/>
      <c r="K893" s="16"/>
      <c r="L893" s="16"/>
      <c r="M893" s="16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6"/>
      <c r="AC893" s="16"/>
      <c r="AD893" s="16"/>
    </row>
    <row r="894" ht="12.75" customHeight="1">
      <c r="A894" s="13"/>
      <c r="B894" s="16"/>
      <c r="C894" s="16"/>
      <c r="D894" s="16"/>
      <c r="E894" s="14"/>
      <c r="F894" s="16"/>
      <c r="G894" s="16"/>
      <c r="H894" s="16"/>
      <c r="I894" s="16"/>
      <c r="J894" s="16"/>
      <c r="K894" s="16"/>
      <c r="L894" s="16"/>
      <c r="M894" s="16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6"/>
      <c r="AC894" s="16"/>
      <c r="AD894" s="16"/>
    </row>
    <row r="895" ht="12.75" customHeight="1">
      <c r="A895" s="13"/>
      <c r="B895" s="16"/>
      <c r="C895" s="16"/>
      <c r="D895" s="16"/>
      <c r="E895" s="14"/>
      <c r="F895" s="16"/>
      <c r="G895" s="16"/>
      <c r="H895" s="16"/>
      <c r="I895" s="16"/>
      <c r="J895" s="16"/>
      <c r="K895" s="16"/>
      <c r="L895" s="16"/>
      <c r="M895" s="16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6"/>
      <c r="AC895" s="16"/>
      <c r="AD895" s="16"/>
    </row>
    <row r="896" ht="12.75" customHeight="1">
      <c r="A896" s="13"/>
      <c r="B896" s="16"/>
      <c r="C896" s="16"/>
      <c r="D896" s="16"/>
      <c r="E896" s="14"/>
      <c r="F896" s="16"/>
      <c r="G896" s="16"/>
      <c r="H896" s="16"/>
      <c r="I896" s="16"/>
      <c r="J896" s="16"/>
      <c r="K896" s="16"/>
      <c r="L896" s="16"/>
      <c r="M896" s="16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6"/>
      <c r="AC896" s="16"/>
      <c r="AD896" s="16"/>
    </row>
    <row r="897" ht="12.75" customHeight="1">
      <c r="A897" s="13"/>
      <c r="B897" s="16"/>
      <c r="C897" s="16"/>
      <c r="D897" s="16"/>
      <c r="E897" s="14"/>
      <c r="F897" s="16"/>
      <c r="G897" s="16"/>
      <c r="H897" s="16"/>
      <c r="I897" s="16"/>
      <c r="J897" s="16"/>
      <c r="K897" s="16"/>
      <c r="L897" s="16"/>
      <c r="M897" s="16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6"/>
      <c r="AC897" s="16"/>
      <c r="AD897" s="16"/>
    </row>
    <row r="898" ht="12.75" customHeight="1">
      <c r="A898" s="13"/>
      <c r="B898" s="16"/>
      <c r="C898" s="16"/>
      <c r="D898" s="16"/>
      <c r="E898" s="14"/>
      <c r="F898" s="16"/>
      <c r="G898" s="16"/>
      <c r="H898" s="16"/>
      <c r="I898" s="16"/>
      <c r="J898" s="16"/>
      <c r="K898" s="16"/>
      <c r="L898" s="16"/>
      <c r="M898" s="16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6"/>
      <c r="AC898" s="16"/>
      <c r="AD898" s="16"/>
    </row>
    <row r="899" ht="12.75" customHeight="1">
      <c r="A899" s="13"/>
      <c r="B899" s="16"/>
      <c r="C899" s="16"/>
      <c r="D899" s="16"/>
      <c r="E899" s="14"/>
      <c r="F899" s="16"/>
      <c r="G899" s="16"/>
      <c r="H899" s="16"/>
      <c r="I899" s="16"/>
      <c r="J899" s="16"/>
      <c r="K899" s="16"/>
      <c r="L899" s="16"/>
      <c r="M899" s="16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6"/>
      <c r="AC899" s="16"/>
      <c r="AD899" s="16"/>
    </row>
    <row r="900" ht="12.75" customHeight="1">
      <c r="A900" s="13"/>
      <c r="B900" s="16"/>
      <c r="C900" s="16"/>
      <c r="D900" s="16"/>
      <c r="E900" s="14"/>
      <c r="F900" s="16"/>
      <c r="G900" s="16"/>
      <c r="H900" s="16"/>
      <c r="I900" s="16"/>
      <c r="J900" s="16"/>
      <c r="K900" s="16"/>
      <c r="L900" s="16"/>
      <c r="M900" s="16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6"/>
      <c r="AC900" s="16"/>
      <c r="AD900" s="16"/>
    </row>
    <row r="901" ht="12.75" customHeight="1">
      <c r="A901" s="13"/>
      <c r="B901" s="16"/>
      <c r="C901" s="16"/>
      <c r="D901" s="16"/>
      <c r="E901" s="14"/>
      <c r="F901" s="16"/>
      <c r="G901" s="16"/>
      <c r="H901" s="16"/>
      <c r="I901" s="16"/>
      <c r="J901" s="16"/>
      <c r="K901" s="16"/>
      <c r="L901" s="16"/>
      <c r="M901" s="16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6"/>
      <c r="AC901" s="16"/>
      <c r="AD901" s="16"/>
    </row>
    <row r="902" ht="12.75" customHeight="1">
      <c r="A902" s="13"/>
      <c r="B902" s="16"/>
      <c r="C902" s="16"/>
      <c r="D902" s="16"/>
      <c r="E902" s="14"/>
      <c r="F902" s="16"/>
      <c r="G902" s="16"/>
      <c r="H902" s="16"/>
      <c r="I902" s="16"/>
      <c r="J902" s="16"/>
      <c r="K902" s="16"/>
      <c r="L902" s="16"/>
      <c r="M902" s="16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6"/>
      <c r="AC902" s="16"/>
      <c r="AD902" s="16"/>
    </row>
    <row r="903" ht="12.75" customHeight="1">
      <c r="A903" s="13"/>
      <c r="B903" s="16"/>
      <c r="C903" s="16"/>
      <c r="D903" s="16"/>
      <c r="E903" s="14"/>
      <c r="F903" s="16"/>
      <c r="G903" s="16"/>
      <c r="H903" s="16"/>
      <c r="I903" s="16"/>
      <c r="J903" s="16"/>
      <c r="K903" s="16"/>
      <c r="L903" s="16"/>
      <c r="M903" s="16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6"/>
      <c r="AC903" s="16"/>
      <c r="AD903" s="16"/>
    </row>
    <row r="904" ht="12.75" customHeight="1">
      <c r="A904" s="13"/>
      <c r="B904" s="16"/>
      <c r="C904" s="16"/>
      <c r="D904" s="16"/>
      <c r="E904" s="14"/>
      <c r="F904" s="16"/>
      <c r="G904" s="16"/>
      <c r="H904" s="16"/>
      <c r="I904" s="16"/>
      <c r="J904" s="16"/>
      <c r="K904" s="16"/>
      <c r="L904" s="16"/>
      <c r="M904" s="16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6"/>
      <c r="AC904" s="16"/>
      <c r="AD904" s="16"/>
    </row>
    <row r="905" ht="12.75" customHeight="1">
      <c r="A905" s="13"/>
      <c r="B905" s="16"/>
      <c r="C905" s="16"/>
      <c r="D905" s="16"/>
      <c r="E905" s="14"/>
      <c r="F905" s="16"/>
      <c r="G905" s="16"/>
      <c r="H905" s="16"/>
      <c r="I905" s="16"/>
      <c r="J905" s="16"/>
      <c r="K905" s="16"/>
      <c r="L905" s="16"/>
      <c r="M905" s="16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6"/>
      <c r="AC905" s="16"/>
      <c r="AD905" s="16"/>
    </row>
    <row r="906" ht="12.75" customHeight="1">
      <c r="A906" s="13"/>
      <c r="B906" s="16"/>
      <c r="C906" s="16"/>
      <c r="D906" s="16"/>
      <c r="E906" s="14"/>
      <c r="F906" s="16"/>
      <c r="G906" s="16"/>
      <c r="H906" s="16"/>
      <c r="I906" s="16"/>
      <c r="J906" s="16"/>
      <c r="K906" s="16"/>
      <c r="L906" s="16"/>
      <c r="M906" s="16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6"/>
      <c r="AC906" s="16"/>
      <c r="AD906" s="16"/>
    </row>
    <row r="907" ht="12.75" customHeight="1">
      <c r="A907" s="13"/>
      <c r="B907" s="16"/>
      <c r="C907" s="16"/>
      <c r="D907" s="16"/>
      <c r="E907" s="14"/>
      <c r="F907" s="16"/>
      <c r="G907" s="16"/>
      <c r="H907" s="16"/>
      <c r="I907" s="16"/>
      <c r="J907" s="16"/>
      <c r="K907" s="16"/>
      <c r="L907" s="16"/>
      <c r="M907" s="16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6"/>
      <c r="AC907" s="16"/>
      <c r="AD907" s="16"/>
    </row>
    <row r="908" ht="12.75" customHeight="1">
      <c r="A908" s="13"/>
      <c r="B908" s="16"/>
      <c r="C908" s="16"/>
      <c r="D908" s="16"/>
      <c r="E908" s="14"/>
      <c r="F908" s="16"/>
      <c r="G908" s="16"/>
      <c r="H908" s="16"/>
      <c r="I908" s="16"/>
      <c r="J908" s="16"/>
      <c r="K908" s="16"/>
      <c r="L908" s="16"/>
      <c r="M908" s="16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6"/>
      <c r="AC908" s="16"/>
      <c r="AD908" s="16"/>
    </row>
    <row r="909" ht="12.75" customHeight="1">
      <c r="A909" s="13"/>
      <c r="B909" s="16"/>
      <c r="C909" s="16"/>
      <c r="D909" s="16"/>
      <c r="E909" s="14"/>
      <c r="F909" s="16"/>
      <c r="G909" s="16"/>
      <c r="H909" s="16"/>
      <c r="I909" s="16"/>
      <c r="J909" s="16"/>
      <c r="K909" s="16"/>
      <c r="L909" s="16"/>
      <c r="M909" s="16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6"/>
      <c r="AC909" s="16"/>
      <c r="AD909" s="16"/>
    </row>
    <row r="910" ht="12.75" customHeight="1">
      <c r="A910" s="13"/>
      <c r="B910" s="16"/>
      <c r="C910" s="16"/>
      <c r="D910" s="16"/>
      <c r="E910" s="14"/>
      <c r="F910" s="16"/>
      <c r="G910" s="16"/>
      <c r="H910" s="16"/>
      <c r="I910" s="16"/>
      <c r="J910" s="16"/>
      <c r="K910" s="16"/>
      <c r="L910" s="16"/>
      <c r="M910" s="16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6"/>
      <c r="AC910" s="16"/>
      <c r="AD910" s="16"/>
    </row>
    <row r="911" ht="12.75" customHeight="1">
      <c r="A911" s="13"/>
      <c r="B911" s="16"/>
      <c r="C911" s="16"/>
      <c r="D911" s="16"/>
      <c r="E911" s="14"/>
      <c r="F911" s="16"/>
      <c r="G911" s="16"/>
      <c r="H911" s="16"/>
      <c r="I911" s="16"/>
      <c r="J911" s="16"/>
      <c r="K911" s="16"/>
      <c r="L911" s="16"/>
      <c r="M911" s="16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6"/>
      <c r="AC911" s="16"/>
      <c r="AD911" s="16"/>
    </row>
    <row r="912" ht="12.75" customHeight="1">
      <c r="A912" s="13"/>
      <c r="B912" s="16"/>
      <c r="C912" s="16"/>
      <c r="D912" s="16"/>
      <c r="E912" s="14"/>
      <c r="F912" s="16"/>
      <c r="G912" s="16"/>
      <c r="H912" s="16"/>
      <c r="I912" s="16"/>
      <c r="J912" s="16"/>
      <c r="K912" s="16"/>
      <c r="L912" s="16"/>
      <c r="M912" s="16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6"/>
      <c r="AC912" s="16"/>
      <c r="AD912" s="16"/>
    </row>
    <row r="913" ht="12.75" customHeight="1">
      <c r="A913" s="13"/>
      <c r="B913" s="16"/>
      <c r="C913" s="16"/>
      <c r="D913" s="16"/>
      <c r="E913" s="14"/>
      <c r="F913" s="16"/>
      <c r="G913" s="16"/>
      <c r="H913" s="16"/>
      <c r="I913" s="16"/>
      <c r="J913" s="16"/>
      <c r="K913" s="16"/>
      <c r="L913" s="16"/>
      <c r="M913" s="16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6"/>
      <c r="AC913" s="16"/>
      <c r="AD913" s="16"/>
    </row>
    <row r="914" ht="12.75" customHeight="1">
      <c r="A914" s="13"/>
      <c r="B914" s="16"/>
      <c r="C914" s="16"/>
      <c r="D914" s="16"/>
      <c r="E914" s="14"/>
      <c r="F914" s="16"/>
      <c r="G914" s="16"/>
      <c r="H914" s="16"/>
      <c r="I914" s="16"/>
      <c r="J914" s="16"/>
      <c r="K914" s="16"/>
      <c r="L914" s="16"/>
      <c r="M914" s="16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6"/>
      <c r="AC914" s="16"/>
      <c r="AD914" s="16"/>
    </row>
    <row r="915" ht="12.75" customHeight="1">
      <c r="A915" s="13"/>
      <c r="B915" s="16"/>
      <c r="C915" s="16"/>
      <c r="D915" s="16"/>
      <c r="E915" s="14"/>
      <c r="F915" s="16"/>
      <c r="G915" s="16"/>
      <c r="H915" s="16"/>
      <c r="I915" s="16"/>
      <c r="J915" s="16"/>
      <c r="K915" s="16"/>
      <c r="L915" s="16"/>
      <c r="M915" s="16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6"/>
      <c r="AC915" s="16"/>
      <c r="AD915" s="16"/>
    </row>
    <row r="916" ht="12.75" customHeight="1">
      <c r="A916" s="13"/>
      <c r="B916" s="16"/>
      <c r="C916" s="16"/>
      <c r="D916" s="16"/>
      <c r="E916" s="14"/>
      <c r="F916" s="16"/>
      <c r="G916" s="16"/>
      <c r="H916" s="16"/>
      <c r="I916" s="16"/>
      <c r="J916" s="16"/>
      <c r="K916" s="16"/>
      <c r="L916" s="16"/>
      <c r="M916" s="16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6"/>
      <c r="AC916" s="16"/>
      <c r="AD916" s="16"/>
    </row>
    <row r="917" ht="12.75" customHeight="1">
      <c r="A917" s="13"/>
      <c r="B917" s="16"/>
      <c r="C917" s="16"/>
      <c r="D917" s="16"/>
      <c r="E917" s="14"/>
      <c r="F917" s="16"/>
      <c r="G917" s="16"/>
      <c r="H917" s="16"/>
      <c r="I917" s="16"/>
      <c r="J917" s="16"/>
      <c r="K917" s="16"/>
      <c r="L917" s="16"/>
      <c r="M917" s="16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6"/>
      <c r="AC917" s="16"/>
      <c r="AD917" s="16"/>
    </row>
    <row r="918" ht="12.75" customHeight="1">
      <c r="A918" s="13"/>
      <c r="B918" s="16"/>
      <c r="C918" s="16"/>
      <c r="D918" s="16"/>
      <c r="E918" s="14"/>
      <c r="F918" s="16"/>
      <c r="G918" s="16"/>
      <c r="H918" s="16"/>
      <c r="I918" s="16"/>
      <c r="J918" s="16"/>
      <c r="K918" s="16"/>
      <c r="L918" s="16"/>
      <c r="M918" s="16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6"/>
      <c r="AC918" s="16"/>
      <c r="AD918" s="16"/>
    </row>
    <row r="919" ht="12.75" customHeight="1">
      <c r="A919" s="13"/>
      <c r="B919" s="16"/>
      <c r="C919" s="16"/>
      <c r="D919" s="16"/>
      <c r="E919" s="14"/>
      <c r="F919" s="16"/>
      <c r="G919" s="16"/>
      <c r="H919" s="16"/>
      <c r="I919" s="16"/>
      <c r="J919" s="16"/>
      <c r="K919" s="16"/>
      <c r="L919" s="16"/>
      <c r="M919" s="16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6"/>
      <c r="AC919" s="16"/>
      <c r="AD919" s="16"/>
    </row>
    <row r="920" ht="12.75" customHeight="1">
      <c r="A920" s="13"/>
      <c r="B920" s="16"/>
      <c r="C920" s="16"/>
      <c r="D920" s="16"/>
      <c r="E920" s="14"/>
      <c r="F920" s="16"/>
      <c r="G920" s="16"/>
      <c r="H920" s="16"/>
      <c r="I920" s="16"/>
      <c r="J920" s="16"/>
      <c r="K920" s="16"/>
      <c r="L920" s="16"/>
      <c r="M920" s="16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6"/>
      <c r="AC920" s="16"/>
      <c r="AD920" s="16"/>
    </row>
    <row r="921" ht="12.75" customHeight="1">
      <c r="A921" s="13"/>
      <c r="B921" s="16"/>
      <c r="C921" s="16"/>
      <c r="D921" s="16"/>
      <c r="E921" s="14"/>
      <c r="F921" s="16"/>
      <c r="G921" s="16"/>
      <c r="H921" s="16"/>
      <c r="I921" s="16"/>
      <c r="J921" s="16"/>
      <c r="K921" s="16"/>
      <c r="L921" s="16"/>
      <c r="M921" s="16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6"/>
      <c r="AC921" s="16"/>
      <c r="AD921" s="16"/>
    </row>
    <row r="922" ht="12.75" customHeight="1">
      <c r="A922" s="13"/>
      <c r="B922" s="16"/>
      <c r="C922" s="16"/>
      <c r="D922" s="16"/>
      <c r="E922" s="14"/>
      <c r="F922" s="16"/>
      <c r="G922" s="16"/>
      <c r="H922" s="16"/>
      <c r="I922" s="16"/>
      <c r="J922" s="16"/>
      <c r="K922" s="16"/>
      <c r="L922" s="16"/>
      <c r="M922" s="16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6"/>
      <c r="AC922" s="16"/>
      <c r="AD922" s="16"/>
    </row>
    <row r="923" ht="12.75" customHeight="1">
      <c r="A923" s="13"/>
      <c r="B923" s="16"/>
      <c r="C923" s="16"/>
      <c r="D923" s="16"/>
      <c r="E923" s="14"/>
      <c r="F923" s="16"/>
      <c r="G923" s="16"/>
      <c r="H923" s="16"/>
      <c r="I923" s="16"/>
      <c r="J923" s="16"/>
      <c r="K923" s="16"/>
      <c r="L923" s="16"/>
      <c r="M923" s="16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6"/>
      <c r="AC923" s="16"/>
      <c r="AD923" s="16"/>
    </row>
    <row r="924" ht="12.75" customHeight="1">
      <c r="A924" s="13"/>
      <c r="B924" s="16"/>
      <c r="C924" s="16"/>
      <c r="D924" s="16"/>
      <c r="E924" s="14"/>
      <c r="F924" s="16"/>
      <c r="G924" s="16"/>
      <c r="H924" s="16"/>
      <c r="I924" s="16"/>
      <c r="J924" s="16"/>
      <c r="K924" s="16"/>
      <c r="L924" s="16"/>
      <c r="M924" s="16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6"/>
      <c r="AC924" s="16"/>
      <c r="AD924" s="16"/>
    </row>
    <row r="925" ht="12.75" customHeight="1">
      <c r="A925" s="13"/>
      <c r="B925" s="16"/>
      <c r="C925" s="16"/>
      <c r="D925" s="16"/>
      <c r="E925" s="14"/>
      <c r="F925" s="16"/>
      <c r="G925" s="16"/>
      <c r="H925" s="16"/>
      <c r="I925" s="16"/>
      <c r="J925" s="16"/>
      <c r="K925" s="16"/>
      <c r="L925" s="16"/>
      <c r="M925" s="16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6"/>
      <c r="AC925" s="16"/>
      <c r="AD925" s="16"/>
    </row>
    <row r="926" ht="12.75" customHeight="1">
      <c r="A926" s="13"/>
      <c r="B926" s="16"/>
      <c r="C926" s="16"/>
      <c r="D926" s="16"/>
      <c r="E926" s="14"/>
      <c r="F926" s="16"/>
      <c r="G926" s="16"/>
      <c r="H926" s="16"/>
      <c r="I926" s="16"/>
      <c r="J926" s="16"/>
      <c r="K926" s="16"/>
      <c r="L926" s="16"/>
      <c r="M926" s="16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6"/>
      <c r="AC926" s="16"/>
      <c r="AD926" s="16"/>
    </row>
    <row r="927" ht="12.75" customHeight="1">
      <c r="A927" s="13"/>
      <c r="B927" s="16"/>
      <c r="C927" s="16"/>
      <c r="D927" s="16"/>
      <c r="E927" s="14"/>
      <c r="F927" s="16"/>
      <c r="G927" s="16"/>
      <c r="H927" s="16"/>
      <c r="I927" s="16"/>
      <c r="J927" s="16"/>
      <c r="K927" s="16"/>
      <c r="L927" s="16"/>
      <c r="M927" s="16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6"/>
      <c r="AC927" s="16"/>
      <c r="AD927" s="16"/>
    </row>
    <row r="928" ht="12.75" customHeight="1">
      <c r="A928" s="13"/>
      <c r="B928" s="16"/>
      <c r="C928" s="16"/>
      <c r="D928" s="16"/>
      <c r="E928" s="14"/>
      <c r="F928" s="16"/>
      <c r="G928" s="16"/>
      <c r="H928" s="16"/>
      <c r="I928" s="16"/>
      <c r="J928" s="16"/>
      <c r="K928" s="16"/>
      <c r="L928" s="16"/>
      <c r="M928" s="16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6"/>
      <c r="AC928" s="16"/>
      <c r="AD928" s="16"/>
    </row>
    <row r="929" ht="12.75" customHeight="1">
      <c r="A929" s="13"/>
      <c r="B929" s="16"/>
      <c r="C929" s="16"/>
      <c r="D929" s="16"/>
      <c r="E929" s="14"/>
      <c r="F929" s="16"/>
      <c r="G929" s="16"/>
      <c r="H929" s="16"/>
      <c r="I929" s="16"/>
      <c r="J929" s="16"/>
      <c r="K929" s="16"/>
      <c r="L929" s="16"/>
      <c r="M929" s="16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6"/>
      <c r="AC929" s="16"/>
      <c r="AD929" s="16"/>
    </row>
    <row r="930" ht="12.75" customHeight="1">
      <c r="A930" s="13"/>
      <c r="B930" s="16"/>
      <c r="C930" s="16"/>
      <c r="D930" s="16"/>
      <c r="E930" s="14"/>
      <c r="F930" s="16"/>
      <c r="G930" s="16"/>
      <c r="H930" s="16"/>
      <c r="I930" s="16"/>
      <c r="J930" s="16"/>
      <c r="K930" s="16"/>
      <c r="L930" s="16"/>
      <c r="M930" s="16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6"/>
      <c r="AC930" s="16"/>
      <c r="AD930" s="16"/>
    </row>
    <row r="931" ht="12.75" customHeight="1">
      <c r="A931" s="13"/>
      <c r="B931" s="16"/>
      <c r="C931" s="16"/>
      <c r="D931" s="16"/>
      <c r="E931" s="14"/>
      <c r="F931" s="16"/>
      <c r="G931" s="16"/>
      <c r="H931" s="16"/>
      <c r="I931" s="16"/>
      <c r="J931" s="16"/>
      <c r="K931" s="16"/>
      <c r="L931" s="16"/>
      <c r="M931" s="16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6"/>
      <c r="AC931" s="16"/>
      <c r="AD931" s="16"/>
    </row>
    <row r="932" ht="12.75" customHeight="1">
      <c r="A932" s="13"/>
      <c r="B932" s="16"/>
      <c r="C932" s="16"/>
      <c r="D932" s="16"/>
      <c r="E932" s="14"/>
      <c r="F932" s="16"/>
      <c r="G932" s="16"/>
      <c r="H932" s="16"/>
      <c r="I932" s="16"/>
      <c r="J932" s="16"/>
      <c r="K932" s="16"/>
      <c r="L932" s="16"/>
      <c r="M932" s="16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6"/>
      <c r="AC932" s="16"/>
      <c r="AD932" s="16"/>
    </row>
    <row r="933" ht="12.75" customHeight="1">
      <c r="A933" s="13"/>
      <c r="B933" s="16"/>
      <c r="C933" s="16"/>
      <c r="D933" s="16"/>
      <c r="E933" s="14"/>
      <c r="F933" s="16"/>
      <c r="G933" s="16"/>
      <c r="H933" s="16"/>
      <c r="I933" s="16"/>
      <c r="J933" s="16"/>
      <c r="K933" s="16"/>
      <c r="L933" s="16"/>
      <c r="M933" s="16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6"/>
      <c r="AC933" s="16"/>
      <c r="AD933" s="16"/>
    </row>
    <row r="934" ht="12.75" customHeight="1">
      <c r="A934" s="13"/>
      <c r="B934" s="16"/>
      <c r="C934" s="16"/>
      <c r="D934" s="16"/>
      <c r="E934" s="14"/>
      <c r="F934" s="16"/>
      <c r="G934" s="16"/>
      <c r="H934" s="16"/>
      <c r="I934" s="16"/>
      <c r="J934" s="16"/>
      <c r="K934" s="16"/>
      <c r="L934" s="16"/>
      <c r="M934" s="16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6"/>
      <c r="AC934" s="16"/>
      <c r="AD934" s="16"/>
    </row>
    <row r="935" ht="12.75" customHeight="1">
      <c r="A935" s="13"/>
      <c r="B935" s="16"/>
      <c r="C935" s="16"/>
      <c r="D935" s="16"/>
      <c r="E935" s="14"/>
      <c r="F935" s="16"/>
      <c r="G935" s="16"/>
      <c r="H935" s="16"/>
      <c r="I935" s="16"/>
      <c r="J935" s="16"/>
      <c r="K935" s="16"/>
      <c r="L935" s="16"/>
      <c r="M935" s="16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6"/>
      <c r="AC935" s="16"/>
      <c r="AD935" s="16"/>
    </row>
    <row r="936" ht="12.75" customHeight="1">
      <c r="A936" s="13"/>
      <c r="B936" s="16"/>
      <c r="C936" s="16"/>
      <c r="D936" s="16"/>
      <c r="E936" s="14"/>
      <c r="F936" s="16"/>
      <c r="G936" s="16"/>
      <c r="H936" s="16"/>
      <c r="I936" s="16"/>
      <c r="J936" s="16"/>
      <c r="K936" s="16"/>
      <c r="L936" s="16"/>
      <c r="M936" s="16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6"/>
      <c r="AC936" s="16"/>
      <c r="AD936" s="16"/>
    </row>
    <row r="937" ht="12.75" customHeight="1">
      <c r="A937" s="13"/>
      <c r="B937" s="16"/>
      <c r="C937" s="16"/>
      <c r="D937" s="16"/>
      <c r="E937" s="14"/>
      <c r="F937" s="16"/>
      <c r="G937" s="16"/>
      <c r="H937" s="16"/>
      <c r="I937" s="16"/>
      <c r="J937" s="16"/>
      <c r="K937" s="16"/>
      <c r="L937" s="16"/>
      <c r="M937" s="16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6"/>
      <c r="AC937" s="16"/>
      <c r="AD937" s="16"/>
    </row>
    <row r="938" ht="12.75" customHeight="1">
      <c r="A938" s="13"/>
      <c r="B938" s="16"/>
      <c r="C938" s="16"/>
      <c r="D938" s="16"/>
      <c r="E938" s="14"/>
      <c r="F938" s="16"/>
      <c r="G938" s="16"/>
      <c r="H938" s="16"/>
      <c r="I938" s="16"/>
      <c r="J938" s="16"/>
      <c r="K938" s="16"/>
      <c r="L938" s="16"/>
      <c r="M938" s="16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6"/>
      <c r="AC938" s="16"/>
      <c r="AD938" s="16"/>
    </row>
    <row r="939" ht="12.75" customHeight="1">
      <c r="A939" s="13"/>
      <c r="B939" s="16"/>
      <c r="C939" s="16"/>
      <c r="D939" s="16"/>
      <c r="E939" s="14"/>
      <c r="F939" s="16"/>
      <c r="G939" s="16"/>
      <c r="H939" s="16"/>
      <c r="I939" s="16"/>
      <c r="J939" s="16"/>
      <c r="K939" s="16"/>
      <c r="L939" s="16"/>
      <c r="M939" s="16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6"/>
      <c r="AC939" s="16"/>
      <c r="AD939" s="16"/>
    </row>
    <row r="940" ht="12.75" customHeight="1">
      <c r="A940" s="13"/>
      <c r="B940" s="16"/>
      <c r="C940" s="16"/>
      <c r="D940" s="16"/>
      <c r="E940" s="14"/>
      <c r="F940" s="16"/>
      <c r="G940" s="16"/>
      <c r="H940" s="16"/>
      <c r="I940" s="16"/>
      <c r="J940" s="16"/>
      <c r="K940" s="16"/>
      <c r="L940" s="16"/>
      <c r="M940" s="16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6"/>
      <c r="AC940" s="16"/>
      <c r="AD940" s="16"/>
    </row>
    <row r="941" ht="12.75" customHeight="1">
      <c r="A941" s="13"/>
      <c r="B941" s="16"/>
      <c r="C941" s="16"/>
      <c r="D941" s="16"/>
      <c r="E941" s="14"/>
      <c r="F941" s="16"/>
      <c r="G941" s="16"/>
      <c r="H941" s="16"/>
      <c r="I941" s="16"/>
      <c r="J941" s="16"/>
      <c r="K941" s="16"/>
      <c r="L941" s="16"/>
      <c r="M941" s="16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6"/>
      <c r="AC941" s="16"/>
      <c r="AD941" s="16"/>
    </row>
    <row r="942" ht="12.75" customHeight="1">
      <c r="A942" s="13"/>
      <c r="B942" s="16"/>
      <c r="C942" s="16"/>
      <c r="D942" s="16"/>
      <c r="E942" s="14"/>
      <c r="F942" s="16"/>
      <c r="G942" s="16"/>
      <c r="H942" s="16"/>
      <c r="I942" s="16"/>
      <c r="J942" s="16"/>
      <c r="K942" s="16"/>
      <c r="L942" s="16"/>
      <c r="M942" s="16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6"/>
      <c r="AC942" s="16"/>
      <c r="AD942" s="16"/>
    </row>
    <row r="943" ht="12.75" customHeight="1">
      <c r="A943" s="13"/>
      <c r="B943" s="16"/>
      <c r="C943" s="16"/>
      <c r="D943" s="16"/>
      <c r="E943" s="14"/>
      <c r="F943" s="16"/>
      <c r="G943" s="16"/>
      <c r="H943" s="16"/>
      <c r="I943" s="16"/>
      <c r="J943" s="16"/>
      <c r="K943" s="16"/>
      <c r="L943" s="16"/>
      <c r="M943" s="16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6"/>
      <c r="AC943" s="16"/>
      <c r="AD943" s="16"/>
    </row>
    <row r="944" ht="12.75" customHeight="1">
      <c r="A944" s="13"/>
      <c r="B944" s="16"/>
      <c r="C944" s="16"/>
      <c r="D944" s="16"/>
      <c r="E944" s="14"/>
      <c r="F944" s="16"/>
      <c r="G944" s="16"/>
      <c r="H944" s="16"/>
      <c r="I944" s="16"/>
      <c r="J944" s="16"/>
      <c r="K944" s="16"/>
      <c r="L944" s="16"/>
      <c r="M944" s="16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6"/>
      <c r="AC944" s="16"/>
      <c r="AD944" s="16"/>
    </row>
    <row r="945" ht="12.75" customHeight="1">
      <c r="A945" s="13"/>
      <c r="B945" s="16"/>
      <c r="C945" s="16"/>
      <c r="D945" s="16"/>
      <c r="E945" s="14"/>
      <c r="F945" s="16"/>
      <c r="G945" s="16"/>
      <c r="H945" s="16"/>
      <c r="I945" s="16"/>
      <c r="J945" s="16"/>
      <c r="K945" s="16"/>
      <c r="L945" s="16"/>
      <c r="M945" s="16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6"/>
      <c r="AC945" s="16"/>
      <c r="AD945" s="16"/>
    </row>
    <row r="946" ht="12.75" customHeight="1">
      <c r="A946" s="13"/>
      <c r="B946" s="16"/>
      <c r="C946" s="16"/>
      <c r="D946" s="16"/>
      <c r="E946" s="14"/>
      <c r="F946" s="16"/>
      <c r="G946" s="16"/>
      <c r="H946" s="16"/>
      <c r="I946" s="16"/>
      <c r="J946" s="16"/>
      <c r="K946" s="16"/>
      <c r="L946" s="16"/>
      <c r="M946" s="16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6"/>
      <c r="AC946" s="16"/>
      <c r="AD946" s="16"/>
    </row>
    <row r="947" ht="12.75" customHeight="1">
      <c r="A947" s="13"/>
      <c r="B947" s="16"/>
      <c r="C947" s="16"/>
      <c r="D947" s="16"/>
      <c r="E947" s="14"/>
      <c r="F947" s="16"/>
      <c r="G947" s="16"/>
      <c r="H947" s="16"/>
      <c r="I947" s="16"/>
      <c r="J947" s="16"/>
      <c r="K947" s="16"/>
      <c r="L947" s="16"/>
      <c r="M947" s="16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6"/>
      <c r="AC947" s="16"/>
      <c r="AD947" s="16"/>
    </row>
    <row r="948" ht="12.75" customHeight="1">
      <c r="A948" s="13"/>
      <c r="B948" s="16"/>
      <c r="C948" s="16"/>
      <c r="D948" s="16"/>
      <c r="E948" s="14"/>
      <c r="F948" s="16"/>
      <c r="G948" s="16"/>
      <c r="H948" s="16"/>
      <c r="I948" s="16"/>
      <c r="J948" s="16"/>
      <c r="K948" s="16"/>
      <c r="L948" s="16"/>
      <c r="M948" s="16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6"/>
      <c r="AC948" s="16"/>
      <c r="AD948" s="16"/>
    </row>
    <row r="949" ht="12.75" customHeight="1">
      <c r="A949" s="13"/>
      <c r="B949" s="16"/>
      <c r="C949" s="16"/>
      <c r="D949" s="16"/>
      <c r="E949" s="14"/>
      <c r="F949" s="16"/>
      <c r="G949" s="16"/>
      <c r="H949" s="16"/>
      <c r="I949" s="16"/>
      <c r="J949" s="16"/>
      <c r="K949" s="16"/>
      <c r="L949" s="16"/>
      <c r="M949" s="16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6"/>
      <c r="AC949" s="16"/>
      <c r="AD949" s="16"/>
    </row>
    <row r="950" ht="12.75" customHeight="1">
      <c r="A950" s="13"/>
      <c r="B950" s="16"/>
      <c r="C950" s="16"/>
      <c r="D950" s="16"/>
      <c r="E950" s="14"/>
      <c r="F950" s="16"/>
      <c r="G950" s="16"/>
      <c r="H950" s="16"/>
      <c r="I950" s="16"/>
      <c r="J950" s="16"/>
      <c r="K950" s="16"/>
      <c r="L950" s="16"/>
      <c r="M950" s="16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6"/>
      <c r="AC950" s="16"/>
      <c r="AD950" s="16"/>
    </row>
    <row r="951" ht="12.75" customHeight="1">
      <c r="A951" s="13"/>
      <c r="B951" s="16"/>
      <c r="C951" s="16"/>
      <c r="D951" s="16"/>
      <c r="E951" s="14"/>
      <c r="F951" s="16"/>
      <c r="G951" s="16"/>
      <c r="H951" s="16"/>
      <c r="I951" s="16"/>
      <c r="J951" s="16"/>
      <c r="K951" s="16"/>
      <c r="L951" s="16"/>
      <c r="M951" s="16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6"/>
      <c r="AC951" s="16"/>
      <c r="AD951" s="16"/>
    </row>
    <row r="952" ht="12.75" customHeight="1">
      <c r="A952" s="13"/>
      <c r="B952" s="16"/>
      <c r="C952" s="16"/>
      <c r="D952" s="16"/>
      <c r="E952" s="14"/>
      <c r="F952" s="16"/>
      <c r="G952" s="16"/>
      <c r="H952" s="16"/>
      <c r="I952" s="16"/>
      <c r="J952" s="16"/>
      <c r="K952" s="16"/>
      <c r="L952" s="16"/>
      <c r="M952" s="16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6"/>
      <c r="AC952" s="16"/>
      <c r="AD952" s="16"/>
    </row>
    <row r="953" ht="12.75" customHeight="1">
      <c r="A953" s="13"/>
      <c r="B953" s="16"/>
      <c r="C953" s="16"/>
      <c r="D953" s="16"/>
      <c r="E953" s="14"/>
      <c r="F953" s="16"/>
      <c r="G953" s="16"/>
      <c r="H953" s="16"/>
      <c r="I953" s="16"/>
      <c r="J953" s="16"/>
      <c r="K953" s="16"/>
      <c r="L953" s="16"/>
      <c r="M953" s="16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6"/>
      <c r="AC953" s="16"/>
      <c r="AD953" s="16"/>
    </row>
    <row r="954" ht="12.75" customHeight="1">
      <c r="A954" s="13"/>
      <c r="B954" s="16"/>
      <c r="C954" s="16"/>
      <c r="D954" s="16"/>
      <c r="E954" s="14"/>
      <c r="F954" s="16"/>
      <c r="G954" s="16"/>
      <c r="H954" s="16"/>
      <c r="I954" s="16"/>
      <c r="J954" s="16"/>
      <c r="K954" s="16"/>
      <c r="L954" s="16"/>
      <c r="M954" s="16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6"/>
      <c r="AC954" s="16"/>
      <c r="AD954" s="16"/>
    </row>
    <row r="955" ht="12.75" customHeight="1">
      <c r="A955" s="13"/>
      <c r="B955" s="16"/>
      <c r="C955" s="16"/>
      <c r="D955" s="16"/>
      <c r="E955" s="14"/>
      <c r="F955" s="16"/>
      <c r="G955" s="16"/>
      <c r="H955" s="16"/>
      <c r="I955" s="16"/>
      <c r="J955" s="16"/>
      <c r="K955" s="16"/>
      <c r="L955" s="16"/>
      <c r="M955" s="16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6"/>
      <c r="AC955" s="16"/>
      <c r="AD955" s="16"/>
    </row>
    <row r="956" ht="12.75" customHeight="1">
      <c r="A956" s="13"/>
      <c r="B956" s="16"/>
      <c r="C956" s="16"/>
      <c r="D956" s="16"/>
      <c r="E956" s="14"/>
      <c r="F956" s="16"/>
      <c r="G956" s="16"/>
      <c r="H956" s="16"/>
      <c r="I956" s="16"/>
      <c r="J956" s="16"/>
      <c r="K956" s="16"/>
      <c r="L956" s="16"/>
      <c r="M956" s="16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6"/>
      <c r="AC956" s="16"/>
      <c r="AD956" s="16"/>
    </row>
    <row r="957" ht="12.75" customHeight="1">
      <c r="A957" s="13"/>
      <c r="B957" s="16"/>
      <c r="C957" s="16"/>
      <c r="D957" s="16"/>
      <c r="E957" s="14"/>
      <c r="F957" s="16"/>
      <c r="G957" s="16"/>
      <c r="H957" s="16"/>
      <c r="I957" s="16"/>
      <c r="J957" s="16"/>
      <c r="K957" s="16"/>
      <c r="L957" s="16"/>
      <c r="M957" s="16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6"/>
      <c r="AC957" s="16"/>
      <c r="AD957" s="16"/>
    </row>
    <row r="958" ht="12.75" customHeight="1">
      <c r="A958" s="13"/>
      <c r="B958" s="16"/>
      <c r="C958" s="16"/>
      <c r="D958" s="16"/>
      <c r="E958" s="14"/>
      <c r="F958" s="16"/>
      <c r="G958" s="16"/>
      <c r="H958" s="16"/>
      <c r="I958" s="16"/>
      <c r="J958" s="16"/>
      <c r="K958" s="16"/>
      <c r="L958" s="16"/>
      <c r="M958" s="16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6"/>
      <c r="AC958" s="16"/>
      <c r="AD958" s="16"/>
    </row>
    <row r="959" ht="12.75" customHeight="1">
      <c r="A959" s="13"/>
      <c r="B959" s="16"/>
      <c r="C959" s="16"/>
      <c r="D959" s="16"/>
      <c r="E959" s="14"/>
      <c r="F959" s="16"/>
      <c r="G959" s="16"/>
      <c r="H959" s="16"/>
      <c r="I959" s="16"/>
      <c r="J959" s="16"/>
      <c r="K959" s="16"/>
      <c r="L959" s="16"/>
      <c r="M959" s="16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6"/>
      <c r="AC959" s="16"/>
      <c r="AD959" s="16"/>
    </row>
    <row r="960" ht="12.75" customHeight="1">
      <c r="A960" s="13"/>
      <c r="B960" s="16"/>
      <c r="C960" s="16"/>
      <c r="D960" s="16"/>
      <c r="E960" s="14"/>
      <c r="F960" s="16"/>
      <c r="G960" s="16"/>
      <c r="H960" s="16"/>
      <c r="I960" s="16"/>
      <c r="J960" s="16"/>
      <c r="K960" s="16"/>
      <c r="L960" s="16"/>
      <c r="M960" s="16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6"/>
      <c r="AC960" s="16"/>
      <c r="AD960" s="16"/>
    </row>
    <row r="961" ht="12.75" customHeight="1">
      <c r="A961" s="13"/>
      <c r="B961" s="16"/>
      <c r="C961" s="16"/>
      <c r="D961" s="16"/>
      <c r="E961" s="14"/>
      <c r="F961" s="16"/>
      <c r="G961" s="16"/>
      <c r="H961" s="16"/>
      <c r="I961" s="16"/>
      <c r="J961" s="16"/>
      <c r="K961" s="16"/>
      <c r="L961" s="16"/>
      <c r="M961" s="16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6"/>
      <c r="AC961" s="16"/>
      <c r="AD961" s="16"/>
    </row>
    <row r="962" ht="12.75" customHeight="1">
      <c r="A962" s="13"/>
      <c r="B962" s="16"/>
      <c r="C962" s="16"/>
      <c r="D962" s="16"/>
      <c r="E962" s="14"/>
      <c r="F962" s="16"/>
      <c r="G962" s="16"/>
      <c r="H962" s="16"/>
      <c r="I962" s="16"/>
      <c r="J962" s="16"/>
      <c r="K962" s="16"/>
      <c r="L962" s="16"/>
      <c r="M962" s="16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6"/>
      <c r="AC962" s="16"/>
      <c r="AD962" s="16"/>
    </row>
    <row r="963" ht="12.75" customHeight="1">
      <c r="A963" s="13"/>
      <c r="B963" s="16"/>
      <c r="C963" s="16"/>
      <c r="D963" s="16"/>
      <c r="E963" s="14"/>
      <c r="F963" s="16"/>
      <c r="G963" s="16"/>
      <c r="H963" s="16"/>
      <c r="I963" s="16"/>
      <c r="J963" s="16"/>
      <c r="K963" s="16"/>
      <c r="L963" s="16"/>
      <c r="M963" s="16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6"/>
      <c r="AC963" s="16"/>
      <c r="AD963" s="16"/>
    </row>
    <row r="964" ht="12.75" customHeight="1">
      <c r="A964" s="13"/>
      <c r="B964" s="16"/>
      <c r="C964" s="16"/>
      <c r="D964" s="16"/>
      <c r="E964" s="14"/>
      <c r="F964" s="16"/>
      <c r="G964" s="16"/>
      <c r="H964" s="16"/>
      <c r="I964" s="16"/>
      <c r="J964" s="16"/>
      <c r="K964" s="16"/>
      <c r="L964" s="16"/>
      <c r="M964" s="16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6"/>
      <c r="AC964" s="16"/>
      <c r="AD964" s="16"/>
    </row>
    <row r="965" ht="12.75" customHeight="1">
      <c r="A965" s="13"/>
      <c r="B965" s="16"/>
      <c r="C965" s="16"/>
      <c r="D965" s="16"/>
      <c r="E965" s="14"/>
      <c r="F965" s="16"/>
      <c r="G965" s="16"/>
      <c r="H965" s="16"/>
      <c r="I965" s="16"/>
      <c r="J965" s="16"/>
      <c r="K965" s="16"/>
      <c r="L965" s="16"/>
      <c r="M965" s="16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6"/>
      <c r="AC965" s="16"/>
      <c r="AD965" s="16"/>
    </row>
    <row r="966" ht="12.75" customHeight="1">
      <c r="A966" s="13"/>
      <c r="B966" s="16"/>
      <c r="C966" s="16"/>
      <c r="D966" s="16"/>
      <c r="E966" s="14"/>
      <c r="F966" s="16"/>
      <c r="G966" s="16"/>
      <c r="H966" s="16"/>
      <c r="I966" s="16"/>
      <c r="J966" s="16"/>
      <c r="K966" s="16"/>
      <c r="L966" s="16"/>
      <c r="M966" s="16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6"/>
      <c r="AC966" s="16"/>
      <c r="AD966" s="16"/>
    </row>
    <row r="967" ht="12.75" customHeight="1">
      <c r="A967" s="13"/>
      <c r="B967" s="16"/>
      <c r="C967" s="16"/>
      <c r="D967" s="16"/>
      <c r="E967" s="14"/>
      <c r="F967" s="16"/>
      <c r="G967" s="16"/>
      <c r="H967" s="16"/>
      <c r="I967" s="16"/>
      <c r="J967" s="16"/>
      <c r="K967" s="16"/>
      <c r="L967" s="16"/>
      <c r="M967" s="16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6"/>
      <c r="AC967" s="16"/>
      <c r="AD967" s="16"/>
    </row>
    <row r="968" ht="12.75" customHeight="1">
      <c r="A968" s="13"/>
      <c r="B968" s="16"/>
      <c r="C968" s="16"/>
      <c r="D968" s="16"/>
      <c r="E968" s="14"/>
      <c r="F968" s="16"/>
      <c r="G968" s="16"/>
      <c r="H968" s="16"/>
      <c r="I968" s="16"/>
      <c r="J968" s="16"/>
      <c r="K968" s="16"/>
      <c r="L968" s="16"/>
      <c r="M968" s="16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6"/>
      <c r="AC968" s="16"/>
      <c r="AD968" s="16"/>
    </row>
    <row r="969" ht="12.75" customHeight="1">
      <c r="A969" s="13"/>
      <c r="B969" s="16"/>
      <c r="C969" s="16"/>
      <c r="D969" s="16"/>
      <c r="E969" s="14"/>
      <c r="F969" s="16"/>
      <c r="G969" s="16"/>
      <c r="H969" s="16"/>
      <c r="I969" s="16"/>
      <c r="J969" s="16"/>
      <c r="K969" s="16"/>
      <c r="L969" s="16"/>
      <c r="M969" s="16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6"/>
      <c r="AC969" s="16"/>
      <c r="AD969" s="16"/>
    </row>
    <row r="970" ht="12.75" customHeight="1">
      <c r="A970" s="13"/>
      <c r="B970" s="16"/>
      <c r="C970" s="16"/>
      <c r="D970" s="16"/>
      <c r="E970" s="14"/>
      <c r="F970" s="16"/>
      <c r="G970" s="16"/>
      <c r="H970" s="16"/>
      <c r="I970" s="16"/>
      <c r="J970" s="16"/>
      <c r="K970" s="16"/>
      <c r="L970" s="16"/>
      <c r="M970" s="16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6"/>
      <c r="AC970" s="16"/>
      <c r="AD970" s="16"/>
    </row>
    <row r="971" ht="12.75" customHeight="1">
      <c r="A971" s="13"/>
      <c r="B971" s="16"/>
      <c r="C971" s="16"/>
      <c r="D971" s="16"/>
      <c r="E971" s="14"/>
      <c r="F971" s="16"/>
      <c r="G971" s="16"/>
      <c r="H971" s="16"/>
      <c r="I971" s="16"/>
      <c r="J971" s="16"/>
      <c r="K971" s="16"/>
      <c r="L971" s="16"/>
      <c r="M971" s="16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6"/>
      <c r="AC971" s="16"/>
      <c r="AD971" s="16"/>
    </row>
    <row r="972" ht="12.75" customHeight="1">
      <c r="A972" s="13"/>
      <c r="B972" s="16"/>
      <c r="C972" s="16"/>
      <c r="D972" s="16"/>
      <c r="E972" s="14"/>
      <c r="F972" s="16"/>
      <c r="G972" s="16"/>
      <c r="H972" s="16"/>
      <c r="I972" s="16"/>
      <c r="J972" s="16"/>
      <c r="K972" s="16"/>
      <c r="L972" s="16"/>
      <c r="M972" s="16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6"/>
      <c r="AC972" s="16"/>
      <c r="AD972" s="16"/>
    </row>
    <row r="973" ht="12.75" customHeight="1">
      <c r="A973" s="13"/>
      <c r="B973" s="16"/>
      <c r="C973" s="16"/>
      <c r="D973" s="16"/>
      <c r="E973" s="14"/>
      <c r="F973" s="16"/>
      <c r="G973" s="16"/>
      <c r="H973" s="16"/>
      <c r="I973" s="16"/>
      <c r="J973" s="16"/>
      <c r="K973" s="16"/>
      <c r="L973" s="16"/>
      <c r="M973" s="16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6"/>
      <c r="AC973" s="16"/>
      <c r="AD973" s="16"/>
    </row>
    <row r="974" ht="12.75" customHeight="1">
      <c r="A974" s="13"/>
      <c r="B974" s="16"/>
      <c r="C974" s="16"/>
      <c r="D974" s="16"/>
      <c r="E974" s="14"/>
      <c r="F974" s="16"/>
      <c r="G974" s="16"/>
      <c r="H974" s="16"/>
      <c r="I974" s="16"/>
      <c r="J974" s="16"/>
      <c r="K974" s="16"/>
      <c r="L974" s="16"/>
      <c r="M974" s="16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6"/>
      <c r="AC974" s="16"/>
      <c r="AD974" s="16"/>
    </row>
    <row r="975" ht="12.75" customHeight="1">
      <c r="A975" s="13"/>
      <c r="B975" s="16"/>
      <c r="C975" s="16"/>
      <c r="D975" s="16"/>
      <c r="E975" s="14"/>
      <c r="F975" s="16"/>
      <c r="G975" s="16"/>
      <c r="H975" s="16"/>
      <c r="I975" s="16"/>
      <c r="J975" s="16"/>
      <c r="K975" s="16"/>
      <c r="L975" s="16"/>
      <c r="M975" s="16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6"/>
      <c r="AC975" s="16"/>
      <c r="AD975" s="16"/>
    </row>
    <row r="976" ht="12.75" customHeight="1">
      <c r="A976" s="13"/>
      <c r="B976" s="16"/>
      <c r="C976" s="16"/>
      <c r="D976" s="16"/>
      <c r="E976" s="14"/>
      <c r="F976" s="16"/>
      <c r="G976" s="16"/>
      <c r="H976" s="16"/>
      <c r="I976" s="16"/>
      <c r="J976" s="16"/>
      <c r="K976" s="16"/>
      <c r="L976" s="16"/>
      <c r="M976" s="16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6"/>
      <c r="AC976" s="16"/>
      <c r="AD976" s="16"/>
    </row>
    <row r="977" ht="12.75" customHeight="1">
      <c r="A977" s="13"/>
      <c r="B977" s="16"/>
      <c r="C977" s="16"/>
      <c r="D977" s="16"/>
      <c r="E977" s="14"/>
      <c r="F977" s="16"/>
      <c r="G977" s="16"/>
      <c r="H977" s="16"/>
      <c r="I977" s="16"/>
      <c r="J977" s="16"/>
      <c r="K977" s="16"/>
      <c r="L977" s="16"/>
      <c r="M977" s="16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6"/>
      <c r="AC977" s="16"/>
      <c r="AD977" s="16"/>
    </row>
    <row r="978" ht="12.75" customHeight="1">
      <c r="A978" s="13"/>
      <c r="B978" s="16"/>
      <c r="C978" s="16"/>
      <c r="D978" s="16"/>
      <c r="E978" s="14"/>
      <c r="F978" s="16"/>
      <c r="G978" s="16"/>
      <c r="H978" s="16"/>
      <c r="I978" s="16"/>
      <c r="J978" s="16"/>
      <c r="K978" s="16"/>
      <c r="L978" s="16"/>
      <c r="M978" s="16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6"/>
      <c r="AC978" s="16"/>
      <c r="AD978" s="16"/>
    </row>
    <row r="979" ht="12.75" customHeight="1">
      <c r="A979" s="13"/>
      <c r="B979" s="16"/>
      <c r="C979" s="16"/>
      <c r="D979" s="16"/>
      <c r="E979" s="14"/>
      <c r="F979" s="16"/>
      <c r="G979" s="16"/>
      <c r="H979" s="16"/>
      <c r="I979" s="16"/>
      <c r="J979" s="16"/>
      <c r="K979" s="16"/>
      <c r="L979" s="16"/>
      <c r="M979" s="16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6"/>
      <c r="AC979" s="16"/>
      <c r="AD979" s="16"/>
    </row>
    <row r="980" ht="12.75" customHeight="1">
      <c r="A980" s="13"/>
      <c r="B980" s="16"/>
      <c r="C980" s="16"/>
      <c r="D980" s="16"/>
      <c r="E980" s="14"/>
      <c r="F980" s="16"/>
      <c r="G980" s="16"/>
      <c r="H980" s="16"/>
      <c r="I980" s="16"/>
      <c r="J980" s="16"/>
      <c r="K980" s="16"/>
      <c r="L980" s="16"/>
      <c r="M980" s="16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6"/>
      <c r="AC980" s="16"/>
      <c r="AD980" s="16"/>
    </row>
    <row r="981" ht="12.75" customHeight="1">
      <c r="A981" s="13"/>
      <c r="B981" s="16"/>
      <c r="C981" s="16"/>
      <c r="D981" s="16"/>
      <c r="E981" s="14"/>
      <c r="F981" s="16"/>
      <c r="G981" s="16"/>
      <c r="H981" s="16"/>
      <c r="I981" s="16"/>
      <c r="J981" s="16"/>
      <c r="K981" s="16"/>
      <c r="L981" s="16"/>
      <c r="M981" s="16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6"/>
      <c r="AC981" s="16"/>
      <c r="AD981" s="16"/>
    </row>
    <row r="982" ht="12.75" customHeight="1">
      <c r="A982" s="13"/>
      <c r="B982" s="16"/>
      <c r="C982" s="16"/>
      <c r="D982" s="16"/>
      <c r="E982" s="14"/>
      <c r="F982" s="16"/>
      <c r="G982" s="16"/>
      <c r="H982" s="16"/>
      <c r="I982" s="16"/>
      <c r="J982" s="16"/>
      <c r="K982" s="16"/>
      <c r="L982" s="16"/>
      <c r="M982" s="16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6"/>
      <c r="AC982" s="16"/>
      <c r="AD982" s="16"/>
    </row>
    <row r="983" ht="12.75" customHeight="1">
      <c r="A983" s="13"/>
      <c r="B983" s="16"/>
      <c r="C983" s="16"/>
      <c r="D983" s="16"/>
      <c r="E983" s="14"/>
      <c r="F983" s="16"/>
      <c r="G983" s="16"/>
      <c r="H983" s="16"/>
      <c r="I983" s="16"/>
      <c r="J983" s="16"/>
      <c r="K983" s="16"/>
      <c r="L983" s="16"/>
      <c r="M983" s="16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6"/>
      <c r="AC983" s="16"/>
      <c r="AD983" s="16"/>
    </row>
    <row r="984" ht="12.75" customHeight="1">
      <c r="A984" s="13"/>
      <c r="B984" s="16"/>
      <c r="C984" s="16"/>
      <c r="D984" s="16"/>
      <c r="E984" s="14"/>
      <c r="F984" s="16"/>
      <c r="G984" s="16"/>
      <c r="H984" s="16"/>
      <c r="I984" s="16"/>
      <c r="J984" s="16"/>
      <c r="K984" s="16"/>
      <c r="L984" s="16"/>
      <c r="M984" s="16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6"/>
      <c r="AC984" s="16"/>
      <c r="AD984" s="16"/>
    </row>
    <row r="985" ht="12.75" customHeight="1">
      <c r="A985" s="13"/>
      <c r="B985" s="16"/>
      <c r="C985" s="16"/>
      <c r="D985" s="16"/>
      <c r="E985" s="14"/>
      <c r="F985" s="16"/>
      <c r="G985" s="16"/>
      <c r="H985" s="16"/>
      <c r="I985" s="16"/>
      <c r="J985" s="16"/>
      <c r="K985" s="16"/>
      <c r="L985" s="16"/>
      <c r="M985" s="16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6"/>
      <c r="AC985" s="16"/>
      <c r="AD985" s="16"/>
    </row>
    <row r="986" ht="12.75" customHeight="1">
      <c r="A986" s="13"/>
      <c r="B986" s="16"/>
      <c r="C986" s="16"/>
      <c r="D986" s="16"/>
      <c r="E986" s="14"/>
      <c r="F986" s="16"/>
      <c r="G986" s="16"/>
      <c r="H986" s="16"/>
      <c r="I986" s="16"/>
      <c r="J986" s="16"/>
      <c r="K986" s="16"/>
      <c r="L986" s="16"/>
      <c r="M986" s="16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6"/>
      <c r="AC986" s="16"/>
      <c r="AD986" s="16"/>
    </row>
    <row r="987" ht="12.75" customHeight="1">
      <c r="A987" s="13"/>
      <c r="B987" s="16"/>
      <c r="C987" s="16"/>
      <c r="D987" s="16"/>
      <c r="E987" s="14"/>
      <c r="F987" s="16"/>
      <c r="G987" s="16"/>
      <c r="H987" s="16"/>
      <c r="I987" s="16"/>
      <c r="J987" s="16"/>
      <c r="K987" s="16"/>
      <c r="L987" s="16"/>
      <c r="M987" s="16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6"/>
      <c r="AC987" s="16"/>
      <c r="AD987" s="16"/>
    </row>
    <row r="988" ht="12.75" customHeight="1">
      <c r="A988" s="13"/>
      <c r="B988" s="16"/>
      <c r="C988" s="16"/>
      <c r="D988" s="16"/>
      <c r="E988" s="14"/>
      <c r="F988" s="16"/>
      <c r="G988" s="16"/>
      <c r="H988" s="16"/>
      <c r="I988" s="16"/>
      <c r="J988" s="16"/>
      <c r="K988" s="16"/>
      <c r="L988" s="16"/>
      <c r="M988" s="16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6"/>
      <c r="AC988" s="16"/>
      <c r="AD988" s="16"/>
    </row>
    <row r="989" ht="12.75" customHeight="1">
      <c r="A989" s="13"/>
      <c r="B989" s="16"/>
      <c r="C989" s="16"/>
      <c r="D989" s="16"/>
      <c r="E989" s="14"/>
      <c r="F989" s="16"/>
      <c r="G989" s="16"/>
      <c r="H989" s="16"/>
      <c r="I989" s="16"/>
      <c r="J989" s="16"/>
      <c r="K989" s="16"/>
      <c r="L989" s="16"/>
      <c r="M989" s="16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6"/>
      <c r="AC989" s="16"/>
      <c r="AD989" s="16"/>
    </row>
    <row r="990" ht="12.75" customHeight="1">
      <c r="A990" s="13"/>
      <c r="B990" s="16"/>
      <c r="C990" s="16"/>
      <c r="D990" s="16"/>
      <c r="E990" s="14"/>
      <c r="F990" s="16"/>
      <c r="G990" s="16"/>
      <c r="H990" s="16"/>
      <c r="I990" s="16"/>
      <c r="J990" s="16"/>
      <c r="K990" s="16"/>
      <c r="L990" s="16"/>
      <c r="M990" s="16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6"/>
      <c r="AC990" s="16"/>
      <c r="AD990" s="16"/>
    </row>
    <row r="991" ht="12.75" customHeight="1">
      <c r="A991" s="13"/>
      <c r="B991" s="16"/>
      <c r="C991" s="16"/>
      <c r="D991" s="16"/>
      <c r="E991" s="14"/>
      <c r="F991" s="16"/>
      <c r="G991" s="16"/>
      <c r="H991" s="16"/>
      <c r="I991" s="16"/>
      <c r="J991" s="16"/>
      <c r="K991" s="16"/>
      <c r="L991" s="16"/>
      <c r="M991" s="16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6"/>
      <c r="AC991" s="16"/>
      <c r="AD991" s="16"/>
    </row>
    <row r="992" ht="12.75" customHeight="1">
      <c r="A992" s="13"/>
      <c r="B992" s="16"/>
      <c r="C992" s="16"/>
      <c r="D992" s="16"/>
      <c r="E992" s="14"/>
      <c r="F992" s="16"/>
      <c r="G992" s="16"/>
      <c r="H992" s="16"/>
      <c r="I992" s="16"/>
      <c r="J992" s="16"/>
      <c r="K992" s="16"/>
      <c r="L992" s="16"/>
      <c r="M992" s="16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6"/>
      <c r="AC992" s="16"/>
      <c r="AD992" s="16"/>
    </row>
    <row r="993" ht="12.75" customHeight="1">
      <c r="A993" s="13"/>
      <c r="B993" s="16"/>
      <c r="C993" s="16"/>
      <c r="D993" s="16"/>
      <c r="E993" s="14"/>
      <c r="F993" s="16"/>
      <c r="G993" s="16"/>
      <c r="H993" s="16"/>
      <c r="I993" s="16"/>
      <c r="J993" s="16"/>
      <c r="K993" s="16"/>
      <c r="L993" s="16"/>
      <c r="M993" s="16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6"/>
      <c r="AC993" s="16"/>
      <c r="AD993" s="16"/>
    </row>
    <row r="994" ht="12.75" customHeight="1">
      <c r="A994" s="13"/>
      <c r="B994" s="16"/>
      <c r="C994" s="16"/>
      <c r="D994" s="16"/>
      <c r="E994" s="14"/>
      <c r="F994" s="16"/>
      <c r="G994" s="16"/>
      <c r="H994" s="16"/>
      <c r="I994" s="16"/>
      <c r="J994" s="16"/>
      <c r="K994" s="16"/>
      <c r="L994" s="16"/>
      <c r="M994" s="16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6"/>
      <c r="AC994" s="16"/>
      <c r="AD994" s="16"/>
    </row>
    <row r="995" ht="12.75" customHeight="1">
      <c r="A995" s="13"/>
      <c r="B995" s="16"/>
      <c r="C995" s="16"/>
      <c r="D995" s="16"/>
      <c r="E995" s="14"/>
      <c r="F995" s="16"/>
      <c r="G995" s="16"/>
      <c r="H995" s="16"/>
      <c r="I995" s="16"/>
      <c r="J995" s="16"/>
      <c r="K995" s="16"/>
      <c r="L995" s="16"/>
      <c r="M995" s="16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6"/>
      <c r="AC995" s="16"/>
      <c r="AD995" s="16"/>
    </row>
    <row r="996" ht="12.75" customHeight="1">
      <c r="A996" s="13"/>
      <c r="B996" s="16"/>
      <c r="C996" s="16"/>
      <c r="D996" s="16"/>
      <c r="E996" s="14"/>
      <c r="F996" s="16"/>
      <c r="G996" s="16"/>
      <c r="H996" s="16"/>
      <c r="I996" s="16"/>
      <c r="J996" s="16"/>
      <c r="K996" s="16"/>
      <c r="L996" s="16"/>
      <c r="M996" s="16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6"/>
      <c r="AC996" s="16"/>
      <c r="AD996" s="16"/>
    </row>
    <row r="997" ht="12.75" customHeight="1">
      <c r="A997" s="13"/>
      <c r="B997" s="16"/>
      <c r="C997" s="16"/>
      <c r="D997" s="16"/>
      <c r="E997" s="14"/>
      <c r="F997" s="16"/>
      <c r="G997" s="16"/>
      <c r="H997" s="16"/>
      <c r="I997" s="16"/>
      <c r="J997" s="16"/>
      <c r="K997" s="16"/>
      <c r="L997" s="16"/>
      <c r="M997" s="16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6"/>
      <c r="AC997" s="16"/>
      <c r="AD997" s="16"/>
    </row>
    <row r="998" ht="12.75" customHeight="1">
      <c r="A998" s="13"/>
      <c r="B998" s="16"/>
      <c r="C998" s="16"/>
      <c r="D998" s="16"/>
      <c r="E998" s="14"/>
      <c r="F998" s="16"/>
      <c r="G998" s="16"/>
      <c r="H998" s="16"/>
      <c r="I998" s="16"/>
      <c r="J998" s="16"/>
      <c r="K998" s="16"/>
      <c r="L998" s="16"/>
      <c r="M998" s="16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6"/>
      <c r="AC998" s="16"/>
      <c r="AD998" s="16"/>
    </row>
    <row r="999" ht="12.75" customHeight="1">
      <c r="A999" s="13"/>
      <c r="B999" s="16"/>
      <c r="C999" s="16"/>
      <c r="D999" s="16"/>
      <c r="E999" s="14"/>
      <c r="F999" s="16"/>
      <c r="G999" s="16"/>
      <c r="H999" s="16"/>
      <c r="I999" s="16"/>
      <c r="J999" s="16"/>
      <c r="K999" s="16"/>
      <c r="L999" s="16"/>
      <c r="M999" s="16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6"/>
      <c r="AC999" s="16"/>
      <c r="AD999" s="16"/>
    </row>
    <row r="1000" ht="12.75" customHeight="1">
      <c r="A1000" s="13"/>
      <c r="B1000" s="16"/>
      <c r="C1000" s="16"/>
      <c r="D1000" s="16"/>
      <c r="E1000" s="14"/>
      <c r="F1000" s="16"/>
      <c r="G1000" s="16"/>
      <c r="H1000" s="16"/>
      <c r="I1000" s="16"/>
      <c r="J1000" s="16"/>
      <c r="K1000" s="16"/>
      <c r="L1000" s="16"/>
      <c r="M1000" s="16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6"/>
      <c r="AC1000" s="16"/>
      <c r="AD1000" s="16"/>
    </row>
  </sheetData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6.57"/>
    <col customWidth="1" min="3" max="3" width="7.71"/>
    <col customWidth="1" min="4" max="4" width="23.86"/>
    <col customWidth="1" min="5" max="5" width="11.57"/>
    <col customWidth="1" min="6" max="6" width="9.86"/>
    <col customWidth="1" min="7" max="7" width="46.0"/>
    <col customWidth="1" min="8" max="8" width="8.86"/>
    <col customWidth="1" min="9" max="9" width="7.71"/>
    <col customWidth="1" min="10" max="10" width="15.43"/>
    <col customWidth="1" min="11" max="11" width="28.29"/>
    <col customWidth="1" min="12" max="12" width="8.86"/>
    <col customWidth="1" min="13" max="13" width="10.43"/>
    <col customWidth="1" min="14" max="14" width="8.86"/>
    <col customWidth="1" min="15" max="15" width="13.29"/>
    <col customWidth="1" min="16" max="16" width="5.43"/>
    <col customWidth="1" min="17" max="17" width="7.14"/>
  </cols>
  <sheetData>
    <row r="1" ht="12.75" customHeight="1">
      <c r="A1" s="16" t="s">
        <v>287</v>
      </c>
      <c r="B1" s="1" t="s">
        <v>288</v>
      </c>
      <c r="C1" s="15" t="s">
        <v>289</v>
      </c>
      <c r="D1" s="16" t="s">
        <v>89</v>
      </c>
      <c r="E1" s="16" t="s">
        <v>290</v>
      </c>
      <c r="F1" s="16" t="s">
        <v>291</v>
      </c>
      <c r="G1" s="16" t="s">
        <v>292</v>
      </c>
      <c r="H1" s="16" t="s">
        <v>293</v>
      </c>
      <c r="I1" s="16" t="s">
        <v>92</v>
      </c>
      <c r="J1" s="16" t="s">
        <v>294</v>
      </c>
      <c r="K1" s="16" t="s">
        <v>295</v>
      </c>
      <c r="L1" s="16" t="s">
        <v>296</v>
      </c>
      <c r="M1" s="16" t="s">
        <v>297</v>
      </c>
      <c r="N1" s="16" t="s">
        <v>298</v>
      </c>
      <c r="O1" s="16" t="s">
        <v>299</v>
      </c>
      <c r="P1" s="16" t="s">
        <v>300</v>
      </c>
      <c r="Q1" s="16" t="s">
        <v>301</v>
      </c>
    </row>
    <row r="2" ht="12.75" customHeight="1">
      <c r="A2" s="16" t="s">
        <v>302</v>
      </c>
      <c r="B2" s="1" t="s">
        <v>69</v>
      </c>
      <c r="C2" s="15">
        <v>102.0</v>
      </c>
      <c r="D2" s="16" t="s">
        <v>303</v>
      </c>
      <c r="E2" s="16" t="s">
        <v>304</v>
      </c>
      <c r="F2" s="16"/>
      <c r="G2" s="16" t="s">
        <v>305</v>
      </c>
      <c r="H2" s="16" t="s">
        <v>69</v>
      </c>
      <c r="I2" s="16">
        <v>700.0</v>
      </c>
      <c r="J2" s="16" t="s">
        <v>306</v>
      </c>
      <c r="K2" s="16" t="s">
        <v>307</v>
      </c>
      <c r="L2" s="16" t="s">
        <v>308</v>
      </c>
      <c r="M2" s="16" t="s">
        <v>309</v>
      </c>
      <c r="N2" s="16" t="s">
        <v>310</v>
      </c>
      <c r="O2" s="16"/>
      <c r="P2" s="16">
        <v>6.0</v>
      </c>
      <c r="Q2" s="16">
        <v>0.0</v>
      </c>
    </row>
    <row r="3" ht="12.75" customHeight="1">
      <c r="A3" s="16" t="s">
        <v>302</v>
      </c>
      <c r="B3" s="1" t="s">
        <v>69</v>
      </c>
      <c r="C3" s="15">
        <v>103.0</v>
      </c>
      <c r="D3" s="16" t="s">
        <v>311</v>
      </c>
      <c r="E3" s="16" t="s">
        <v>312</v>
      </c>
      <c r="F3" s="16" t="s">
        <v>313</v>
      </c>
      <c r="G3" s="16" t="s">
        <v>314</v>
      </c>
      <c r="H3" s="16"/>
      <c r="I3" s="16">
        <v>511.0</v>
      </c>
      <c r="J3" s="16" t="s">
        <v>306</v>
      </c>
      <c r="K3" s="16" t="s">
        <v>315</v>
      </c>
      <c r="L3" s="16" t="s">
        <v>316</v>
      </c>
      <c r="M3" s="16" t="s">
        <v>317</v>
      </c>
      <c r="N3" s="16" t="s">
        <v>318</v>
      </c>
      <c r="O3" s="16"/>
      <c r="P3" s="16">
        <v>10.0</v>
      </c>
      <c r="Q3" s="16">
        <v>4620.0</v>
      </c>
    </row>
    <row r="4" ht="12.75" customHeight="1">
      <c r="A4" s="16" t="s">
        <v>302</v>
      </c>
      <c r="B4" s="1" t="s">
        <v>69</v>
      </c>
      <c r="C4" s="15">
        <v>104.0</v>
      </c>
      <c r="D4" s="16" t="s">
        <v>319</v>
      </c>
      <c r="E4" s="16" t="s">
        <v>320</v>
      </c>
      <c r="F4" s="16"/>
      <c r="G4" s="16" t="s">
        <v>321</v>
      </c>
      <c r="H4" s="16"/>
      <c r="I4" s="16">
        <v>613.0</v>
      </c>
      <c r="J4" s="16" t="s">
        <v>306</v>
      </c>
      <c r="K4" s="16" t="s">
        <v>322</v>
      </c>
      <c r="L4" s="16" t="s">
        <v>323</v>
      </c>
      <c r="M4" s="16" t="s">
        <v>324</v>
      </c>
      <c r="N4" s="16" t="s">
        <v>325</v>
      </c>
      <c r="O4" s="16"/>
      <c r="P4" s="16">
        <v>13.0</v>
      </c>
      <c r="Q4" s="16">
        <v>-120.0</v>
      </c>
    </row>
    <row r="5" ht="12.75" customHeight="1">
      <c r="A5" s="16" t="s">
        <v>302</v>
      </c>
      <c r="B5" s="1" t="s">
        <v>69</v>
      </c>
      <c r="C5" s="15">
        <v>105.0</v>
      </c>
      <c r="D5" s="16" t="s">
        <v>326</v>
      </c>
      <c r="E5" s="16" t="s">
        <v>327</v>
      </c>
      <c r="F5" s="16" t="s">
        <v>328</v>
      </c>
      <c r="G5" s="16" t="s">
        <v>329</v>
      </c>
      <c r="H5" s="16"/>
      <c r="I5" s="16">
        <v>310.0</v>
      </c>
      <c r="J5" s="16" t="s">
        <v>306</v>
      </c>
      <c r="K5" s="16" t="s">
        <v>330</v>
      </c>
      <c r="L5" s="16" t="s">
        <v>331</v>
      </c>
      <c r="M5" s="16" t="s">
        <v>332</v>
      </c>
      <c r="N5" s="16" t="s">
        <v>333</v>
      </c>
      <c r="O5" s="16"/>
      <c r="P5" s="16">
        <v>9.0</v>
      </c>
      <c r="Q5" s="16">
        <v>400.0</v>
      </c>
    </row>
    <row r="6" ht="12.75" customHeight="1">
      <c r="A6" s="16" t="s">
        <v>302</v>
      </c>
      <c r="B6" s="1" t="s">
        <v>69</v>
      </c>
      <c r="C6" s="15">
        <v>108.0</v>
      </c>
      <c r="D6" s="16" t="s">
        <v>334</v>
      </c>
      <c r="E6" s="16" t="s">
        <v>335</v>
      </c>
      <c r="F6" s="16"/>
      <c r="G6" s="16" t="s">
        <v>336</v>
      </c>
      <c r="H6" s="16"/>
      <c r="I6" s="16">
        <v>300.0</v>
      </c>
      <c r="J6" s="16" t="s">
        <v>337</v>
      </c>
      <c r="K6" s="16" t="s">
        <v>338</v>
      </c>
      <c r="L6" s="16" t="s">
        <v>323</v>
      </c>
      <c r="M6" s="16" t="s">
        <v>339</v>
      </c>
      <c r="N6" s="16" t="s">
        <v>340</v>
      </c>
      <c r="O6" s="16"/>
      <c r="P6" s="16">
        <v>3.0</v>
      </c>
      <c r="Q6" s="16">
        <v>-168.0</v>
      </c>
    </row>
    <row r="7" ht="12.75" customHeight="1">
      <c r="A7" s="16" t="s">
        <v>302</v>
      </c>
      <c r="B7" s="1" t="s">
        <v>69</v>
      </c>
      <c r="C7" s="15">
        <v>110.0</v>
      </c>
      <c r="D7" s="16" t="s">
        <v>341</v>
      </c>
      <c r="E7" s="16" t="s">
        <v>342</v>
      </c>
      <c r="F7" s="16"/>
      <c r="G7" s="16" t="s">
        <v>343</v>
      </c>
      <c r="H7" s="16"/>
      <c r="I7" s="16">
        <v>720.0</v>
      </c>
      <c r="J7" s="16" t="s">
        <v>337</v>
      </c>
      <c r="K7" s="16" t="s">
        <v>344</v>
      </c>
      <c r="L7" s="16" t="s">
        <v>345</v>
      </c>
      <c r="M7" s="16" t="s">
        <v>346</v>
      </c>
      <c r="N7" s="16" t="s">
        <v>347</v>
      </c>
      <c r="O7" s="16"/>
      <c r="P7" s="16">
        <v>8.0</v>
      </c>
      <c r="Q7" s="16">
        <v>-600.0</v>
      </c>
    </row>
    <row r="8" ht="12.75" customHeight="1">
      <c r="A8" s="16" t="s">
        <v>302</v>
      </c>
      <c r="B8" s="1" t="s">
        <v>58</v>
      </c>
      <c r="C8" s="15">
        <v>111.0</v>
      </c>
      <c r="D8" s="16" t="s">
        <v>348</v>
      </c>
      <c r="E8" s="16" t="s">
        <v>349</v>
      </c>
      <c r="F8" s="16"/>
      <c r="G8" s="16" t="s">
        <v>350</v>
      </c>
      <c r="H8" s="16"/>
      <c r="I8" s="16">
        <v>410.0</v>
      </c>
      <c r="J8" s="16" t="s">
        <v>351</v>
      </c>
      <c r="K8" s="16" t="s">
        <v>352</v>
      </c>
      <c r="L8" s="16" t="s">
        <v>308</v>
      </c>
      <c r="M8" s="16" t="s">
        <v>353</v>
      </c>
      <c r="N8" s="16" t="s">
        <v>354</v>
      </c>
      <c r="O8" s="16"/>
      <c r="P8" s="16">
        <v>12.0</v>
      </c>
      <c r="Q8" s="16">
        <v>-120.0</v>
      </c>
    </row>
    <row r="9" ht="12.75" customHeight="1">
      <c r="A9" s="16" t="s">
        <v>302</v>
      </c>
      <c r="B9" s="1" t="s">
        <v>58</v>
      </c>
      <c r="C9" s="15">
        <v>112.0</v>
      </c>
      <c r="D9" s="16" t="s">
        <v>355</v>
      </c>
      <c r="E9" s="16" t="s">
        <v>356</v>
      </c>
      <c r="F9" s="16"/>
      <c r="G9" s="16" t="s">
        <v>357</v>
      </c>
      <c r="H9" s="16"/>
      <c r="I9" s="16">
        <v>310.0</v>
      </c>
      <c r="J9" s="16" t="s">
        <v>351</v>
      </c>
      <c r="K9" s="16" t="s">
        <v>358</v>
      </c>
      <c r="L9" s="16" t="s">
        <v>359</v>
      </c>
      <c r="M9" s="16" t="s">
        <v>360</v>
      </c>
      <c r="N9" s="16" t="s">
        <v>361</v>
      </c>
      <c r="O9" s="16"/>
      <c r="P9" s="16">
        <v>8.0</v>
      </c>
      <c r="Q9" s="16">
        <v>2160.0</v>
      </c>
    </row>
    <row r="10" ht="12.75" customHeight="1">
      <c r="A10" s="16" t="s">
        <v>302</v>
      </c>
      <c r="B10" s="1" t="s">
        <v>58</v>
      </c>
      <c r="C10" s="15">
        <v>114.0</v>
      </c>
      <c r="D10" s="16" t="s">
        <v>362</v>
      </c>
      <c r="E10" s="16" t="s">
        <v>363</v>
      </c>
      <c r="F10" s="16"/>
      <c r="G10" s="16" t="s">
        <v>364</v>
      </c>
      <c r="H10" s="16"/>
      <c r="I10" s="16">
        <v>200.0</v>
      </c>
      <c r="J10" s="16" t="s">
        <v>351</v>
      </c>
      <c r="K10" s="16" t="s">
        <v>365</v>
      </c>
      <c r="L10" s="16" t="s">
        <v>345</v>
      </c>
      <c r="M10" s="16" t="s">
        <v>366</v>
      </c>
      <c r="N10" s="16" t="s">
        <v>367</v>
      </c>
      <c r="O10" s="16"/>
      <c r="P10" s="16">
        <v>7.0</v>
      </c>
      <c r="Q10" s="16">
        <v>-40.0</v>
      </c>
    </row>
    <row r="11" ht="12.75" customHeight="1">
      <c r="A11" s="16" t="s">
        <v>302</v>
      </c>
      <c r="B11" s="1" t="s">
        <v>58</v>
      </c>
      <c r="C11" s="15">
        <v>119.0</v>
      </c>
      <c r="D11" s="16" t="s">
        <v>368</v>
      </c>
      <c r="E11" s="16" t="s">
        <v>369</v>
      </c>
      <c r="F11" s="16"/>
      <c r="G11" s="16" t="s">
        <v>370</v>
      </c>
      <c r="H11" s="16" t="s">
        <v>69</v>
      </c>
      <c r="I11" s="16">
        <v>130.0</v>
      </c>
      <c r="J11" s="16" t="s">
        <v>337</v>
      </c>
      <c r="K11" s="16" t="s">
        <v>371</v>
      </c>
      <c r="L11" s="16" t="s">
        <v>359</v>
      </c>
      <c r="M11" s="16" t="s">
        <v>372</v>
      </c>
      <c r="N11" s="16" t="s">
        <v>361</v>
      </c>
      <c r="O11" s="16"/>
      <c r="P11" s="16">
        <v>13.0</v>
      </c>
      <c r="Q11" s="16">
        <v>2592.0</v>
      </c>
    </row>
    <row r="12" ht="12.75" customHeight="1">
      <c r="A12" s="16" t="s">
        <v>302</v>
      </c>
      <c r="B12" s="1" t="s">
        <v>373</v>
      </c>
      <c r="C12" s="15">
        <v>122.0</v>
      </c>
      <c r="D12" s="16" t="s">
        <v>374</v>
      </c>
      <c r="E12" s="16" t="s">
        <v>375</v>
      </c>
      <c r="F12" s="16"/>
      <c r="G12" s="16" t="s">
        <v>376</v>
      </c>
      <c r="H12" s="16"/>
      <c r="I12" s="16">
        <v>720.0</v>
      </c>
      <c r="J12" s="16" t="s">
        <v>337</v>
      </c>
      <c r="K12" s="16" t="s">
        <v>322</v>
      </c>
      <c r="L12" s="16" t="s">
        <v>377</v>
      </c>
      <c r="M12" s="16" t="s">
        <v>378</v>
      </c>
      <c r="N12" s="16" t="s">
        <v>379</v>
      </c>
      <c r="O12" s="16"/>
      <c r="P12" s="16">
        <v>11.0</v>
      </c>
      <c r="Q12" s="16">
        <v>14.0</v>
      </c>
    </row>
    <row r="13" ht="12.75" customHeight="1">
      <c r="A13" s="16" t="s">
        <v>302</v>
      </c>
      <c r="B13" s="1" t="s">
        <v>373</v>
      </c>
      <c r="C13" s="15">
        <v>124.0</v>
      </c>
      <c r="D13" s="16" t="s">
        <v>380</v>
      </c>
      <c r="E13" s="16" t="s">
        <v>381</v>
      </c>
      <c r="F13" s="16"/>
      <c r="G13" s="16" t="s">
        <v>382</v>
      </c>
      <c r="H13" s="16"/>
      <c r="I13" s="16">
        <v>700.0</v>
      </c>
      <c r="J13" s="16" t="s">
        <v>337</v>
      </c>
      <c r="K13" s="16" t="s">
        <v>383</v>
      </c>
      <c r="L13" s="16" t="s">
        <v>384</v>
      </c>
      <c r="M13" s="16" t="s">
        <v>385</v>
      </c>
      <c r="N13" s="16" t="s">
        <v>386</v>
      </c>
      <c r="O13" s="16"/>
      <c r="P13" s="16">
        <v>9.0</v>
      </c>
      <c r="Q13" s="16">
        <v>-1584.0</v>
      </c>
    </row>
    <row r="14" ht="12.75" customHeight="1">
      <c r="A14" s="16" t="s">
        <v>302</v>
      </c>
      <c r="B14" s="1" t="s">
        <v>373</v>
      </c>
      <c r="C14" s="15">
        <v>126.0</v>
      </c>
      <c r="D14" s="16" t="s">
        <v>387</v>
      </c>
      <c r="E14" s="16" t="s">
        <v>388</v>
      </c>
      <c r="F14" s="16"/>
      <c r="G14" s="16" t="s">
        <v>336</v>
      </c>
      <c r="H14" s="16"/>
      <c r="I14" s="16">
        <v>600.0</v>
      </c>
      <c r="J14" s="16" t="s">
        <v>337</v>
      </c>
      <c r="K14" s="16" t="s">
        <v>307</v>
      </c>
      <c r="L14" s="16" t="s">
        <v>384</v>
      </c>
      <c r="M14" s="16" t="s">
        <v>389</v>
      </c>
      <c r="N14" s="16" t="s">
        <v>390</v>
      </c>
      <c r="O14" s="16"/>
      <c r="P14" s="16">
        <v>12.0</v>
      </c>
      <c r="Q14" s="16">
        <v>-640.0</v>
      </c>
    </row>
    <row r="15" ht="12.75" customHeight="1">
      <c r="A15" s="16" t="s">
        <v>302</v>
      </c>
      <c r="B15" s="1" t="s">
        <v>391</v>
      </c>
      <c r="C15" s="15">
        <v>134.0</v>
      </c>
      <c r="D15" s="16" t="s">
        <v>392</v>
      </c>
      <c r="E15" s="16" t="s">
        <v>393</v>
      </c>
      <c r="F15" s="16"/>
      <c r="G15" s="16" t="s">
        <v>394</v>
      </c>
      <c r="H15" s="16"/>
      <c r="I15" s="16">
        <v>131.0</v>
      </c>
      <c r="J15" s="16" t="s">
        <v>395</v>
      </c>
      <c r="K15" s="16" t="s">
        <v>396</v>
      </c>
      <c r="L15" s="16" t="s">
        <v>308</v>
      </c>
      <c r="M15" s="16" t="s">
        <v>309</v>
      </c>
      <c r="N15" s="16" t="s">
        <v>397</v>
      </c>
      <c r="O15" s="16"/>
      <c r="P15" s="16">
        <v>10.0</v>
      </c>
      <c r="Q15" s="16">
        <v>0.0</v>
      </c>
    </row>
    <row r="16" ht="12.75" customHeight="1">
      <c r="A16" s="16" t="s">
        <v>302</v>
      </c>
      <c r="B16" s="1" t="s">
        <v>391</v>
      </c>
      <c r="C16" s="15">
        <v>137.0</v>
      </c>
      <c r="D16" s="16" t="s">
        <v>398</v>
      </c>
      <c r="E16" s="16" t="s">
        <v>399</v>
      </c>
      <c r="F16" s="16"/>
      <c r="G16" s="16" t="s">
        <v>394</v>
      </c>
      <c r="H16" s="16"/>
      <c r="I16" s="16">
        <v>703.0</v>
      </c>
      <c r="J16" s="16" t="s">
        <v>395</v>
      </c>
      <c r="K16" s="16" t="s">
        <v>371</v>
      </c>
      <c r="L16" s="16" t="s">
        <v>384</v>
      </c>
      <c r="M16" s="16" t="s">
        <v>400</v>
      </c>
      <c r="N16" s="16" t="s">
        <v>401</v>
      </c>
      <c r="O16" s="16"/>
      <c r="P16" s="16">
        <v>9.0</v>
      </c>
      <c r="Q16" s="16">
        <v>-28.0</v>
      </c>
    </row>
    <row r="17" ht="12.75" customHeight="1">
      <c r="A17" s="16" t="s">
        <v>302</v>
      </c>
      <c r="B17" s="1" t="s">
        <v>69</v>
      </c>
      <c r="C17" s="15">
        <v>202.0</v>
      </c>
      <c r="D17" s="16" t="s">
        <v>402</v>
      </c>
      <c r="E17" s="16" t="s">
        <v>403</v>
      </c>
      <c r="F17" s="16" t="s">
        <v>328</v>
      </c>
      <c r="G17" s="16" t="s">
        <v>321</v>
      </c>
      <c r="H17" s="16"/>
      <c r="I17" s="16">
        <v>121.0</v>
      </c>
      <c r="J17" s="16" t="s">
        <v>306</v>
      </c>
      <c r="K17" s="16" t="s">
        <v>404</v>
      </c>
      <c r="L17" s="16" t="s">
        <v>384</v>
      </c>
      <c r="M17" s="16" t="s">
        <v>405</v>
      </c>
      <c r="N17" s="16" t="s">
        <v>406</v>
      </c>
      <c r="O17" s="16"/>
      <c r="P17" s="16">
        <v>8.0</v>
      </c>
      <c r="Q17" s="16">
        <v>-270.0</v>
      </c>
    </row>
    <row r="18" ht="12.75" customHeight="1">
      <c r="A18" s="16" t="s">
        <v>302</v>
      </c>
      <c r="B18" s="1" t="s">
        <v>69</v>
      </c>
      <c r="C18" s="15">
        <v>203.0</v>
      </c>
      <c r="D18" s="16" t="s">
        <v>407</v>
      </c>
      <c r="E18" s="16" t="s">
        <v>408</v>
      </c>
      <c r="F18" s="16"/>
      <c r="G18" s="16" t="s">
        <v>409</v>
      </c>
      <c r="H18" s="16"/>
      <c r="I18" s="16">
        <v>700.0</v>
      </c>
      <c r="J18" s="16" t="s">
        <v>306</v>
      </c>
      <c r="K18" s="16" t="s">
        <v>410</v>
      </c>
      <c r="L18" s="16" t="s">
        <v>345</v>
      </c>
      <c r="M18" s="16" t="s">
        <v>411</v>
      </c>
      <c r="N18" s="16" t="s">
        <v>412</v>
      </c>
      <c r="O18" s="16"/>
      <c r="P18" s="16">
        <v>10.0</v>
      </c>
      <c r="Q18" s="16">
        <v>-360.0</v>
      </c>
    </row>
    <row r="19" ht="12.75" customHeight="1">
      <c r="A19" s="16" t="s">
        <v>302</v>
      </c>
      <c r="B19" s="1" t="s">
        <v>69</v>
      </c>
      <c r="C19" s="15">
        <v>204.0</v>
      </c>
      <c r="D19" s="16" t="s">
        <v>413</v>
      </c>
      <c r="E19" s="16" t="s">
        <v>414</v>
      </c>
      <c r="F19" s="16" t="s">
        <v>313</v>
      </c>
      <c r="G19" s="16" t="s">
        <v>415</v>
      </c>
      <c r="H19" s="16"/>
      <c r="I19" s="16">
        <v>830.0</v>
      </c>
      <c r="J19" s="16" t="s">
        <v>306</v>
      </c>
      <c r="K19" s="16" t="s">
        <v>416</v>
      </c>
      <c r="L19" s="16" t="s">
        <v>323</v>
      </c>
      <c r="M19" s="16" t="s">
        <v>417</v>
      </c>
      <c r="N19" s="16" t="s">
        <v>418</v>
      </c>
      <c r="O19" s="16"/>
      <c r="P19" s="16">
        <v>14.0</v>
      </c>
      <c r="Q19" s="16">
        <v>-220.0</v>
      </c>
    </row>
    <row r="20" ht="12.75" customHeight="1">
      <c r="A20" s="16" t="s">
        <v>302</v>
      </c>
      <c r="B20" s="1" t="s">
        <v>69</v>
      </c>
      <c r="C20" s="15">
        <v>205.0</v>
      </c>
      <c r="D20" s="16" t="s">
        <v>419</v>
      </c>
      <c r="E20" s="16" t="s">
        <v>420</v>
      </c>
      <c r="F20" s="16"/>
      <c r="G20" s="16" t="s">
        <v>421</v>
      </c>
      <c r="H20" s="16"/>
      <c r="I20" s="16">
        <v>700.0</v>
      </c>
      <c r="J20" s="16" t="s">
        <v>306</v>
      </c>
      <c r="K20" s="16" t="s">
        <v>307</v>
      </c>
      <c r="L20" s="16" t="s">
        <v>316</v>
      </c>
      <c r="M20" s="16">
        <v>-960000.0</v>
      </c>
      <c r="N20" s="16" t="s">
        <v>422</v>
      </c>
      <c r="O20" s="16"/>
      <c r="P20" s="16">
        <v>9.0</v>
      </c>
      <c r="Q20" s="16">
        <v>3024.0</v>
      </c>
    </row>
    <row r="21" ht="12.75" customHeight="1">
      <c r="A21" s="16" t="s">
        <v>302</v>
      </c>
      <c r="B21" s="1" t="s">
        <v>69</v>
      </c>
      <c r="C21" s="15">
        <v>207.0</v>
      </c>
      <c r="D21" s="16" t="s">
        <v>423</v>
      </c>
      <c r="E21" s="16" t="s">
        <v>424</v>
      </c>
      <c r="F21" s="16"/>
      <c r="G21" s="16" t="s">
        <v>425</v>
      </c>
      <c r="H21" s="16" t="s">
        <v>69</v>
      </c>
      <c r="I21" s="16">
        <v>403.0</v>
      </c>
      <c r="J21" s="16" t="s">
        <v>426</v>
      </c>
      <c r="K21" s="16" t="s">
        <v>427</v>
      </c>
      <c r="L21" s="16" t="s">
        <v>316</v>
      </c>
      <c r="M21" s="16" t="s">
        <v>428</v>
      </c>
      <c r="N21" s="16" t="s">
        <v>429</v>
      </c>
      <c r="O21" s="16"/>
      <c r="P21" s="16">
        <v>12.0</v>
      </c>
      <c r="Q21" s="16">
        <v>7840.0</v>
      </c>
    </row>
    <row r="22" ht="12.75" customHeight="1">
      <c r="A22" s="16" t="s">
        <v>302</v>
      </c>
      <c r="B22" s="1" t="s">
        <v>69</v>
      </c>
      <c r="C22" s="15">
        <v>209.0</v>
      </c>
      <c r="D22" s="16" t="s">
        <v>430</v>
      </c>
      <c r="E22" s="16" t="s">
        <v>431</v>
      </c>
      <c r="F22" s="16"/>
      <c r="G22" s="16" t="s">
        <v>432</v>
      </c>
      <c r="H22" s="16"/>
      <c r="I22" s="16">
        <v>810.0</v>
      </c>
      <c r="J22" s="16" t="s">
        <v>337</v>
      </c>
      <c r="K22" s="16" t="s">
        <v>433</v>
      </c>
      <c r="L22" s="16" t="s">
        <v>384</v>
      </c>
      <c r="M22" s="16" t="s">
        <v>434</v>
      </c>
      <c r="N22" s="16" t="s">
        <v>435</v>
      </c>
      <c r="O22" s="16"/>
      <c r="P22" s="16">
        <v>11.0</v>
      </c>
      <c r="Q22" s="16">
        <v>-320.0</v>
      </c>
    </row>
    <row r="23" ht="12.75" customHeight="1">
      <c r="A23" s="16" t="s">
        <v>302</v>
      </c>
      <c r="B23" s="1" t="s">
        <v>58</v>
      </c>
      <c r="C23" s="15">
        <v>212.0</v>
      </c>
      <c r="D23" s="16" t="s">
        <v>227</v>
      </c>
      <c r="E23" s="16" t="s">
        <v>228</v>
      </c>
      <c r="F23" s="16" t="s">
        <v>436</v>
      </c>
      <c r="G23" s="16" t="s">
        <v>437</v>
      </c>
      <c r="H23" s="16"/>
      <c r="I23" s="16">
        <v>420.0</v>
      </c>
      <c r="J23" s="16" t="s">
        <v>351</v>
      </c>
      <c r="K23" s="16" t="s">
        <v>438</v>
      </c>
      <c r="L23" s="16" t="s">
        <v>308</v>
      </c>
      <c r="M23" s="16" t="s">
        <v>439</v>
      </c>
      <c r="N23" s="16" t="s">
        <v>440</v>
      </c>
      <c r="O23" s="16"/>
      <c r="P23" s="16">
        <v>12.0</v>
      </c>
      <c r="Q23" s="16">
        <v>-250.0</v>
      </c>
    </row>
    <row r="24" ht="12.75" customHeight="1">
      <c r="A24" s="16" t="s">
        <v>302</v>
      </c>
      <c r="B24" s="1" t="s">
        <v>58</v>
      </c>
      <c r="C24" s="15">
        <v>213.0</v>
      </c>
      <c r="D24" s="16" t="s">
        <v>441</v>
      </c>
      <c r="E24" s="16" t="s">
        <v>442</v>
      </c>
      <c r="F24" s="16" t="s">
        <v>328</v>
      </c>
      <c r="G24" s="16" t="s">
        <v>443</v>
      </c>
      <c r="H24" s="16" t="s">
        <v>69</v>
      </c>
      <c r="I24" s="16">
        <v>634.0</v>
      </c>
      <c r="J24" s="16" t="s">
        <v>351</v>
      </c>
      <c r="K24" s="16" t="s">
        <v>444</v>
      </c>
      <c r="L24" s="16" t="s">
        <v>323</v>
      </c>
      <c r="M24" s="16" t="s">
        <v>445</v>
      </c>
      <c r="N24" s="16" t="s">
        <v>446</v>
      </c>
      <c r="O24" s="16"/>
      <c r="P24" s="16">
        <v>16.0</v>
      </c>
      <c r="Q24" s="16">
        <v>-40.0</v>
      </c>
    </row>
    <row r="25" ht="12.75" customHeight="1">
      <c r="A25" s="16" t="s">
        <v>302</v>
      </c>
      <c r="B25" s="1" t="s">
        <v>58</v>
      </c>
      <c r="C25" s="15">
        <v>215.0</v>
      </c>
      <c r="D25" s="16" t="s">
        <v>447</v>
      </c>
      <c r="E25" s="16" t="s">
        <v>448</v>
      </c>
      <c r="F25" s="16"/>
      <c r="G25" s="16" t="s">
        <v>449</v>
      </c>
      <c r="H25" s="16"/>
      <c r="I25" s="16">
        <v>500.0</v>
      </c>
      <c r="J25" s="16" t="s">
        <v>337</v>
      </c>
      <c r="K25" s="16" t="s">
        <v>396</v>
      </c>
      <c r="L25" s="16" t="s">
        <v>377</v>
      </c>
      <c r="M25" s="16" t="s">
        <v>450</v>
      </c>
      <c r="N25" s="16" t="s">
        <v>451</v>
      </c>
      <c r="O25" s="16"/>
      <c r="P25" s="16">
        <v>9.0</v>
      </c>
      <c r="Q25" s="16">
        <v>-72.0</v>
      </c>
    </row>
    <row r="26" ht="12.75" customHeight="1">
      <c r="A26" s="16" t="s">
        <v>302</v>
      </c>
      <c r="B26" s="1" t="s">
        <v>58</v>
      </c>
      <c r="C26" s="15">
        <v>216.0</v>
      </c>
      <c r="D26" s="16" t="s">
        <v>452</v>
      </c>
      <c r="E26" s="16" t="s">
        <v>453</v>
      </c>
      <c r="F26" s="16"/>
      <c r="G26" s="16" t="s">
        <v>454</v>
      </c>
      <c r="H26" s="16"/>
      <c r="I26" s="16">
        <v>830.0</v>
      </c>
      <c r="J26" s="16" t="s">
        <v>337</v>
      </c>
      <c r="K26" s="16" t="s">
        <v>455</v>
      </c>
      <c r="L26" s="16" t="s">
        <v>323</v>
      </c>
      <c r="M26" s="16" t="s">
        <v>456</v>
      </c>
      <c r="N26" s="16" t="s">
        <v>457</v>
      </c>
      <c r="O26" s="16"/>
      <c r="P26" s="16">
        <v>9.0</v>
      </c>
      <c r="Q26" s="16">
        <v>-330.0</v>
      </c>
    </row>
    <row r="27" ht="12.75" customHeight="1">
      <c r="A27" s="16" t="s">
        <v>302</v>
      </c>
      <c r="B27" s="1" t="s">
        <v>58</v>
      </c>
      <c r="C27" s="15">
        <v>217.0</v>
      </c>
      <c r="D27" s="16" t="s">
        <v>458</v>
      </c>
      <c r="E27" s="16" t="s">
        <v>459</v>
      </c>
      <c r="F27" s="16"/>
      <c r="G27" s="16" t="s">
        <v>460</v>
      </c>
      <c r="H27" s="16"/>
      <c r="I27" s="16">
        <v>101.0</v>
      </c>
      <c r="J27" s="16" t="s">
        <v>337</v>
      </c>
      <c r="K27" s="16" t="s">
        <v>461</v>
      </c>
      <c r="L27" s="16" t="s">
        <v>323</v>
      </c>
      <c r="M27" s="16" t="s">
        <v>462</v>
      </c>
      <c r="N27" s="16" t="s">
        <v>463</v>
      </c>
      <c r="O27" s="16"/>
      <c r="P27" s="16">
        <v>9.0</v>
      </c>
      <c r="Q27" s="16">
        <v>-320.0</v>
      </c>
    </row>
    <row r="28" ht="12.75" customHeight="1">
      <c r="A28" s="16" t="s">
        <v>302</v>
      </c>
      <c r="B28" s="1" t="s">
        <v>58</v>
      </c>
      <c r="C28" s="15">
        <v>218.0</v>
      </c>
      <c r="D28" s="16" t="s">
        <v>464</v>
      </c>
      <c r="E28" s="16" t="s">
        <v>465</v>
      </c>
      <c r="F28" s="16"/>
      <c r="G28" s="16" t="s">
        <v>466</v>
      </c>
      <c r="H28" s="16" t="s">
        <v>69</v>
      </c>
      <c r="I28" s="16">
        <v>230.0</v>
      </c>
      <c r="J28" s="16" t="s">
        <v>337</v>
      </c>
      <c r="K28" s="16" t="s">
        <v>371</v>
      </c>
      <c r="L28" s="16" t="s">
        <v>331</v>
      </c>
      <c r="M28" s="16" t="s">
        <v>467</v>
      </c>
      <c r="N28" s="16" t="s">
        <v>468</v>
      </c>
      <c r="O28" s="16"/>
      <c r="P28" s="16">
        <v>15.0</v>
      </c>
      <c r="Q28" s="16">
        <v>4840.0</v>
      </c>
    </row>
    <row r="29" ht="12.75" customHeight="1">
      <c r="A29" s="16" t="s">
        <v>302</v>
      </c>
      <c r="B29" s="1" t="s">
        <v>373</v>
      </c>
      <c r="C29" s="15">
        <v>222.0</v>
      </c>
      <c r="D29" s="16" t="s">
        <v>469</v>
      </c>
      <c r="E29" s="16" t="s">
        <v>470</v>
      </c>
      <c r="F29" s="16"/>
      <c r="G29" s="16" t="s">
        <v>471</v>
      </c>
      <c r="H29" s="16"/>
      <c r="I29" s="16">
        <v>831.0</v>
      </c>
      <c r="J29" s="16" t="s">
        <v>337</v>
      </c>
      <c r="K29" s="16" t="s">
        <v>472</v>
      </c>
      <c r="L29" s="16" t="s">
        <v>323</v>
      </c>
      <c r="M29" s="16" t="s">
        <v>473</v>
      </c>
      <c r="N29" s="16" t="s">
        <v>474</v>
      </c>
      <c r="O29" s="16"/>
      <c r="P29" s="16">
        <v>14.0</v>
      </c>
      <c r="Q29" s="16">
        <v>-90.0</v>
      </c>
    </row>
    <row r="30" ht="12.75" customHeight="1">
      <c r="A30" s="16" t="s">
        <v>302</v>
      </c>
      <c r="B30" s="1" t="s">
        <v>373</v>
      </c>
      <c r="C30" s="15">
        <v>224.0</v>
      </c>
      <c r="D30" s="16" t="s">
        <v>475</v>
      </c>
      <c r="E30" s="16" t="s">
        <v>476</v>
      </c>
      <c r="F30" s="16"/>
      <c r="G30" s="16" t="s">
        <v>477</v>
      </c>
      <c r="H30" s="16"/>
      <c r="I30" s="16">
        <v>0.0</v>
      </c>
      <c r="J30" s="16" t="s">
        <v>337</v>
      </c>
      <c r="K30" s="16" t="s">
        <v>478</v>
      </c>
      <c r="L30" s="16" t="s">
        <v>308</v>
      </c>
      <c r="M30" s="16" t="s">
        <v>479</v>
      </c>
      <c r="N30" s="16" t="s">
        <v>480</v>
      </c>
      <c r="O30" s="16"/>
      <c r="P30" s="16">
        <v>11.0</v>
      </c>
      <c r="Q30" s="16">
        <v>0.0</v>
      </c>
    </row>
    <row r="31" ht="12.75" customHeight="1">
      <c r="A31" s="16" t="s">
        <v>302</v>
      </c>
      <c r="B31" s="1" t="s">
        <v>373</v>
      </c>
      <c r="C31" s="15">
        <v>225.0</v>
      </c>
      <c r="D31" s="16" t="s">
        <v>481</v>
      </c>
      <c r="E31" s="16" t="s">
        <v>482</v>
      </c>
      <c r="F31" s="16" t="s">
        <v>436</v>
      </c>
      <c r="G31" s="16" t="s">
        <v>483</v>
      </c>
      <c r="H31" s="16"/>
      <c r="I31" s="16">
        <v>230.0</v>
      </c>
      <c r="J31" s="16" t="s">
        <v>337</v>
      </c>
      <c r="K31" s="16" t="s">
        <v>484</v>
      </c>
      <c r="L31" s="16" t="s">
        <v>377</v>
      </c>
      <c r="M31" s="16" t="s">
        <v>485</v>
      </c>
      <c r="N31" s="16" t="s">
        <v>486</v>
      </c>
      <c r="O31" s="16"/>
      <c r="P31" s="16">
        <v>7.0</v>
      </c>
      <c r="Q31" s="16">
        <v>400.0</v>
      </c>
    </row>
    <row r="32" ht="12.75" customHeight="1">
      <c r="A32" s="16" t="s">
        <v>302</v>
      </c>
      <c r="B32" s="1" t="s">
        <v>373</v>
      </c>
      <c r="C32" s="15">
        <v>228.0</v>
      </c>
      <c r="D32" s="16" t="s">
        <v>487</v>
      </c>
      <c r="E32" s="16" t="s">
        <v>488</v>
      </c>
      <c r="F32" s="16"/>
      <c r="G32" s="16" t="s">
        <v>489</v>
      </c>
      <c r="H32" s="16"/>
      <c r="I32" s="16">
        <v>800.0</v>
      </c>
      <c r="J32" s="16" t="s">
        <v>426</v>
      </c>
      <c r="K32" s="16" t="s">
        <v>490</v>
      </c>
      <c r="L32" s="16" t="s">
        <v>377</v>
      </c>
      <c r="M32" s="16" t="s">
        <v>491</v>
      </c>
      <c r="N32" s="16" t="s">
        <v>492</v>
      </c>
      <c r="O32" s="16"/>
      <c r="P32" s="16">
        <v>10.0</v>
      </c>
      <c r="Q32" s="16">
        <v>4.0</v>
      </c>
    </row>
    <row r="33" ht="12.75" customHeight="1">
      <c r="A33" s="16" t="s">
        <v>302</v>
      </c>
      <c r="B33" s="1" t="s">
        <v>391</v>
      </c>
      <c r="C33" s="15">
        <v>235.0</v>
      </c>
      <c r="D33" s="16" t="s">
        <v>493</v>
      </c>
      <c r="E33" s="16" t="s">
        <v>494</v>
      </c>
      <c r="F33" s="16" t="s">
        <v>436</v>
      </c>
      <c r="G33" s="16" t="s">
        <v>394</v>
      </c>
      <c r="H33" s="16"/>
      <c r="I33" s="16">
        <v>813.0</v>
      </c>
      <c r="J33" s="16" t="s">
        <v>395</v>
      </c>
      <c r="K33" s="16" t="s">
        <v>495</v>
      </c>
      <c r="L33" s="16" t="s">
        <v>345</v>
      </c>
      <c r="M33" s="16" t="s">
        <v>496</v>
      </c>
      <c r="N33" s="16" t="s">
        <v>497</v>
      </c>
      <c r="O33" s="16"/>
      <c r="P33" s="16">
        <v>16.0</v>
      </c>
      <c r="Q33" s="16">
        <v>0.0</v>
      </c>
    </row>
    <row r="34" ht="12.75" customHeight="1">
      <c r="A34" s="16" t="s">
        <v>302</v>
      </c>
      <c r="B34" s="1" t="s">
        <v>391</v>
      </c>
      <c r="C34" s="15">
        <v>236.0</v>
      </c>
      <c r="D34" s="16" t="s">
        <v>498</v>
      </c>
      <c r="E34" s="16" t="s">
        <v>499</v>
      </c>
      <c r="F34" s="16" t="s">
        <v>313</v>
      </c>
      <c r="G34" s="16" t="s">
        <v>500</v>
      </c>
      <c r="H34" s="16"/>
      <c r="I34" s="16">
        <v>300.0</v>
      </c>
      <c r="J34" s="16" t="s">
        <v>395</v>
      </c>
      <c r="K34" s="16" t="s">
        <v>501</v>
      </c>
      <c r="L34" s="16" t="s">
        <v>384</v>
      </c>
      <c r="M34" s="16" t="s">
        <v>502</v>
      </c>
      <c r="N34" s="16" t="s">
        <v>503</v>
      </c>
      <c r="O34" s="16"/>
      <c r="P34" s="16">
        <v>10.0</v>
      </c>
      <c r="Q34" s="16">
        <v>54.0</v>
      </c>
    </row>
    <row r="35" ht="12.75" customHeight="1">
      <c r="A35" s="16" t="s">
        <v>302</v>
      </c>
      <c r="B35" s="1" t="s">
        <v>391</v>
      </c>
      <c r="C35" s="15">
        <v>238.0</v>
      </c>
      <c r="D35" s="16" t="s">
        <v>504</v>
      </c>
      <c r="E35" s="16" t="s">
        <v>505</v>
      </c>
      <c r="F35" s="16"/>
      <c r="G35" s="16" t="s">
        <v>506</v>
      </c>
      <c r="H35" s="16"/>
      <c r="I35" s="16">
        <v>731.0</v>
      </c>
      <c r="J35" s="16" t="s">
        <v>426</v>
      </c>
      <c r="K35" s="16" t="s">
        <v>507</v>
      </c>
      <c r="L35" s="16" t="s">
        <v>384</v>
      </c>
      <c r="M35" s="16" t="s">
        <v>508</v>
      </c>
      <c r="N35" s="16" t="s">
        <v>509</v>
      </c>
      <c r="O35" s="16"/>
      <c r="P35" s="16">
        <v>12.0</v>
      </c>
      <c r="Q35" s="16">
        <v>-490.0</v>
      </c>
    </row>
    <row r="36" ht="12.75" customHeight="1">
      <c r="A36" s="16" t="s">
        <v>302</v>
      </c>
      <c r="B36" s="1" t="s">
        <v>69</v>
      </c>
      <c r="C36" s="15">
        <v>302.0</v>
      </c>
      <c r="D36" s="16" t="s">
        <v>510</v>
      </c>
      <c r="E36" s="16" t="s">
        <v>511</v>
      </c>
      <c r="F36" s="16"/>
      <c r="G36" s="16" t="s">
        <v>512</v>
      </c>
      <c r="H36" s="16" t="s">
        <v>69</v>
      </c>
      <c r="I36" s="16">
        <v>800.0</v>
      </c>
      <c r="J36" s="16" t="s">
        <v>513</v>
      </c>
      <c r="K36" s="16" t="s">
        <v>404</v>
      </c>
      <c r="L36" s="16" t="s">
        <v>331</v>
      </c>
      <c r="M36" s="16" t="s">
        <v>514</v>
      </c>
      <c r="N36" s="16" t="s">
        <v>515</v>
      </c>
      <c r="O36" s="16"/>
      <c r="P36" s="16">
        <v>9.0</v>
      </c>
      <c r="Q36" s="16">
        <v>720.0</v>
      </c>
    </row>
    <row r="37" ht="12.75" customHeight="1">
      <c r="A37" s="16" t="s">
        <v>302</v>
      </c>
      <c r="B37" s="1" t="s">
        <v>69</v>
      </c>
      <c r="C37" s="15">
        <v>303.0</v>
      </c>
      <c r="D37" s="16" t="s">
        <v>516</v>
      </c>
      <c r="E37" s="16" t="s">
        <v>517</v>
      </c>
      <c r="F37" s="16"/>
      <c r="G37" s="16" t="s">
        <v>518</v>
      </c>
      <c r="H37" s="16"/>
      <c r="I37" s="16">
        <v>400.0</v>
      </c>
      <c r="J37" s="16" t="s">
        <v>306</v>
      </c>
      <c r="K37" s="16" t="s">
        <v>519</v>
      </c>
      <c r="L37" s="16" t="s">
        <v>308</v>
      </c>
      <c r="M37" s="16" t="s">
        <v>473</v>
      </c>
      <c r="N37" s="16" t="s">
        <v>520</v>
      </c>
      <c r="O37" s="16"/>
      <c r="P37" s="16">
        <v>6.0</v>
      </c>
      <c r="Q37" s="16">
        <v>-90.0</v>
      </c>
    </row>
    <row r="38" ht="12.75" customHeight="1">
      <c r="A38" s="16" t="s">
        <v>302</v>
      </c>
      <c r="B38" s="1" t="s">
        <v>69</v>
      </c>
      <c r="C38" s="15">
        <v>304.0</v>
      </c>
      <c r="D38" s="16" t="s">
        <v>521</v>
      </c>
      <c r="E38" s="16" t="s">
        <v>522</v>
      </c>
      <c r="F38" s="16" t="s">
        <v>313</v>
      </c>
      <c r="G38" s="16" t="s">
        <v>523</v>
      </c>
      <c r="H38" s="16"/>
      <c r="I38" s="16">
        <v>910.0</v>
      </c>
      <c r="J38" s="16" t="s">
        <v>306</v>
      </c>
      <c r="K38" s="16" t="s">
        <v>383</v>
      </c>
      <c r="L38" s="16" t="s">
        <v>331</v>
      </c>
      <c r="M38" s="16" t="s">
        <v>524</v>
      </c>
      <c r="N38" s="16" t="s">
        <v>525</v>
      </c>
      <c r="O38" s="16"/>
      <c r="P38" s="16">
        <v>12.0</v>
      </c>
      <c r="Q38" s="16">
        <v>-847.0</v>
      </c>
    </row>
    <row r="39" ht="12.75" customHeight="1">
      <c r="A39" s="16" t="s">
        <v>302</v>
      </c>
      <c r="B39" s="1" t="s">
        <v>69</v>
      </c>
      <c r="C39" s="15">
        <v>305.0</v>
      </c>
      <c r="D39" s="16" t="s">
        <v>526</v>
      </c>
      <c r="E39" s="16" t="s">
        <v>527</v>
      </c>
      <c r="F39" s="16" t="s">
        <v>436</v>
      </c>
      <c r="G39" s="16" t="s">
        <v>528</v>
      </c>
      <c r="H39" s="16"/>
      <c r="I39" s="16">
        <v>820.0</v>
      </c>
      <c r="J39" s="16" t="s">
        <v>306</v>
      </c>
      <c r="K39" s="16" t="s">
        <v>433</v>
      </c>
      <c r="L39" s="16" t="s">
        <v>323</v>
      </c>
      <c r="M39" s="16" t="s">
        <v>529</v>
      </c>
      <c r="N39" s="16" t="s">
        <v>530</v>
      </c>
      <c r="O39" s="16"/>
      <c r="P39" s="16">
        <v>9.0</v>
      </c>
      <c r="Q39" s="16">
        <v>-162.0</v>
      </c>
    </row>
    <row r="40" ht="12.75" customHeight="1">
      <c r="A40" s="16" t="s">
        <v>302</v>
      </c>
      <c r="B40" s="1" t="s">
        <v>69</v>
      </c>
      <c r="C40" s="15">
        <v>309.0</v>
      </c>
      <c r="D40" s="16" t="s">
        <v>531</v>
      </c>
      <c r="E40" s="16" t="s">
        <v>532</v>
      </c>
      <c r="F40" s="16"/>
      <c r="G40" s="16" t="s">
        <v>336</v>
      </c>
      <c r="H40" s="16"/>
      <c r="I40" s="16">
        <v>103.0</v>
      </c>
      <c r="J40" s="16" t="s">
        <v>337</v>
      </c>
      <c r="K40" s="16" t="s">
        <v>533</v>
      </c>
      <c r="L40" s="16" t="s">
        <v>323</v>
      </c>
      <c r="M40" s="16" t="s">
        <v>534</v>
      </c>
      <c r="N40" s="16" t="s">
        <v>535</v>
      </c>
      <c r="O40" s="16"/>
      <c r="P40" s="16">
        <v>6.0</v>
      </c>
      <c r="Q40" s="16">
        <v>-400.0</v>
      </c>
    </row>
    <row r="41" ht="12.75" customHeight="1">
      <c r="A41" s="16" t="s">
        <v>302</v>
      </c>
      <c r="B41" s="1" t="s">
        <v>58</v>
      </c>
      <c r="C41" s="15">
        <v>312.0</v>
      </c>
      <c r="D41" s="16" t="s">
        <v>536</v>
      </c>
      <c r="E41" s="16" t="s">
        <v>537</v>
      </c>
      <c r="F41" s="16"/>
      <c r="G41" s="16" t="s">
        <v>538</v>
      </c>
      <c r="H41" s="16"/>
      <c r="I41" s="16">
        <v>730.0</v>
      </c>
      <c r="J41" s="16" t="s">
        <v>337</v>
      </c>
      <c r="K41" s="16" t="s">
        <v>539</v>
      </c>
      <c r="L41" s="16" t="s">
        <v>323</v>
      </c>
      <c r="M41" s="16" t="s">
        <v>540</v>
      </c>
      <c r="N41" s="16" t="s">
        <v>541</v>
      </c>
      <c r="O41" s="16"/>
      <c r="P41" s="16">
        <v>7.0</v>
      </c>
      <c r="Q41" s="16">
        <v>-80.0</v>
      </c>
    </row>
    <row r="42" ht="12.75" customHeight="1">
      <c r="A42" s="16" t="s">
        <v>302</v>
      </c>
      <c r="B42" s="1" t="s">
        <v>58</v>
      </c>
      <c r="C42" s="15">
        <v>315.0</v>
      </c>
      <c r="D42" s="16" t="s">
        <v>223</v>
      </c>
      <c r="E42" s="16" t="s">
        <v>224</v>
      </c>
      <c r="F42" s="16" t="s">
        <v>436</v>
      </c>
      <c r="G42" s="16" t="s">
        <v>542</v>
      </c>
      <c r="H42" s="16"/>
      <c r="I42" s="16">
        <v>501.0</v>
      </c>
      <c r="J42" s="16" t="s">
        <v>337</v>
      </c>
      <c r="K42" s="16" t="s">
        <v>307</v>
      </c>
      <c r="L42" s="16" t="s">
        <v>359</v>
      </c>
      <c r="M42" s="16" t="s">
        <v>543</v>
      </c>
      <c r="N42" s="16" t="s">
        <v>544</v>
      </c>
      <c r="O42" s="16"/>
      <c r="P42" s="16">
        <v>8.0</v>
      </c>
      <c r="Q42" s="16">
        <v>2496.0</v>
      </c>
    </row>
    <row r="43" ht="12.75" customHeight="1">
      <c r="A43" s="16" t="s">
        <v>302</v>
      </c>
      <c r="B43" s="1" t="s">
        <v>58</v>
      </c>
      <c r="C43" s="15">
        <v>316.0</v>
      </c>
      <c r="D43" s="16" t="s">
        <v>545</v>
      </c>
      <c r="E43" s="16" t="s">
        <v>546</v>
      </c>
      <c r="F43" s="16" t="s">
        <v>313</v>
      </c>
      <c r="G43" s="16" t="s">
        <v>547</v>
      </c>
      <c r="H43" s="16" t="s">
        <v>69</v>
      </c>
      <c r="I43" s="16">
        <v>400.0</v>
      </c>
      <c r="J43" s="16" t="s">
        <v>337</v>
      </c>
      <c r="K43" s="16" t="s">
        <v>548</v>
      </c>
      <c r="L43" s="16" t="s">
        <v>377</v>
      </c>
      <c r="M43" s="16" t="s">
        <v>549</v>
      </c>
      <c r="N43" s="16" t="s">
        <v>550</v>
      </c>
      <c r="O43" s="16"/>
      <c r="P43" s="16">
        <v>6.0</v>
      </c>
      <c r="Q43" s="16">
        <v>1400.0</v>
      </c>
    </row>
    <row r="44" ht="12.75" customHeight="1">
      <c r="A44" s="16" t="s">
        <v>302</v>
      </c>
      <c r="B44" s="1" t="s">
        <v>58</v>
      </c>
      <c r="C44" s="15">
        <v>319.0</v>
      </c>
      <c r="D44" s="16" t="s">
        <v>551</v>
      </c>
      <c r="E44" s="16" t="s">
        <v>552</v>
      </c>
      <c r="F44" s="16" t="s">
        <v>436</v>
      </c>
      <c r="G44" s="16" t="s">
        <v>394</v>
      </c>
      <c r="H44" s="16"/>
      <c r="I44" s="16">
        <v>220.0</v>
      </c>
      <c r="J44" s="16" t="s">
        <v>337</v>
      </c>
      <c r="K44" s="16" t="s">
        <v>553</v>
      </c>
      <c r="L44" s="16" t="s">
        <v>308</v>
      </c>
      <c r="M44" s="16" t="s">
        <v>554</v>
      </c>
      <c r="N44" s="16" t="s">
        <v>497</v>
      </c>
      <c r="O44" s="16"/>
      <c r="P44" s="16">
        <v>9.0</v>
      </c>
      <c r="Q44" s="16">
        <v>-20.0</v>
      </c>
    </row>
    <row r="45" ht="12.75" customHeight="1">
      <c r="A45" s="16" t="s">
        <v>302</v>
      </c>
      <c r="B45" s="1" t="s">
        <v>373</v>
      </c>
      <c r="C45" s="15">
        <v>324.0</v>
      </c>
      <c r="D45" s="16" t="s">
        <v>555</v>
      </c>
      <c r="E45" s="16" t="s">
        <v>556</v>
      </c>
      <c r="F45" s="16"/>
      <c r="G45" s="16" t="s">
        <v>454</v>
      </c>
      <c r="H45" s="16"/>
      <c r="I45" s="16">
        <v>230.0</v>
      </c>
      <c r="J45" s="16" t="s">
        <v>337</v>
      </c>
      <c r="K45" s="16" t="s">
        <v>557</v>
      </c>
      <c r="L45" s="16" t="s">
        <v>308</v>
      </c>
      <c r="M45" s="16" t="s">
        <v>558</v>
      </c>
      <c r="N45" s="16" t="s">
        <v>559</v>
      </c>
      <c r="O45" s="16"/>
      <c r="P45" s="16">
        <v>9.0</v>
      </c>
      <c r="Q45" s="16">
        <v>-220.0</v>
      </c>
    </row>
    <row r="46" ht="12.75" customHeight="1">
      <c r="A46" s="16" t="s">
        <v>302</v>
      </c>
      <c r="B46" s="1" t="s">
        <v>373</v>
      </c>
      <c r="C46" s="15">
        <v>325.0</v>
      </c>
      <c r="D46" s="16" t="s">
        <v>560</v>
      </c>
      <c r="E46" s="16" t="s">
        <v>561</v>
      </c>
      <c r="F46" s="16"/>
      <c r="G46" s="16" t="s">
        <v>562</v>
      </c>
      <c r="H46" s="16"/>
      <c r="I46" s="16">
        <v>20.0</v>
      </c>
      <c r="J46" s="16" t="s">
        <v>337</v>
      </c>
      <c r="K46" s="16" t="s">
        <v>563</v>
      </c>
      <c r="L46" s="16" t="s">
        <v>308</v>
      </c>
      <c r="M46" s="16" t="s">
        <v>479</v>
      </c>
      <c r="N46" s="16" t="s">
        <v>480</v>
      </c>
      <c r="O46" s="16"/>
      <c r="P46" s="16">
        <v>10.0</v>
      </c>
      <c r="Q46" s="16">
        <v>0.0</v>
      </c>
    </row>
    <row r="47" ht="12.75" customHeight="1">
      <c r="A47" s="16" t="s">
        <v>302</v>
      </c>
      <c r="B47" s="1" t="s">
        <v>373</v>
      </c>
      <c r="C47" s="15">
        <v>326.0</v>
      </c>
      <c r="D47" s="16" t="s">
        <v>564</v>
      </c>
      <c r="E47" s="16" t="s">
        <v>565</v>
      </c>
      <c r="F47" s="16" t="s">
        <v>300</v>
      </c>
      <c r="G47" s="16" t="s">
        <v>566</v>
      </c>
      <c r="H47" s="16" t="s">
        <v>69</v>
      </c>
      <c r="I47" s="16">
        <v>900.0</v>
      </c>
      <c r="J47" s="16" t="s">
        <v>337</v>
      </c>
      <c r="K47" s="16" t="s">
        <v>352</v>
      </c>
      <c r="L47" s="16" t="s">
        <v>384</v>
      </c>
      <c r="M47" s="16" t="s">
        <v>567</v>
      </c>
      <c r="N47" s="16" t="s">
        <v>568</v>
      </c>
      <c r="O47" s="16"/>
      <c r="P47" s="16">
        <v>9.0</v>
      </c>
      <c r="Q47" s="16">
        <v>756.0</v>
      </c>
    </row>
    <row r="48" ht="12.75" customHeight="1">
      <c r="A48" s="16" t="s">
        <v>302</v>
      </c>
      <c r="B48" s="1" t="s">
        <v>373</v>
      </c>
      <c r="C48" s="15">
        <v>327.0</v>
      </c>
      <c r="D48" s="16" t="s">
        <v>569</v>
      </c>
      <c r="E48" s="16" t="s">
        <v>570</v>
      </c>
      <c r="F48" s="16"/>
      <c r="G48" s="16" t="s">
        <v>394</v>
      </c>
      <c r="H48" s="16"/>
      <c r="I48" s="16">
        <v>100.0</v>
      </c>
      <c r="J48" s="16" t="s">
        <v>337</v>
      </c>
      <c r="K48" s="16" t="s">
        <v>571</v>
      </c>
      <c r="L48" s="16" t="s">
        <v>323</v>
      </c>
      <c r="M48" s="16" t="s">
        <v>572</v>
      </c>
      <c r="N48" s="16" t="s">
        <v>573</v>
      </c>
      <c r="O48" s="16"/>
      <c r="P48" s="16">
        <v>10.0</v>
      </c>
      <c r="Q48" s="16">
        <v>-16.0</v>
      </c>
    </row>
    <row r="49" ht="12.75" customHeight="1">
      <c r="A49" s="16" t="s">
        <v>302</v>
      </c>
      <c r="B49" s="1" t="s">
        <v>373</v>
      </c>
      <c r="C49" s="15">
        <v>329.0</v>
      </c>
      <c r="D49" s="16" t="s">
        <v>574</v>
      </c>
      <c r="E49" s="16" t="s">
        <v>575</v>
      </c>
      <c r="F49" s="16"/>
      <c r="G49" s="16" t="s">
        <v>576</v>
      </c>
      <c r="H49" s="16"/>
      <c r="I49" s="16">
        <v>110.0</v>
      </c>
      <c r="J49" s="16" t="s">
        <v>426</v>
      </c>
      <c r="K49" s="16" t="s">
        <v>358</v>
      </c>
      <c r="L49" s="16" t="s">
        <v>377</v>
      </c>
      <c r="M49" s="16" t="s">
        <v>577</v>
      </c>
      <c r="N49" s="16" t="s">
        <v>492</v>
      </c>
      <c r="O49" s="16"/>
      <c r="P49" s="16">
        <v>8.0</v>
      </c>
      <c r="Q49" s="16">
        <v>5.0</v>
      </c>
    </row>
    <row r="50" ht="12.75" customHeight="1">
      <c r="A50" s="16" t="s">
        <v>302</v>
      </c>
      <c r="B50" s="1" t="s">
        <v>373</v>
      </c>
      <c r="C50" s="15">
        <v>330.0</v>
      </c>
      <c r="D50" s="16" t="s">
        <v>578</v>
      </c>
      <c r="E50" s="16" t="s">
        <v>579</v>
      </c>
      <c r="F50" s="16"/>
      <c r="G50" s="16" t="s">
        <v>538</v>
      </c>
      <c r="H50" s="16"/>
      <c r="I50" s="16">
        <v>810.0</v>
      </c>
      <c r="J50" s="16" t="s">
        <v>426</v>
      </c>
      <c r="K50" s="16" t="s">
        <v>580</v>
      </c>
      <c r="L50" s="16" t="s">
        <v>384</v>
      </c>
      <c r="M50" s="16" t="s">
        <v>581</v>
      </c>
      <c r="N50" s="16" t="s">
        <v>401</v>
      </c>
      <c r="O50" s="16"/>
      <c r="P50" s="16">
        <v>8.0</v>
      </c>
      <c r="Q50" s="16">
        <v>-20.0</v>
      </c>
    </row>
    <row r="51" ht="12.75" customHeight="1">
      <c r="A51" s="16" t="s">
        <v>302</v>
      </c>
      <c r="B51" s="1" t="s">
        <v>391</v>
      </c>
      <c r="C51" s="15">
        <v>332.0</v>
      </c>
      <c r="D51" s="16" t="s">
        <v>582</v>
      </c>
      <c r="E51" s="16" t="s">
        <v>583</v>
      </c>
      <c r="F51" s="16" t="s">
        <v>313</v>
      </c>
      <c r="G51" s="16" t="s">
        <v>584</v>
      </c>
      <c r="H51" s="16"/>
      <c r="I51" s="16">
        <v>431.0</v>
      </c>
      <c r="J51" s="16" t="s">
        <v>513</v>
      </c>
      <c r="K51" s="16" t="s">
        <v>585</v>
      </c>
      <c r="L51" s="16" t="s">
        <v>316</v>
      </c>
      <c r="M51" s="16" t="s">
        <v>586</v>
      </c>
      <c r="N51" s="16" t="s">
        <v>587</v>
      </c>
      <c r="O51" s="16"/>
      <c r="P51" s="16">
        <v>15.0</v>
      </c>
      <c r="Q51" s="16">
        <v>9600.0</v>
      </c>
    </row>
    <row r="52" ht="12.75" customHeight="1">
      <c r="A52" s="16" t="s">
        <v>302</v>
      </c>
      <c r="B52" s="1" t="s">
        <v>391</v>
      </c>
      <c r="C52" s="15">
        <v>335.0</v>
      </c>
      <c r="D52" s="16" t="s">
        <v>588</v>
      </c>
      <c r="E52" s="16" t="s">
        <v>589</v>
      </c>
      <c r="F52" s="16" t="s">
        <v>328</v>
      </c>
      <c r="G52" s="16" t="s">
        <v>449</v>
      </c>
      <c r="H52" s="16"/>
      <c r="I52" s="16">
        <v>800.0</v>
      </c>
      <c r="J52" s="16" t="s">
        <v>426</v>
      </c>
      <c r="K52" s="16" t="s">
        <v>590</v>
      </c>
      <c r="L52" s="16" t="s">
        <v>377</v>
      </c>
      <c r="M52" s="16" t="s">
        <v>591</v>
      </c>
      <c r="N52" s="16" t="s">
        <v>592</v>
      </c>
      <c r="O52" s="16"/>
      <c r="P52" s="16">
        <v>11.0</v>
      </c>
      <c r="Q52" s="16">
        <v>-108.0</v>
      </c>
    </row>
    <row r="53" ht="12.75" customHeight="1">
      <c r="A53" s="16" t="s">
        <v>302</v>
      </c>
      <c r="B53" s="1" t="s">
        <v>391</v>
      </c>
      <c r="C53" s="15">
        <v>337.0</v>
      </c>
      <c r="D53" s="16" t="s">
        <v>593</v>
      </c>
      <c r="E53" s="16" t="s">
        <v>594</v>
      </c>
      <c r="F53" s="16" t="s">
        <v>436</v>
      </c>
      <c r="G53" s="16" t="s">
        <v>595</v>
      </c>
      <c r="H53" s="16" t="s">
        <v>596</v>
      </c>
      <c r="I53" s="16">
        <v>3.0</v>
      </c>
      <c r="J53" s="16" t="s">
        <v>426</v>
      </c>
      <c r="K53" s="16" t="s">
        <v>371</v>
      </c>
      <c r="L53" s="16" t="s">
        <v>308</v>
      </c>
      <c r="M53" s="16" t="s">
        <v>479</v>
      </c>
      <c r="N53" s="16" t="s">
        <v>480</v>
      </c>
      <c r="O53" s="16"/>
      <c r="P53" s="16">
        <v>10.0</v>
      </c>
      <c r="Q53" s="16">
        <v>0.0</v>
      </c>
    </row>
    <row r="54" ht="12.75" customHeight="1">
      <c r="A54" s="16" t="s">
        <v>302</v>
      </c>
      <c r="B54" s="1" t="s">
        <v>391</v>
      </c>
      <c r="C54" s="15">
        <v>338.0</v>
      </c>
      <c r="D54" s="16" t="s">
        <v>597</v>
      </c>
      <c r="E54" s="16" t="s">
        <v>598</v>
      </c>
      <c r="F54" s="16"/>
      <c r="G54" s="16" t="s">
        <v>599</v>
      </c>
      <c r="H54" s="16"/>
      <c r="I54" s="16">
        <v>700.0</v>
      </c>
      <c r="J54" s="16" t="s">
        <v>395</v>
      </c>
      <c r="K54" s="16" t="s">
        <v>600</v>
      </c>
      <c r="L54" s="16" t="s">
        <v>345</v>
      </c>
      <c r="M54" s="16" t="s">
        <v>601</v>
      </c>
      <c r="N54" s="16" t="s">
        <v>602</v>
      </c>
      <c r="O54" s="16"/>
      <c r="P54" s="16">
        <v>7.0</v>
      </c>
      <c r="Q54" s="16">
        <v>84.0</v>
      </c>
    </row>
    <row r="55" ht="12.75" customHeight="1">
      <c r="A55" s="16" t="s">
        <v>302</v>
      </c>
      <c r="B55" s="1" t="s">
        <v>69</v>
      </c>
      <c r="C55" s="15">
        <v>402.0</v>
      </c>
      <c r="D55" s="16" t="s">
        <v>603</v>
      </c>
      <c r="E55" s="16" t="s">
        <v>604</v>
      </c>
      <c r="F55" s="16"/>
      <c r="G55" s="16" t="s">
        <v>382</v>
      </c>
      <c r="H55" s="16"/>
      <c r="I55" s="16">
        <v>920.0</v>
      </c>
      <c r="J55" s="16" t="s">
        <v>306</v>
      </c>
      <c r="K55" s="16" t="s">
        <v>484</v>
      </c>
      <c r="L55" s="16" t="s">
        <v>359</v>
      </c>
      <c r="M55" s="16" t="s">
        <v>605</v>
      </c>
      <c r="N55" s="16" t="s">
        <v>606</v>
      </c>
      <c r="O55" s="16"/>
      <c r="P55" s="16">
        <v>10.0</v>
      </c>
      <c r="Q55" s="16">
        <v>1456.0</v>
      </c>
    </row>
    <row r="56" ht="12.75" customHeight="1">
      <c r="A56" s="16" t="s">
        <v>302</v>
      </c>
      <c r="B56" s="1" t="s">
        <v>69</v>
      </c>
      <c r="C56" s="15">
        <v>403.0</v>
      </c>
      <c r="D56" s="16" t="s">
        <v>607</v>
      </c>
      <c r="E56" s="16" t="s">
        <v>608</v>
      </c>
      <c r="F56" s="16"/>
      <c r="G56" s="16" t="s">
        <v>609</v>
      </c>
      <c r="H56" s="16" t="s">
        <v>69</v>
      </c>
      <c r="I56" s="16">
        <v>430.0</v>
      </c>
      <c r="J56" s="16" t="s">
        <v>306</v>
      </c>
      <c r="K56" s="16" t="s">
        <v>383</v>
      </c>
      <c r="L56" s="16" t="s">
        <v>323</v>
      </c>
      <c r="M56" s="16" t="s">
        <v>610</v>
      </c>
      <c r="N56" s="16" t="s">
        <v>611</v>
      </c>
      <c r="O56" s="16"/>
      <c r="P56" s="16">
        <v>15.0</v>
      </c>
      <c r="Q56" s="16">
        <v>-80.0</v>
      </c>
    </row>
    <row r="57" ht="12.75" customHeight="1">
      <c r="A57" s="16" t="s">
        <v>302</v>
      </c>
      <c r="B57" s="1" t="s">
        <v>69</v>
      </c>
      <c r="C57" s="15">
        <v>404.0</v>
      </c>
      <c r="D57" s="16" t="s">
        <v>612</v>
      </c>
      <c r="E57" s="16" t="s">
        <v>613</v>
      </c>
      <c r="F57" s="16"/>
      <c r="G57" s="16" t="s">
        <v>614</v>
      </c>
      <c r="H57" s="16"/>
      <c r="I57" s="16">
        <v>500.0</v>
      </c>
      <c r="J57" s="16" t="s">
        <v>306</v>
      </c>
      <c r="K57" s="16" t="s">
        <v>330</v>
      </c>
      <c r="L57" s="16" t="s">
        <v>323</v>
      </c>
      <c r="M57" s="16" t="s">
        <v>615</v>
      </c>
      <c r="N57" s="16" t="s">
        <v>616</v>
      </c>
      <c r="O57" s="16"/>
      <c r="P57" s="16">
        <v>8.0</v>
      </c>
      <c r="Q57" s="16">
        <v>-30.0</v>
      </c>
    </row>
    <row r="58" ht="12.75" customHeight="1">
      <c r="A58" s="16" t="s">
        <v>302</v>
      </c>
      <c r="B58" s="1" t="s">
        <v>69</v>
      </c>
      <c r="C58" s="15">
        <v>405.0</v>
      </c>
      <c r="D58" s="16" t="s">
        <v>617</v>
      </c>
      <c r="E58" s="16" t="s">
        <v>618</v>
      </c>
      <c r="F58" s="16"/>
      <c r="G58" s="16" t="s">
        <v>619</v>
      </c>
      <c r="H58" s="16" t="s">
        <v>69</v>
      </c>
      <c r="I58" s="16">
        <v>700.0</v>
      </c>
      <c r="J58" s="16" t="s">
        <v>306</v>
      </c>
      <c r="K58" s="16" t="s">
        <v>620</v>
      </c>
      <c r="L58" s="16" t="s">
        <v>323</v>
      </c>
      <c r="M58" s="16" t="s">
        <v>621</v>
      </c>
      <c r="N58" s="16" t="s">
        <v>622</v>
      </c>
      <c r="O58" s="16"/>
      <c r="P58" s="16">
        <v>8.0</v>
      </c>
      <c r="Q58" s="16">
        <v>-112.0</v>
      </c>
    </row>
    <row r="59" ht="12.75" customHeight="1">
      <c r="A59" s="16" t="s">
        <v>302</v>
      </c>
      <c r="B59" s="1" t="s">
        <v>69</v>
      </c>
      <c r="C59" s="15">
        <v>409.0</v>
      </c>
      <c r="D59" s="16" t="s">
        <v>623</v>
      </c>
      <c r="E59" s="16" t="s">
        <v>624</v>
      </c>
      <c r="F59" s="16"/>
      <c r="G59" s="16" t="s">
        <v>625</v>
      </c>
      <c r="H59" s="16"/>
      <c r="I59" s="16">
        <v>130.0</v>
      </c>
      <c r="J59" s="16" t="s">
        <v>337</v>
      </c>
      <c r="K59" s="16" t="s">
        <v>396</v>
      </c>
      <c r="L59" s="16" t="s">
        <v>359</v>
      </c>
      <c r="M59" s="16" t="s">
        <v>626</v>
      </c>
      <c r="N59" s="16" t="s">
        <v>627</v>
      </c>
      <c r="O59" s="16"/>
      <c r="P59" s="16">
        <v>9.0</v>
      </c>
      <c r="Q59" s="16">
        <v>-864.0</v>
      </c>
    </row>
    <row r="60" ht="12.75" customHeight="1">
      <c r="A60" s="16" t="s">
        <v>302</v>
      </c>
      <c r="B60" s="1" t="s">
        <v>69</v>
      </c>
      <c r="C60" s="15">
        <v>410.0</v>
      </c>
      <c r="D60" s="16" t="s">
        <v>628</v>
      </c>
      <c r="E60" s="16" t="s">
        <v>629</v>
      </c>
      <c r="F60" s="16"/>
      <c r="G60" s="16" t="s">
        <v>421</v>
      </c>
      <c r="H60" s="16"/>
      <c r="I60" s="16">
        <v>612.0</v>
      </c>
      <c r="J60" s="16" t="s">
        <v>337</v>
      </c>
      <c r="K60" s="16" t="s">
        <v>404</v>
      </c>
      <c r="L60" s="16" t="s">
        <v>331</v>
      </c>
      <c r="M60" s="16" t="s">
        <v>630</v>
      </c>
      <c r="N60" s="16" t="s">
        <v>631</v>
      </c>
      <c r="O60" s="16"/>
      <c r="P60" s="16">
        <v>13.0</v>
      </c>
      <c r="Q60" s="16">
        <v>1440.0</v>
      </c>
    </row>
    <row r="61" ht="12.75" customHeight="1">
      <c r="A61" s="16" t="s">
        <v>302</v>
      </c>
      <c r="B61" s="1" t="s">
        <v>58</v>
      </c>
      <c r="C61" s="15">
        <v>411.0</v>
      </c>
      <c r="D61" s="16" t="s">
        <v>632</v>
      </c>
      <c r="E61" s="16" t="s">
        <v>633</v>
      </c>
      <c r="F61" s="16"/>
      <c r="G61" s="16" t="s">
        <v>634</v>
      </c>
      <c r="H61" s="16" t="s">
        <v>69</v>
      </c>
      <c r="I61" s="16">
        <v>700.0</v>
      </c>
      <c r="J61" s="16" t="s">
        <v>337</v>
      </c>
      <c r="K61" s="16" t="s">
        <v>410</v>
      </c>
      <c r="L61" s="16" t="s">
        <v>323</v>
      </c>
      <c r="M61" s="16" t="s">
        <v>635</v>
      </c>
      <c r="N61" s="16" t="s">
        <v>397</v>
      </c>
      <c r="O61" s="16"/>
      <c r="P61" s="16">
        <v>7.0</v>
      </c>
      <c r="Q61" s="16">
        <v>-50.0</v>
      </c>
    </row>
    <row r="62" ht="12.75" customHeight="1">
      <c r="A62" s="16" t="s">
        <v>302</v>
      </c>
      <c r="B62" s="1" t="s">
        <v>58</v>
      </c>
      <c r="C62" s="15">
        <v>413.0</v>
      </c>
      <c r="D62" s="16" t="s">
        <v>636</v>
      </c>
      <c r="E62" s="16" t="s">
        <v>637</v>
      </c>
      <c r="F62" s="16" t="s">
        <v>436</v>
      </c>
      <c r="G62" s="16" t="s">
        <v>394</v>
      </c>
      <c r="H62" s="16"/>
      <c r="I62" s="16">
        <v>920.0</v>
      </c>
      <c r="J62" s="16" t="s">
        <v>337</v>
      </c>
      <c r="K62" s="16" t="s">
        <v>638</v>
      </c>
      <c r="L62" s="16" t="s">
        <v>345</v>
      </c>
      <c r="M62" s="16" t="s">
        <v>639</v>
      </c>
      <c r="N62" s="16" t="s">
        <v>640</v>
      </c>
      <c r="O62" s="16"/>
      <c r="P62" s="16">
        <v>10.0</v>
      </c>
      <c r="Q62" s="16">
        <v>12.0</v>
      </c>
    </row>
    <row r="63" ht="12.75" customHeight="1">
      <c r="A63" s="16" t="s">
        <v>302</v>
      </c>
      <c r="B63" s="1" t="s">
        <v>58</v>
      </c>
      <c r="C63" s="15">
        <v>416.0</v>
      </c>
      <c r="D63" s="16" t="s">
        <v>641</v>
      </c>
      <c r="E63" s="16" t="s">
        <v>642</v>
      </c>
      <c r="F63" s="16"/>
      <c r="G63" s="16" t="s">
        <v>394</v>
      </c>
      <c r="H63" s="16"/>
      <c r="I63" s="16">
        <v>510.0</v>
      </c>
      <c r="J63" s="16" t="s">
        <v>337</v>
      </c>
      <c r="K63" s="16" t="s">
        <v>553</v>
      </c>
      <c r="L63" s="16" t="s">
        <v>384</v>
      </c>
      <c r="M63" s="16" t="s">
        <v>581</v>
      </c>
      <c r="N63" s="16" t="s">
        <v>401</v>
      </c>
      <c r="O63" s="16"/>
      <c r="P63" s="16">
        <v>12.0</v>
      </c>
      <c r="Q63" s="16">
        <v>-20.0</v>
      </c>
    </row>
    <row r="64" ht="12.75" customHeight="1">
      <c r="A64" s="16" t="s">
        <v>302</v>
      </c>
      <c r="B64" s="1" t="s">
        <v>58</v>
      </c>
      <c r="C64" s="15">
        <v>417.0</v>
      </c>
      <c r="D64" s="16" t="s">
        <v>643</v>
      </c>
      <c r="E64" s="16" t="s">
        <v>644</v>
      </c>
      <c r="F64" s="16"/>
      <c r="G64" s="16" t="s">
        <v>645</v>
      </c>
      <c r="H64" s="16"/>
      <c r="I64" s="16">
        <v>122.0</v>
      </c>
      <c r="J64" s="16" t="s">
        <v>337</v>
      </c>
      <c r="K64" s="16" t="s">
        <v>646</v>
      </c>
      <c r="L64" s="16" t="s">
        <v>384</v>
      </c>
      <c r="M64" s="16" t="s">
        <v>647</v>
      </c>
      <c r="N64" s="16" t="s">
        <v>648</v>
      </c>
      <c r="O64" s="16"/>
      <c r="P64" s="16">
        <v>12.0</v>
      </c>
      <c r="Q64" s="16">
        <v>-270.0</v>
      </c>
    </row>
    <row r="65" ht="12.75" customHeight="1">
      <c r="A65" s="16" t="s">
        <v>302</v>
      </c>
      <c r="B65" s="1" t="s">
        <v>58</v>
      </c>
      <c r="C65" s="15">
        <v>418.0</v>
      </c>
      <c r="D65" s="16" t="s">
        <v>649</v>
      </c>
      <c r="E65" s="16" t="s">
        <v>650</v>
      </c>
      <c r="F65" s="16"/>
      <c r="G65" s="16" t="s">
        <v>651</v>
      </c>
      <c r="H65" s="16" t="s">
        <v>596</v>
      </c>
      <c r="I65" s="16">
        <v>721.0</v>
      </c>
      <c r="J65" s="16" t="s">
        <v>337</v>
      </c>
      <c r="K65" s="16" t="s">
        <v>438</v>
      </c>
      <c r="L65" s="16" t="s">
        <v>308</v>
      </c>
      <c r="M65" s="16" t="s">
        <v>652</v>
      </c>
      <c r="N65" s="16" t="s">
        <v>653</v>
      </c>
      <c r="O65" s="16"/>
      <c r="P65" s="16">
        <v>12.0</v>
      </c>
      <c r="Q65" s="16">
        <v>-140.0</v>
      </c>
    </row>
    <row r="66" ht="12.75" customHeight="1">
      <c r="A66" s="16" t="s">
        <v>302</v>
      </c>
      <c r="B66" s="1" t="s">
        <v>373</v>
      </c>
      <c r="C66" s="15">
        <v>421.0</v>
      </c>
      <c r="D66" s="16" t="s">
        <v>654</v>
      </c>
      <c r="E66" s="16" t="s">
        <v>655</v>
      </c>
      <c r="F66" s="16"/>
      <c r="G66" s="16" t="s">
        <v>656</v>
      </c>
      <c r="H66" s="16"/>
      <c r="I66" s="16">
        <v>412.0</v>
      </c>
      <c r="J66" s="16" t="s">
        <v>337</v>
      </c>
      <c r="K66" s="16" t="s">
        <v>657</v>
      </c>
      <c r="L66" s="16" t="s">
        <v>384</v>
      </c>
      <c r="M66" s="16" t="s">
        <v>658</v>
      </c>
      <c r="N66" s="16" t="s">
        <v>659</v>
      </c>
      <c r="O66" s="16"/>
      <c r="P66" s="16">
        <v>8.0</v>
      </c>
      <c r="Q66" s="16">
        <v>-1728.0</v>
      </c>
    </row>
    <row r="67" ht="12.75" customHeight="1">
      <c r="A67" s="16" t="s">
        <v>302</v>
      </c>
      <c r="B67" s="1" t="s">
        <v>373</v>
      </c>
      <c r="C67" s="15">
        <v>422.0</v>
      </c>
      <c r="D67" s="16" t="s">
        <v>660</v>
      </c>
      <c r="E67" s="16" t="s">
        <v>661</v>
      </c>
      <c r="F67" s="16" t="s">
        <v>328</v>
      </c>
      <c r="G67" s="16" t="s">
        <v>538</v>
      </c>
      <c r="H67" s="16"/>
      <c r="I67" s="16">
        <v>513.0</v>
      </c>
      <c r="J67" s="16" t="s">
        <v>337</v>
      </c>
      <c r="K67" s="16" t="s">
        <v>396</v>
      </c>
      <c r="L67" s="16" t="s">
        <v>323</v>
      </c>
      <c r="M67" s="16" t="s">
        <v>635</v>
      </c>
      <c r="N67" s="16" t="s">
        <v>662</v>
      </c>
      <c r="O67" s="16"/>
      <c r="P67" s="16">
        <v>10.0</v>
      </c>
      <c r="Q67" s="16">
        <v>-50.0</v>
      </c>
    </row>
    <row r="68" ht="12.75" customHeight="1">
      <c r="A68" s="16" t="s">
        <v>302</v>
      </c>
      <c r="B68" s="1" t="s">
        <v>373</v>
      </c>
      <c r="C68" s="15">
        <v>425.0</v>
      </c>
      <c r="D68" s="16" t="s">
        <v>663</v>
      </c>
      <c r="E68" s="16" t="s">
        <v>664</v>
      </c>
      <c r="F68" s="16" t="s">
        <v>436</v>
      </c>
      <c r="G68" s="16" t="s">
        <v>665</v>
      </c>
      <c r="H68" s="16" t="s">
        <v>69</v>
      </c>
      <c r="I68" s="16">
        <v>210.0</v>
      </c>
      <c r="J68" s="16" t="s">
        <v>337</v>
      </c>
      <c r="K68" s="16" t="s">
        <v>404</v>
      </c>
      <c r="L68" s="16" t="s">
        <v>331</v>
      </c>
      <c r="M68" s="16" t="s">
        <v>666</v>
      </c>
      <c r="N68" s="16" t="s">
        <v>667</v>
      </c>
      <c r="O68" s="16"/>
      <c r="P68" s="16">
        <v>7.0</v>
      </c>
      <c r="Q68" s="16">
        <v>1694.0</v>
      </c>
    </row>
    <row r="69" ht="12.75" customHeight="1">
      <c r="A69" s="16" t="s">
        <v>302</v>
      </c>
      <c r="B69" s="1" t="s">
        <v>373</v>
      </c>
      <c r="C69" s="15">
        <v>430.0</v>
      </c>
      <c r="D69" s="16" t="s">
        <v>668</v>
      </c>
      <c r="E69" s="16" t="s">
        <v>669</v>
      </c>
      <c r="F69" s="16"/>
      <c r="G69" s="16" t="s">
        <v>670</v>
      </c>
      <c r="H69" s="16" t="s">
        <v>69</v>
      </c>
      <c r="I69" s="16">
        <v>230.0</v>
      </c>
      <c r="J69" s="16" t="s">
        <v>513</v>
      </c>
      <c r="K69" s="16" t="s">
        <v>638</v>
      </c>
      <c r="L69" s="16" t="s">
        <v>316</v>
      </c>
      <c r="M69" s="16" t="s">
        <v>671</v>
      </c>
      <c r="N69" s="16" t="s">
        <v>672</v>
      </c>
      <c r="O69" s="16"/>
      <c r="P69" s="16">
        <v>13.0</v>
      </c>
      <c r="Q69" s="16">
        <v>8960.0</v>
      </c>
    </row>
    <row r="70" ht="12.75" customHeight="1">
      <c r="A70" s="16" t="s">
        <v>302</v>
      </c>
      <c r="B70" s="1" t="s">
        <v>391</v>
      </c>
      <c r="C70" s="15">
        <v>432.0</v>
      </c>
      <c r="D70" s="16" t="s">
        <v>673</v>
      </c>
      <c r="E70" s="16" t="s">
        <v>674</v>
      </c>
      <c r="F70" s="16"/>
      <c r="G70" s="16" t="s">
        <v>675</v>
      </c>
      <c r="H70" s="16"/>
      <c r="I70" s="16">
        <v>600.0</v>
      </c>
      <c r="J70" s="16" t="s">
        <v>676</v>
      </c>
      <c r="K70" s="16" t="s">
        <v>501</v>
      </c>
      <c r="L70" s="16" t="s">
        <v>345</v>
      </c>
      <c r="M70" s="16" t="s">
        <v>615</v>
      </c>
      <c r="N70" s="16" t="s">
        <v>677</v>
      </c>
      <c r="O70" s="16"/>
      <c r="P70" s="16">
        <v>6.0</v>
      </c>
      <c r="Q70" s="16">
        <v>-30.0</v>
      </c>
    </row>
    <row r="71" ht="12.75" customHeight="1">
      <c r="A71" s="16" t="s">
        <v>302</v>
      </c>
      <c r="B71" s="1" t="s">
        <v>391</v>
      </c>
      <c r="C71" s="15">
        <v>435.0</v>
      </c>
      <c r="D71" s="16" t="s">
        <v>678</v>
      </c>
      <c r="E71" s="16" t="s">
        <v>679</v>
      </c>
      <c r="F71" s="16"/>
      <c r="G71" s="16" t="s">
        <v>523</v>
      </c>
      <c r="H71" s="16"/>
      <c r="I71" s="16">
        <v>100.0</v>
      </c>
      <c r="J71" s="16" t="s">
        <v>395</v>
      </c>
      <c r="K71" s="16" t="s">
        <v>680</v>
      </c>
      <c r="L71" s="16" t="s">
        <v>377</v>
      </c>
      <c r="M71" s="16" t="s">
        <v>681</v>
      </c>
      <c r="N71" s="16" t="s">
        <v>682</v>
      </c>
      <c r="O71" s="16"/>
      <c r="P71" s="16">
        <v>6.0</v>
      </c>
      <c r="Q71" s="16">
        <v>-630.0</v>
      </c>
    </row>
    <row r="72" ht="12.75" customHeight="1">
      <c r="A72" s="16" t="s">
        <v>302</v>
      </c>
      <c r="B72" s="1" t="s">
        <v>69</v>
      </c>
      <c r="C72" s="15">
        <v>502.0</v>
      </c>
      <c r="D72" s="16" t="s">
        <v>683</v>
      </c>
      <c r="E72" s="16" t="s">
        <v>684</v>
      </c>
      <c r="F72" s="16"/>
      <c r="G72" s="16" t="s">
        <v>523</v>
      </c>
      <c r="H72" s="16"/>
      <c r="I72" s="16">
        <v>500.0</v>
      </c>
      <c r="J72" s="16" t="s">
        <v>306</v>
      </c>
      <c r="K72" s="16" t="s">
        <v>352</v>
      </c>
      <c r="L72" s="16" t="s">
        <v>384</v>
      </c>
      <c r="M72" s="16" t="s">
        <v>685</v>
      </c>
      <c r="N72" s="16" t="s">
        <v>686</v>
      </c>
      <c r="O72" s="16"/>
      <c r="P72" s="16">
        <v>4.0</v>
      </c>
      <c r="Q72" s="16">
        <v>-1960.0</v>
      </c>
    </row>
    <row r="73" ht="12.75" customHeight="1">
      <c r="A73" s="16" t="s">
        <v>302</v>
      </c>
      <c r="B73" s="1" t="s">
        <v>69</v>
      </c>
      <c r="C73" s="15">
        <v>503.0</v>
      </c>
      <c r="D73" s="16" t="s">
        <v>687</v>
      </c>
      <c r="E73" s="16" t="s">
        <v>688</v>
      </c>
      <c r="F73" s="16"/>
      <c r="G73" s="16" t="s">
        <v>689</v>
      </c>
      <c r="H73" s="16"/>
      <c r="I73" s="16">
        <v>310.0</v>
      </c>
      <c r="J73" s="16" t="s">
        <v>306</v>
      </c>
      <c r="K73" s="16" t="s">
        <v>690</v>
      </c>
      <c r="L73" s="16" t="s">
        <v>384</v>
      </c>
      <c r="M73" s="16" t="s">
        <v>691</v>
      </c>
      <c r="N73" s="16" t="s">
        <v>692</v>
      </c>
      <c r="O73" s="16"/>
      <c r="P73" s="16">
        <v>8.0</v>
      </c>
      <c r="Q73" s="16">
        <v>-224.0</v>
      </c>
    </row>
    <row r="74" ht="12.75" customHeight="1">
      <c r="A74" s="16" t="s">
        <v>302</v>
      </c>
      <c r="B74" s="1" t="s">
        <v>69</v>
      </c>
      <c r="C74" s="15">
        <v>504.0</v>
      </c>
      <c r="D74" s="16" t="s">
        <v>693</v>
      </c>
      <c r="E74" s="16" t="s">
        <v>694</v>
      </c>
      <c r="F74" s="16"/>
      <c r="G74" s="16" t="s">
        <v>538</v>
      </c>
      <c r="H74" s="16"/>
      <c r="I74" s="16">
        <v>610.0</v>
      </c>
      <c r="J74" s="16" t="s">
        <v>306</v>
      </c>
      <c r="K74" s="16" t="s">
        <v>690</v>
      </c>
      <c r="L74" s="16" t="s">
        <v>384</v>
      </c>
      <c r="M74" s="16" t="s">
        <v>581</v>
      </c>
      <c r="N74" s="16" t="s">
        <v>401</v>
      </c>
      <c r="O74" s="16"/>
      <c r="P74" s="16">
        <v>11.0</v>
      </c>
      <c r="Q74" s="16">
        <v>-20.0</v>
      </c>
    </row>
    <row r="75" ht="12.75" customHeight="1">
      <c r="A75" s="16" t="s">
        <v>302</v>
      </c>
      <c r="B75" s="1" t="s">
        <v>58</v>
      </c>
      <c r="C75" s="15">
        <v>512.0</v>
      </c>
      <c r="D75" s="16" t="s">
        <v>695</v>
      </c>
      <c r="E75" s="16" t="s">
        <v>696</v>
      </c>
      <c r="F75" s="16"/>
      <c r="G75" s="16" t="s">
        <v>697</v>
      </c>
      <c r="H75" s="16" t="s">
        <v>69</v>
      </c>
      <c r="I75" s="16">
        <v>400.0</v>
      </c>
      <c r="J75" s="16" t="s">
        <v>337</v>
      </c>
      <c r="K75" s="16" t="s">
        <v>352</v>
      </c>
      <c r="L75" s="16" t="s">
        <v>308</v>
      </c>
      <c r="M75" s="16" t="s">
        <v>554</v>
      </c>
      <c r="N75" s="16" t="s">
        <v>310</v>
      </c>
      <c r="O75" s="16"/>
      <c r="P75" s="16">
        <v>8.0</v>
      </c>
      <c r="Q75" s="16">
        <v>-20.0</v>
      </c>
    </row>
    <row r="76" ht="12.75" customHeight="1">
      <c r="A76" s="16" t="s">
        <v>302</v>
      </c>
      <c r="B76" s="1" t="s">
        <v>58</v>
      </c>
      <c r="C76" s="15">
        <v>515.0</v>
      </c>
      <c r="D76" s="16" t="s">
        <v>220</v>
      </c>
      <c r="E76" s="16" t="s">
        <v>221</v>
      </c>
      <c r="F76" s="16"/>
      <c r="G76" s="16" t="s">
        <v>698</v>
      </c>
      <c r="H76" s="16"/>
      <c r="I76" s="16">
        <v>510.0</v>
      </c>
      <c r="J76" s="16" t="s">
        <v>337</v>
      </c>
      <c r="K76" s="16" t="s">
        <v>557</v>
      </c>
      <c r="L76" s="16" t="s">
        <v>377</v>
      </c>
      <c r="M76" s="16" t="s">
        <v>699</v>
      </c>
      <c r="N76" s="16" t="s">
        <v>700</v>
      </c>
      <c r="O76" s="16"/>
      <c r="P76" s="16">
        <v>12.0</v>
      </c>
      <c r="Q76" s="16">
        <v>-225.0</v>
      </c>
    </row>
    <row r="77" ht="12.75" customHeight="1">
      <c r="A77" s="16" t="s">
        <v>302</v>
      </c>
      <c r="B77" s="1" t="s">
        <v>58</v>
      </c>
      <c r="C77" s="15">
        <v>516.0</v>
      </c>
      <c r="D77" s="16" t="s">
        <v>701</v>
      </c>
      <c r="E77" s="16" t="s">
        <v>702</v>
      </c>
      <c r="F77" s="16"/>
      <c r="G77" s="16" t="s">
        <v>382</v>
      </c>
      <c r="H77" s="16"/>
      <c r="I77" s="16">
        <v>530.0</v>
      </c>
      <c r="J77" s="16" t="s">
        <v>337</v>
      </c>
      <c r="K77" s="16" t="s">
        <v>703</v>
      </c>
      <c r="L77" s="16" t="s">
        <v>377</v>
      </c>
      <c r="M77" s="16" t="s">
        <v>704</v>
      </c>
      <c r="N77" s="16" t="s">
        <v>705</v>
      </c>
      <c r="O77" s="16"/>
      <c r="P77" s="16">
        <v>12.0</v>
      </c>
      <c r="Q77" s="16">
        <v>-2376.0</v>
      </c>
    </row>
    <row r="78" ht="12.75" customHeight="1">
      <c r="A78" s="16" t="s">
        <v>302</v>
      </c>
      <c r="B78" s="1" t="s">
        <v>58</v>
      </c>
      <c r="C78" s="15">
        <v>517.0</v>
      </c>
      <c r="D78" s="16" t="s">
        <v>706</v>
      </c>
      <c r="E78" s="16" t="s">
        <v>707</v>
      </c>
      <c r="F78" s="16"/>
      <c r="G78" s="16" t="s">
        <v>500</v>
      </c>
      <c r="H78" s="16"/>
      <c r="I78" s="16">
        <v>200.0</v>
      </c>
      <c r="J78" s="16" t="s">
        <v>337</v>
      </c>
      <c r="K78" s="16" t="s">
        <v>438</v>
      </c>
      <c r="L78" s="16" t="s">
        <v>323</v>
      </c>
      <c r="M78" s="16" t="s">
        <v>621</v>
      </c>
      <c r="N78" s="16" t="s">
        <v>708</v>
      </c>
      <c r="O78" s="16"/>
      <c r="P78" s="16">
        <v>7.0</v>
      </c>
      <c r="Q78" s="16">
        <v>-112.0</v>
      </c>
    </row>
    <row r="79" ht="12.75" customHeight="1">
      <c r="A79" s="16" t="s">
        <v>302</v>
      </c>
      <c r="B79" s="1" t="s">
        <v>58</v>
      </c>
      <c r="C79" s="15">
        <v>518.0</v>
      </c>
      <c r="D79" s="16" t="s">
        <v>709</v>
      </c>
      <c r="E79" s="16" t="s">
        <v>710</v>
      </c>
      <c r="F79" s="16"/>
      <c r="G79" s="16" t="s">
        <v>711</v>
      </c>
      <c r="H79" s="16"/>
      <c r="I79" s="16">
        <v>330.0</v>
      </c>
      <c r="J79" s="16" t="s">
        <v>337</v>
      </c>
      <c r="K79" s="16" t="s">
        <v>712</v>
      </c>
      <c r="L79" s="16" t="s">
        <v>377</v>
      </c>
      <c r="M79" s="16" t="s">
        <v>713</v>
      </c>
      <c r="N79" s="16" t="s">
        <v>714</v>
      </c>
      <c r="O79" s="16"/>
      <c r="P79" s="16">
        <v>15.0</v>
      </c>
      <c r="Q79" s="16">
        <v>275.0</v>
      </c>
    </row>
    <row r="80" ht="12.75" customHeight="1">
      <c r="A80" s="16" t="s">
        <v>302</v>
      </c>
      <c r="B80" s="1" t="s">
        <v>58</v>
      </c>
      <c r="C80" s="15">
        <v>519.0</v>
      </c>
      <c r="D80" s="16" t="s">
        <v>715</v>
      </c>
      <c r="E80" s="16" t="s">
        <v>716</v>
      </c>
      <c r="F80" s="16"/>
      <c r="G80" s="16" t="s">
        <v>717</v>
      </c>
      <c r="H80" s="16"/>
      <c r="I80" s="16">
        <v>100.0</v>
      </c>
      <c r="J80" s="16" t="s">
        <v>337</v>
      </c>
      <c r="K80" s="16" t="s">
        <v>718</v>
      </c>
      <c r="L80" s="16" t="s">
        <v>377</v>
      </c>
      <c r="M80" s="16" t="s">
        <v>719</v>
      </c>
      <c r="N80" s="16" t="s">
        <v>720</v>
      </c>
      <c r="O80" s="16"/>
      <c r="P80" s="16">
        <v>4.0</v>
      </c>
      <c r="Q80" s="16">
        <v>-216.0</v>
      </c>
    </row>
    <row r="81" ht="12.75" customHeight="1">
      <c r="A81" s="16" t="s">
        <v>302</v>
      </c>
      <c r="B81" s="1" t="s">
        <v>58</v>
      </c>
      <c r="C81" s="15">
        <v>520.0</v>
      </c>
      <c r="D81" s="16" t="s">
        <v>721</v>
      </c>
      <c r="E81" s="16" t="s">
        <v>722</v>
      </c>
      <c r="F81" s="16"/>
      <c r="G81" s="16" t="s">
        <v>723</v>
      </c>
      <c r="H81" s="16" t="s">
        <v>69</v>
      </c>
      <c r="I81" s="16">
        <v>600.0</v>
      </c>
      <c r="J81" s="16" t="s">
        <v>337</v>
      </c>
      <c r="K81" s="16" t="s">
        <v>396</v>
      </c>
      <c r="L81" s="16" t="s">
        <v>331</v>
      </c>
      <c r="M81" s="16" t="s">
        <v>724</v>
      </c>
      <c r="N81" s="16" t="s">
        <v>725</v>
      </c>
      <c r="O81" s="16"/>
      <c r="P81" s="16">
        <v>4.0</v>
      </c>
      <c r="Q81" s="16">
        <v>1188.0</v>
      </c>
    </row>
    <row r="82" ht="12.75" customHeight="1">
      <c r="A82" s="16" t="s">
        <v>302</v>
      </c>
      <c r="B82" s="1" t="s">
        <v>373</v>
      </c>
      <c r="C82" s="15">
        <v>524.0</v>
      </c>
      <c r="D82" s="16" t="s">
        <v>726</v>
      </c>
      <c r="E82" s="16" t="s">
        <v>727</v>
      </c>
      <c r="F82" s="16"/>
      <c r="G82" s="16" t="s">
        <v>394</v>
      </c>
      <c r="H82" s="16"/>
      <c r="I82" s="16">
        <v>210.0</v>
      </c>
      <c r="J82" s="16" t="s">
        <v>337</v>
      </c>
      <c r="K82" s="16" t="s">
        <v>383</v>
      </c>
      <c r="L82" s="16" t="s">
        <v>308</v>
      </c>
      <c r="M82" s="16" t="s">
        <v>554</v>
      </c>
      <c r="N82" s="16" t="s">
        <v>397</v>
      </c>
      <c r="O82" s="16"/>
      <c r="P82" s="16">
        <v>10.0</v>
      </c>
      <c r="Q82" s="16">
        <v>-20.0</v>
      </c>
    </row>
    <row r="83" ht="12.75" customHeight="1">
      <c r="A83" s="16" t="s">
        <v>302</v>
      </c>
      <c r="B83" s="1" t="s">
        <v>373</v>
      </c>
      <c r="C83" s="15">
        <v>525.0</v>
      </c>
      <c r="D83" s="16" t="s">
        <v>728</v>
      </c>
      <c r="E83" s="16" t="s">
        <v>729</v>
      </c>
      <c r="F83" s="16"/>
      <c r="G83" s="16" t="s">
        <v>730</v>
      </c>
      <c r="H83" s="16"/>
      <c r="I83" s="16">
        <v>100.0</v>
      </c>
      <c r="J83" s="16" t="s">
        <v>337</v>
      </c>
      <c r="K83" s="16" t="s">
        <v>404</v>
      </c>
      <c r="L83" s="16" t="s">
        <v>345</v>
      </c>
      <c r="M83" s="16" t="s">
        <v>508</v>
      </c>
      <c r="N83" s="16" t="s">
        <v>731</v>
      </c>
      <c r="O83" s="16"/>
      <c r="P83" s="16">
        <v>8.0</v>
      </c>
      <c r="Q83" s="16">
        <v>-490.0</v>
      </c>
    </row>
    <row r="84" ht="12.75" customHeight="1">
      <c r="A84" s="16" t="s">
        <v>302</v>
      </c>
      <c r="B84" s="1" t="s">
        <v>373</v>
      </c>
      <c r="C84" s="15">
        <v>526.0</v>
      </c>
      <c r="D84" s="16" t="s">
        <v>732</v>
      </c>
      <c r="E84" s="16" t="s">
        <v>733</v>
      </c>
      <c r="F84" s="16"/>
      <c r="G84" s="16" t="s">
        <v>734</v>
      </c>
      <c r="H84" s="16" t="s">
        <v>69</v>
      </c>
      <c r="I84" s="16">
        <v>720.0</v>
      </c>
      <c r="J84" s="16" t="s">
        <v>337</v>
      </c>
      <c r="K84" s="16" t="s">
        <v>735</v>
      </c>
      <c r="L84" s="16" t="s">
        <v>384</v>
      </c>
      <c r="M84" s="16" t="s">
        <v>378</v>
      </c>
      <c r="N84" s="16" t="s">
        <v>736</v>
      </c>
      <c r="O84" s="16"/>
      <c r="P84" s="16">
        <v>11.0</v>
      </c>
      <c r="Q84" s="16">
        <v>14.0</v>
      </c>
    </row>
    <row r="85" ht="12.75" customHeight="1">
      <c r="A85" s="16" t="s">
        <v>302</v>
      </c>
      <c r="B85" s="1" t="s">
        <v>373</v>
      </c>
      <c r="C85" s="15">
        <v>528.0</v>
      </c>
      <c r="D85" s="16" t="s">
        <v>737</v>
      </c>
      <c r="E85" s="16" t="s">
        <v>738</v>
      </c>
      <c r="F85" s="16"/>
      <c r="G85" s="16" t="s">
        <v>336</v>
      </c>
      <c r="H85" s="16"/>
      <c r="I85" s="16">
        <v>503.0</v>
      </c>
      <c r="J85" s="16" t="s">
        <v>337</v>
      </c>
      <c r="K85" s="16" t="s">
        <v>739</v>
      </c>
      <c r="L85" s="16" t="s">
        <v>377</v>
      </c>
      <c r="M85" s="16" t="s">
        <v>740</v>
      </c>
      <c r="N85" s="16" t="s">
        <v>741</v>
      </c>
      <c r="O85" s="16"/>
      <c r="P85" s="16">
        <v>9.0</v>
      </c>
      <c r="Q85" s="16">
        <v>-550.0</v>
      </c>
    </row>
    <row r="86" ht="12.75" customHeight="1">
      <c r="A86" s="16" t="s">
        <v>302</v>
      </c>
      <c r="B86" s="1" t="s">
        <v>373</v>
      </c>
      <c r="C86" s="15">
        <v>530.0</v>
      </c>
      <c r="D86" s="16" t="s">
        <v>742</v>
      </c>
      <c r="E86" s="16" t="s">
        <v>743</v>
      </c>
      <c r="F86" s="16"/>
      <c r="G86" s="16" t="s">
        <v>394</v>
      </c>
      <c r="H86" s="16"/>
      <c r="I86" s="16">
        <v>600.0</v>
      </c>
      <c r="J86" s="16" t="s">
        <v>676</v>
      </c>
      <c r="K86" s="16" t="s">
        <v>690</v>
      </c>
      <c r="L86" s="16" t="s">
        <v>345</v>
      </c>
      <c r="M86" s="16" t="s">
        <v>744</v>
      </c>
      <c r="N86" s="16" t="s">
        <v>745</v>
      </c>
      <c r="O86" s="16"/>
      <c r="P86" s="16">
        <v>5.0</v>
      </c>
      <c r="Q86" s="16">
        <v>-10.0</v>
      </c>
    </row>
    <row r="87" ht="12.75" customHeight="1">
      <c r="A87" s="16" t="s">
        <v>302</v>
      </c>
      <c r="B87" s="1" t="s">
        <v>391</v>
      </c>
      <c r="C87" s="15">
        <v>531.0</v>
      </c>
      <c r="D87" s="16" t="s">
        <v>746</v>
      </c>
      <c r="E87" s="16" t="s">
        <v>747</v>
      </c>
      <c r="F87" s="16"/>
      <c r="G87" s="16" t="s">
        <v>748</v>
      </c>
      <c r="H87" s="16"/>
      <c r="I87" s="16">
        <v>410.0</v>
      </c>
      <c r="J87" s="16" t="s">
        <v>676</v>
      </c>
      <c r="K87" s="16" t="s">
        <v>358</v>
      </c>
      <c r="L87" s="16" t="s">
        <v>345</v>
      </c>
      <c r="M87" s="16" t="s">
        <v>749</v>
      </c>
      <c r="N87" s="16" t="s">
        <v>750</v>
      </c>
      <c r="O87" s="16"/>
      <c r="P87" s="16">
        <v>13.0</v>
      </c>
      <c r="Q87" s="16">
        <v>-324.0</v>
      </c>
    </row>
    <row r="88" ht="12.75" customHeight="1">
      <c r="A88" s="16" t="s">
        <v>302</v>
      </c>
      <c r="B88" s="1" t="s">
        <v>391</v>
      </c>
      <c r="C88" s="15">
        <v>538.0</v>
      </c>
      <c r="D88" s="16" t="s">
        <v>751</v>
      </c>
      <c r="E88" s="16" t="s">
        <v>752</v>
      </c>
      <c r="F88" s="16" t="s">
        <v>436</v>
      </c>
      <c r="G88" s="16" t="s">
        <v>394</v>
      </c>
      <c r="H88" s="16"/>
      <c r="I88" s="16">
        <v>412.0</v>
      </c>
      <c r="J88" s="16" t="s">
        <v>426</v>
      </c>
      <c r="K88" s="16" t="s">
        <v>753</v>
      </c>
      <c r="L88" s="16" t="s">
        <v>384</v>
      </c>
      <c r="M88" s="16" t="s">
        <v>754</v>
      </c>
      <c r="N88" s="16" t="s">
        <v>755</v>
      </c>
      <c r="O88" s="16"/>
      <c r="P88" s="16">
        <v>12.0</v>
      </c>
      <c r="Q88" s="16">
        <v>-14.0</v>
      </c>
    </row>
    <row r="89" ht="12.75" customHeight="1">
      <c r="A89" s="16" t="s">
        <v>302</v>
      </c>
      <c r="B89" s="1" t="s">
        <v>391</v>
      </c>
      <c r="C89" s="15">
        <v>539.0</v>
      </c>
      <c r="D89" s="16" t="s">
        <v>756</v>
      </c>
      <c r="E89" s="16" t="s">
        <v>757</v>
      </c>
      <c r="F89" s="16" t="s">
        <v>328</v>
      </c>
      <c r="G89" s="16" t="s">
        <v>758</v>
      </c>
      <c r="H89" s="16"/>
      <c r="I89" s="16">
        <v>711.0</v>
      </c>
      <c r="J89" s="16" t="s">
        <v>426</v>
      </c>
      <c r="K89" s="16" t="s">
        <v>307</v>
      </c>
      <c r="L89" s="16" t="s">
        <v>316</v>
      </c>
      <c r="M89" s="16" t="s">
        <v>759</v>
      </c>
      <c r="N89" s="16" t="s">
        <v>760</v>
      </c>
      <c r="O89" s="16"/>
      <c r="P89" s="16">
        <v>10.0</v>
      </c>
      <c r="Q89" s="16">
        <v>3024.0</v>
      </c>
    </row>
    <row r="90" ht="12.75" customHeight="1">
      <c r="A90" s="16" t="s">
        <v>302</v>
      </c>
      <c r="B90" s="1" t="s">
        <v>69</v>
      </c>
      <c r="C90" s="15">
        <v>602.0</v>
      </c>
      <c r="D90" s="16" t="s">
        <v>761</v>
      </c>
      <c r="E90" s="16" t="s">
        <v>762</v>
      </c>
      <c r="F90" s="16"/>
      <c r="G90" s="16" t="s">
        <v>763</v>
      </c>
      <c r="H90" s="16"/>
      <c r="I90" s="16">
        <v>600.0</v>
      </c>
      <c r="J90" s="16" t="s">
        <v>306</v>
      </c>
      <c r="K90" s="16" t="s">
        <v>764</v>
      </c>
      <c r="L90" s="16" t="s">
        <v>377</v>
      </c>
      <c r="M90" s="16" t="s">
        <v>332</v>
      </c>
      <c r="N90" s="16" t="s">
        <v>765</v>
      </c>
      <c r="O90" s="16"/>
      <c r="P90" s="16">
        <v>5.0</v>
      </c>
      <c r="Q90" s="16">
        <v>400.0</v>
      </c>
    </row>
    <row r="91" ht="12.75" customHeight="1">
      <c r="A91" s="16" t="s">
        <v>302</v>
      </c>
      <c r="B91" s="1" t="s">
        <v>69</v>
      </c>
      <c r="C91" s="15">
        <v>603.0</v>
      </c>
      <c r="D91" s="16" t="s">
        <v>766</v>
      </c>
      <c r="E91" s="16" t="s">
        <v>767</v>
      </c>
      <c r="F91" s="16"/>
      <c r="G91" s="16" t="s">
        <v>415</v>
      </c>
      <c r="H91" s="16"/>
      <c r="I91" s="16">
        <v>323.0</v>
      </c>
      <c r="J91" s="16" t="s">
        <v>306</v>
      </c>
      <c r="K91" s="16" t="s">
        <v>768</v>
      </c>
      <c r="L91" s="16" t="s">
        <v>323</v>
      </c>
      <c r="M91" s="16" t="s">
        <v>769</v>
      </c>
      <c r="N91" s="16" t="s">
        <v>770</v>
      </c>
      <c r="O91" s="16"/>
      <c r="P91" s="16">
        <v>10.0</v>
      </c>
      <c r="Q91" s="16">
        <v>-480.0</v>
      </c>
    </row>
    <row r="92" ht="12.75" customHeight="1">
      <c r="A92" s="16" t="s">
        <v>302</v>
      </c>
      <c r="B92" s="1" t="s">
        <v>69</v>
      </c>
      <c r="C92" s="15">
        <v>604.0</v>
      </c>
      <c r="D92" s="16" t="s">
        <v>771</v>
      </c>
      <c r="E92" s="16" t="s">
        <v>772</v>
      </c>
      <c r="F92" s="16" t="s">
        <v>436</v>
      </c>
      <c r="G92" s="16" t="s">
        <v>305</v>
      </c>
      <c r="H92" s="16" t="s">
        <v>69</v>
      </c>
      <c r="I92" s="16">
        <v>300.0</v>
      </c>
      <c r="J92" s="16" t="s">
        <v>306</v>
      </c>
      <c r="K92" s="16" t="s">
        <v>773</v>
      </c>
      <c r="L92" s="16" t="s">
        <v>345</v>
      </c>
      <c r="M92" s="16" t="s">
        <v>635</v>
      </c>
      <c r="N92" s="16" t="s">
        <v>774</v>
      </c>
      <c r="O92" s="16"/>
      <c r="P92" s="16">
        <v>9.0</v>
      </c>
      <c r="Q92" s="16">
        <v>-50.0</v>
      </c>
    </row>
    <row r="93" ht="12.75" customHeight="1">
      <c r="A93" s="16" t="s">
        <v>302</v>
      </c>
      <c r="B93" s="1" t="s">
        <v>69</v>
      </c>
      <c r="C93" s="15">
        <v>605.0</v>
      </c>
      <c r="D93" s="16" t="s">
        <v>775</v>
      </c>
      <c r="E93" s="16" t="s">
        <v>776</v>
      </c>
      <c r="F93" s="16"/>
      <c r="G93" s="16" t="s">
        <v>777</v>
      </c>
      <c r="H93" s="16"/>
      <c r="I93" s="16">
        <v>820.0</v>
      </c>
      <c r="J93" s="16" t="s">
        <v>306</v>
      </c>
      <c r="K93" s="16" t="s">
        <v>396</v>
      </c>
      <c r="L93" s="16" t="s">
        <v>377</v>
      </c>
      <c r="M93" s="16" t="s">
        <v>778</v>
      </c>
      <c r="N93" s="16" t="s">
        <v>779</v>
      </c>
      <c r="O93" s="16"/>
      <c r="P93" s="16">
        <v>11.0</v>
      </c>
      <c r="Q93" s="16">
        <v>594.0</v>
      </c>
    </row>
    <row r="94" ht="12.75" customHeight="1">
      <c r="A94" s="16" t="s">
        <v>302</v>
      </c>
      <c r="B94" s="1" t="s">
        <v>58</v>
      </c>
      <c r="C94" s="15">
        <v>612.0</v>
      </c>
      <c r="D94" s="16" t="s">
        <v>780</v>
      </c>
      <c r="E94" s="16" t="s">
        <v>781</v>
      </c>
      <c r="F94" s="16"/>
      <c r="G94" s="16" t="s">
        <v>542</v>
      </c>
      <c r="H94" s="16"/>
      <c r="I94" s="16">
        <v>210.0</v>
      </c>
      <c r="J94" s="16" t="s">
        <v>337</v>
      </c>
      <c r="K94" s="16" t="s">
        <v>533</v>
      </c>
      <c r="L94" s="16" t="s">
        <v>359</v>
      </c>
      <c r="M94" s="16" t="s">
        <v>782</v>
      </c>
      <c r="N94" s="16" t="s">
        <v>783</v>
      </c>
      <c r="O94" s="16"/>
      <c r="P94" s="16">
        <v>5.0</v>
      </c>
      <c r="Q94" s="16">
        <v>4320.0</v>
      </c>
    </row>
    <row r="95" ht="12.75" customHeight="1">
      <c r="A95" s="16" t="s">
        <v>302</v>
      </c>
      <c r="B95" s="1" t="s">
        <v>58</v>
      </c>
      <c r="C95" s="15">
        <v>613.0</v>
      </c>
      <c r="D95" s="16" t="s">
        <v>784</v>
      </c>
      <c r="E95" s="16" t="s">
        <v>785</v>
      </c>
      <c r="F95" s="16"/>
      <c r="G95" s="16" t="s">
        <v>786</v>
      </c>
      <c r="H95" s="16"/>
      <c r="I95" s="16">
        <v>900.0</v>
      </c>
      <c r="J95" s="16" t="s">
        <v>337</v>
      </c>
      <c r="K95" s="16" t="s">
        <v>438</v>
      </c>
      <c r="L95" s="16" t="s">
        <v>323</v>
      </c>
      <c r="M95" s="16" t="s">
        <v>309</v>
      </c>
      <c r="N95" s="16" t="s">
        <v>541</v>
      </c>
      <c r="O95" s="16"/>
      <c r="P95" s="16">
        <v>8.0</v>
      </c>
      <c r="Q95" s="16">
        <v>0.0</v>
      </c>
    </row>
    <row r="96" ht="12.75" customHeight="1">
      <c r="A96" s="16" t="s">
        <v>302</v>
      </c>
      <c r="B96" s="1" t="s">
        <v>58</v>
      </c>
      <c r="C96" s="15">
        <v>615.0</v>
      </c>
      <c r="D96" s="16" t="s">
        <v>787</v>
      </c>
      <c r="E96" s="16" t="s">
        <v>788</v>
      </c>
      <c r="F96" s="16" t="s">
        <v>436</v>
      </c>
      <c r="G96" s="16" t="s">
        <v>789</v>
      </c>
      <c r="H96" s="16" t="s">
        <v>69</v>
      </c>
      <c r="I96" s="16">
        <v>100.0</v>
      </c>
      <c r="J96" s="16" t="s">
        <v>337</v>
      </c>
      <c r="K96" s="16" t="s">
        <v>790</v>
      </c>
      <c r="L96" s="16" t="s">
        <v>359</v>
      </c>
      <c r="M96" s="16" t="s">
        <v>791</v>
      </c>
      <c r="N96" s="16" t="s">
        <v>792</v>
      </c>
      <c r="O96" s="16"/>
      <c r="P96" s="16">
        <v>8.0</v>
      </c>
      <c r="Q96" s="16">
        <v>6160.0</v>
      </c>
    </row>
    <row r="97" ht="12.75" customHeight="1">
      <c r="A97" s="16" t="s">
        <v>302</v>
      </c>
      <c r="B97" s="1" t="s">
        <v>58</v>
      </c>
      <c r="C97" s="15">
        <v>616.0</v>
      </c>
      <c r="D97" s="16" t="s">
        <v>793</v>
      </c>
      <c r="E97" s="16" t="s">
        <v>794</v>
      </c>
      <c r="F97" s="16" t="s">
        <v>436</v>
      </c>
      <c r="G97" s="16" t="s">
        <v>795</v>
      </c>
      <c r="H97" s="16" t="s">
        <v>69</v>
      </c>
      <c r="I97" s="16">
        <v>400.0</v>
      </c>
      <c r="J97" s="16" t="s">
        <v>337</v>
      </c>
      <c r="K97" s="16" t="s">
        <v>796</v>
      </c>
      <c r="L97" s="16" t="s">
        <v>377</v>
      </c>
      <c r="M97" s="16" t="s">
        <v>797</v>
      </c>
      <c r="N97" s="16" t="s">
        <v>798</v>
      </c>
      <c r="O97" s="16"/>
      <c r="P97" s="16">
        <v>7.0</v>
      </c>
      <c r="Q97" s="16">
        <v>2640.0</v>
      </c>
    </row>
    <row r="98" ht="12.75" customHeight="1">
      <c r="A98" s="16" t="s">
        <v>302</v>
      </c>
      <c r="B98" s="1" t="s">
        <v>58</v>
      </c>
      <c r="C98" s="15">
        <v>617.0</v>
      </c>
      <c r="D98" s="16" t="s">
        <v>799</v>
      </c>
      <c r="E98" s="16" t="s">
        <v>800</v>
      </c>
      <c r="F98" s="16"/>
      <c r="G98" s="16" t="s">
        <v>758</v>
      </c>
      <c r="H98" s="16"/>
      <c r="I98" s="16">
        <v>300.0</v>
      </c>
      <c r="J98" s="16" t="s">
        <v>337</v>
      </c>
      <c r="K98" s="16" t="s">
        <v>396</v>
      </c>
      <c r="L98" s="16" t="s">
        <v>359</v>
      </c>
      <c r="M98" s="16" t="s">
        <v>801</v>
      </c>
      <c r="N98" s="16" t="s">
        <v>802</v>
      </c>
      <c r="O98" s="16"/>
      <c r="P98" s="16">
        <v>10.0</v>
      </c>
      <c r="Q98" s="16">
        <v>2520.0</v>
      </c>
    </row>
    <row r="99" ht="12.75" customHeight="1">
      <c r="A99" s="16" t="s">
        <v>302</v>
      </c>
      <c r="B99" s="1" t="s">
        <v>58</v>
      </c>
      <c r="C99" s="15">
        <v>619.0</v>
      </c>
      <c r="D99" s="16" t="s">
        <v>803</v>
      </c>
      <c r="E99" s="16" t="s">
        <v>804</v>
      </c>
      <c r="F99" s="16"/>
      <c r="G99" s="16" t="s">
        <v>542</v>
      </c>
      <c r="H99" s="16"/>
      <c r="I99" s="16">
        <v>800.0</v>
      </c>
      <c r="J99" s="16" t="s">
        <v>337</v>
      </c>
      <c r="K99" s="16" t="s">
        <v>307</v>
      </c>
      <c r="L99" s="16" t="s">
        <v>359</v>
      </c>
      <c r="M99" s="16" t="s">
        <v>805</v>
      </c>
      <c r="N99" s="16" t="s">
        <v>806</v>
      </c>
      <c r="O99" s="16"/>
      <c r="P99" s="16">
        <v>10.0</v>
      </c>
      <c r="Q99" s="16">
        <v>1320.0</v>
      </c>
    </row>
    <row r="100" ht="12.75" customHeight="1">
      <c r="A100" s="16" t="s">
        <v>302</v>
      </c>
      <c r="B100" s="1" t="s">
        <v>373</v>
      </c>
      <c r="C100" s="15">
        <v>621.0</v>
      </c>
      <c r="D100" s="16" t="s">
        <v>807</v>
      </c>
      <c r="E100" s="16" t="s">
        <v>808</v>
      </c>
      <c r="F100" s="16"/>
      <c r="G100" s="16" t="s">
        <v>809</v>
      </c>
      <c r="H100" s="16"/>
      <c r="I100" s="16">
        <v>202.0</v>
      </c>
      <c r="J100" s="16" t="s">
        <v>337</v>
      </c>
      <c r="K100" s="16" t="s">
        <v>533</v>
      </c>
      <c r="L100" s="16" t="s">
        <v>308</v>
      </c>
      <c r="M100" s="16" t="s">
        <v>635</v>
      </c>
      <c r="N100" s="16" t="s">
        <v>810</v>
      </c>
      <c r="O100" s="16"/>
      <c r="P100" s="16">
        <v>7.0</v>
      </c>
      <c r="Q100" s="16">
        <v>-50.0</v>
      </c>
    </row>
    <row r="101" ht="12.75" customHeight="1">
      <c r="A101" s="16" t="s">
        <v>302</v>
      </c>
      <c r="B101" s="1" t="s">
        <v>373</v>
      </c>
      <c r="C101" s="15">
        <v>624.0</v>
      </c>
      <c r="D101" s="16" t="s">
        <v>811</v>
      </c>
      <c r="E101" s="16" t="s">
        <v>812</v>
      </c>
      <c r="F101" s="16"/>
      <c r="G101" s="16" t="s">
        <v>394</v>
      </c>
      <c r="H101" s="16"/>
      <c r="I101" s="16">
        <v>511.0</v>
      </c>
      <c r="J101" s="16" t="s">
        <v>337</v>
      </c>
      <c r="K101" s="16" t="s">
        <v>813</v>
      </c>
      <c r="L101" s="16" t="s">
        <v>308</v>
      </c>
      <c r="M101" s="16" t="s">
        <v>554</v>
      </c>
      <c r="N101" s="16" t="s">
        <v>397</v>
      </c>
      <c r="O101" s="16"/>
      <c r="P101" s="16">
        <v>9.0</v>
      </c>
      <c r="Q101" s="16">
        <v>-20.0</v>
      </c>
    </row>
    <row r="102" ht="12.75" customHeight="1">
      <c r="A102" s="16" t="s">
        <v>302</v>
      </c>
      <c r="B102" s="1" t="s">
        <v>373</v>
      </c>
      <c r="C102" s="15">
        <v>629.0</v>
      </c>
      <c r="D102" s="16" t="s">
        <v>814</v>
      </c>
      <c r="E102" s="16" t="s">
        <v>815</v>
      </c>
      <c r="F102" s="16"/>
      <c r="G102" s="16" t="s">
        <v>454</v>
      </c>
      <c r="H102" s="16"/>
      <c r="I102" s="16">
        <v>700.0</v>
      </c>
      <c r="J102" s="16" t="s">
        <v>676</v>
      </c>
      <c r="K102" s="16" t="s">
        <v>816</v>
      </c>
      <c r="L102" s="16" t="s">
        <v>308</v>
      </c>
      <c r="M102" s="16" t="s">
        <v>652</v>
      </c>
      <c r="N102" s="16" t="s">
        <v>817</v>
      </c>
      <c r="O102" s="16"/>
      <c r="P102" s="16">
        <v>8.0</v>
      </c>
      <c r="Q102" s="16">
        <v>-140.0</v>
      </c>
    </row>
    <row r="103" ht="12.75" customHeight="1">
      <c r="A103" s="16" t="s">
        <v>302</v>
      </c>
      <c r="B103" s="1" t="s">
        <v>373</v>
      </c>
      <c r="C103" s="15">
        <v>630.0</v>
      </c>
      <c r="D103" s="16" t="s">
        <v>818</v>
      </c>
      <c r="E103" s="16" t="s">
        <v>819</v>
      </c>
      <c r="F103" s="16"/>
      <c r="G103" s="16" t="s">
        <v>336</v>
      </c>
      <c r="H103" s="16"/>
      <c r="I103" s="16">
        <v>730.0</v>
      </c>
      <c r="J103" s="16" t="s">
        <v>676</v>
      </c>
      <c r="K103" s="16" t="s">
        <v>820</v>
      </c>
      <c r="L103" s="16" t="s">
        <v>331</v>
      </c>
      <c r="M103" s="16" t="s">
        <v>821</v>
      </c>
      <c r="N103" s="16" t="s">
        <v>822</v>
      </c>
      <c r="O103" s="16"/>
      <c r="P103" s="16">
        <v>7.0</v>
      </c>
      <c r="Q103" s="16">
        <v>660.0</v>
      </c>
    </row>
    <row r="104" ht="12.75" customHeight="1">
      <c r="A104" s="16" t="s">
        <v>302</v>
      </c>
      <c r="B104" s="1" t="s">
        <v>391</v>
      </c>
      <c r="C104" s="15">
        <v>631.0</v>
      </c>
      <c r="D104" s="16" t="s">
        <v>823</v>
      </c>
      <c r="E104" s="16" t="s">
        <v>824</v>
      </c>
      <c r="F104" s="16" t="s">
        <v>300</v>
      </c>
      <c r="G104" s="16" t="s">
        <v>421</v>
      </c>
      <c r="H104" s="16"/>
      <c r="I104" s="16">
        <v>301.0</v>
      </c>
      <c r="J104" s="16" t="s">
        <v>676</v>
      </c>
      <c r="K104" s="16" t="s">
        <v>825</v>
      </c>
      <c r="L104" s="16" t="s">
        <v>377</v>
      </c>
      <c r="M104" s="16" t="s">
        <v>826</v>
      </c>
      <c r="N104" s="16" t="s">
        <v>827</v>
      </c>
      <c r="O104" s="16"/>
      <c r="P104" s="16">
        <v>9.0</v>
      </c>
      <c r="Q104" s="16">
        <v>432.0</v>
      </c>
    </row>
    <row r="105" ht="12.75" customHeight="1">
      <c r="A105" s="16" t="s">
        <v>302</v>
      </c>
      <c r="B105" s="1" t="s">
        <v>391</v>
      </c>
      <c r="C105" s="15">
        <v>640.0</v>
      </c>
      <c r="D105" s="16" t="s">
        <v>828</v>
      </c>
      <c r="E105" s="16" t="s">
        <v>829</v>
      </c>
      <c r="F105" s="16"/>
      <c r="G105" s="16" t="s">
        <v>566</v>
      </c>
      <c r="H105" s="16" t="s">
        <v>69</v>
      </c>
      <c r="I105" s="16">
        <v>820.0</v>
      </c>
      <c r="J105" s="16" t="s">
        <v>426</v>
      </c>
      <c r="K105" s="16" t="s">
        <v>307</v>
      </c>
      <c r="L105" s="16" t="s">
        <v>377</v>
      </c>
      <c r="M105" s="16" t="s">
        <v>830</v>
      </c>
      <c r="N105" s="16" t="s">
        <v>831</v>
      </c>
      <c r="O105" s="16"/>
      <c r="P105" s="16">
        <v>9.0</v>
      </c>
      <c r="Q105" s="16">
        <v>-486.0</v>
      </c>
    </row>
    <row r="106" ht="12.75" customHeight="1">
      <c r="A106" s="16" t="s">
        <v>302</v>
      </c>
      <c r="B106" s="1" t="s">
        <v>58</v>
      </c>
      <c r="C106" s="15">
        <v>712.0</v>
      </c>
      <c r="D106" s="16" t="s">
        <v>832</v>
      </c>
      <c r="E106" s="16" t="s">
        <v>833</v>
      </c>
      <c r="F106" s="16"/>
      <c r="G106" s="16" t="s">
        <v>449</v>
      </c>
      <c r="H106" s="16"/>
      <c r="I106" s="16">
        <v>700.0</v>
      </c>
      <c r="J106" s="16" t="s">
        <v>337</v>
      </c>
      <c r="K106" s="16" t="s">
        <v>501</v>
      </c>
      <c r="L106" s="16" t="s">
        <v>377</v>
      </c>
      <c r="M106" s="16" t="s">
        <v>450</v>
      </c>
      <c r="N106" s="16" t="s">
        <v>834</v>
      </c>
      <c r="O106" s="16"/>
      <c r="P106" s="16">
        <v>12.0</v>
      </c>
      <c r="Q106" s="16">
        <v>-72.0</v>
      </c>
    </row>
    <row r="107" ht="12.75" customHeight="1">
      <c r="A107" s="16" t="s">
        <v>302</v>
      </c>
      <c r="B107" s="1" t="s">
        <v>58</v>
      </c>
      <c r="C107" s="15">
        <v>714.0</v>
      </c>
      <c r="D107" s="16" t="s">
        <v>835</v>
      </c>
      <c r="E107" s="16" t="s">
        <v>836</v>
      </c>
      <c r="F107" s="16"/>
      <c r="G107" s="16" t="s">
        <v>789</v>
      </c>
      <c r="H107" s="16" t="s">
        <v>69</v>
      </c>
      <c r="I107" s="16">
        <v>300.0</v>
      </c>
      <c r="J107" s="16" t="s">
        <v>337</v>
      </c>
      <c r="K107" s="16" t="s">
        <v>501</v>
      </c>
      <c r="L107" s="16" t="s">
        <v>345</v>
      </c>
      <c r="M107" s="16" t="s">
        <v>837</v>
      </c>
      <c r="N107" s="16" t="s">
        <v>838</v>
      </c>
      <c r="O107" s="16"/>
      <c r="P107" s="16">
        <v>6.0</v>
      </c>
      <c r="Q107" s="16">
        <v>528.0</v>
      </c>
    </row>
    <row r="108" ht="12.75" customHeight="1">
      <c r="A108" s="16" t="s">
        <v>302</v>
      </c>
      <c r="B108" s="1" t="s">
        <v>58</v>
      </c>
      <c r="C108" s="15">
        <v>715.0</v>
      </c>
      <c r="D108" s="16" t="s">
        <v>839</v>
      </c>
      <c r="E108" s="16" t="s">
        <v>840</v>
      </c>
      <c r="F108" s="16"/>
      <c r="G108" s="16" t="s">
        <v>394</v>
      </c>
      <c r="H108" s="16"/>
      <c r="I108" s="16">
        <v>700.0</v>
      </c>
      <c r="J108" s="16" t="s">
        <v>337</v>
      </c>
      <c r="K108" s="16" t="s">
        <v>841</v>
      </c>
      <c r="L108" s="16" t="s">
        <v>308</v>
      </c>
      <c r="M108" s="16" t="s">
        <v>554</v>
      </c>
      <c r="N108" s="16" t="s">
        <v>497</v>
      </c>
      <c r="O108" s="16"/>
      <c r="P108" s="16">
        <v>5.0</v>
      </c>
      <c r="Q108" s="16">
        <v>-20.0</v>
      </c>
    </row>
    <row r="109" ht="12.75" customHeight="1">
      <c r="A109" s="16" t="s">
        <v>302</v>
      </c>
      <c r="B109" s="1" t="s">
        <v>58</v>
      </c>
      <c r="C109" s="15">
        <v>719.0</v>
      </c>
      <c r="D109" s="16" t="s">
        <v>842</v>
      </c>
      <c r="E109" s="16" t="s">
        <v>843</v>
      </c>
      <c r="F109" s="16"/>
      <c r="G109" s="16" t="s">
        <v>844</v>
      </c>
      <c r="H109" s="16"/>
      <c r="I109" s="16">
        <v>330.0</v>
      </c>
      <c r="J109" s="16" t="s">
        <v>337</v>
      </c>
      <c r="K109" s="16" t="s">
        <v>557</v>
      </c>
      <c r="L109" s="16" t="s">
        <v>331</v>
      </c>
      <c r="M109" s="16" t="s">
        <v>845</v>
      </c>
      <c r="N109" s="16" t="s">
        <v>846</v>
      </c>
      <c r="O109" s="16"/>
      <c r="P109" s="16">
        <v>8.0</v>
      </c>
      <c r="Q109" s="16">
        <v>1092.0</v>
      </c>
    </row>
    <row r="110" ht="12.75" customHeight="1">
      <c r="A110" s="16" t="s">
        <v>302</v>
      </c>
      <c r="B110" s="1" t="s">
        <v>373</v>
      </c>
      <c r="C110" s="15">
        <v>721.0</v>
      </c>
      <c r="D110" s="16" t="s">
        <v>847</v>
      </c>
      <c r="E110" s="16" t="s">
        <v>848</v>
      </c>
      <c r="F110" s="16"/>
      <c r="G110" s="16" t="s">
        <v>432</v>
      </c>
      <c r="H110" s="16"/>
      <c r="I110" s="16">
        <v>410.0</v>
      </c>
      <c r="J110" s="16" t="s">
        <v>337</v>
      </c>
      <c r="K110" s="16" t="s">
        <v>790</v>
      </c>
      <c r="L110" s="16" t="s">
        <v>377</v>
      </c>
      <c r="M110" s="16" t="s">
        <v>849</v>
      </c>
      <c r="N110" s="16" t="s">
        <v>850</v>
      </c>
      <c r="O110" s="16"/>
      <c r="P110" s="16">
        <v>11.0</v>
      </c>
      <c r="Q110" s="16">
        <v>200.0</v>
      </c>
    </row>
    <row r="111" ht="12.75" customHeight="1">
      <c r="A111" s="16" t="s">
        <v>302</v>
      </c>
      <c r="B111" s="1" t="s">
        <v>373</v>
      </c>
      <c r="C111" s="15">
        <v>723.0</v>
      </c>
      <c r="D111" s="16" t="s">
        <v>851</v>
      </c>
      <c r="E111" s="16" t="s">
        <v>852</v>
      </c>
      <c r="F111" s="16"/>
      <c r="G111" s="16" t="s">
        <v>853</v>
      </c>
      <c r="H111" s="16"/>
      <c r="I111" s="16">
        <v>920.0</v>
      </c>
      <c r="J111" s="16" t="s">
        <v>337</v>
      </c>
      <c r="K111" s="16" t="s">
        <v>371</v>
      </c>
      <c r="L111" s="16" t="s">
        <v>331</v>
      </c>
      <c r="M111" s="16" t="s">
        <v>854</v>
      </c>
      <c r="N111" s="16" t="s">
        <v>855</v>
      </c>
      <c r="O111" s="16"/>
      <c r="P111" s="16">
        <v>11.0</v>
      </c>
      <c r="Q111" s="16">
        <v>600.0</v>
      </c>
    </row>
    <row r="112" ht="12.75" customHeight="1">
      <c r="A112" s="16" t="s">
        <v>302</v>
      </c>
      <c r="B112" s="1" t="s">
        <v>373</v>
      </c>
      <c r="C112" s="15">
        <v>724.0</v>
      </c>
      <c r="D112" s="16" t="s">
        <v>856</v>
      </c>
      <c r="E112" s="16" t="s">
        <v>857</v>
      </c>
      <c r="F112" s="16"/>
      <c r="G112" s="16" t="s">
        <v>858</v>
      </c>
      <c r="H112" s="16"/>
      <c r="I112" s="16">
        <v>730.0</v>
      </c>
      <c r="J112" s="16" t="s">
        <v>337</v>
      </c>
      <c r="K112" s="16" t="s">
        <v>859</v>
      </c>
      <c r="L112" s="16" t="s">
        <v>308</v>
      </c>
      <c r="M112" s="16" t="s">
        <v>860</v>
      </c>
      <c r="N112" s="16" t="s">
        <v>861</v>
      </c>
      <c r="O112" s="16"/>
      <c r="P112" s="16">
        <v>8.0</v>
      </c>
      <c r="Q112" s="16">
        <v>-112.0</v>
      </c>
    </row>
    <row r="113" ht="12.75" customHeight="1">
      <c r="A113" s="16" t="s">
        <v>302</v>
      </c>
      <c r="B113" s="1" t="s">
        <v>373</v>
      </c>
      <c r="C113" s="15">
        <v>729.0</v>
      </c>
      <c r="D113" s="16" t="s">
        <v>862</v>
      </c>
      <c r="E113" s="16" t="s">
        <v>863</v>
      </c>
      <c r="F113" s="16"/>
      <c r="G113" s="16" t="s">
        <v>864</v>
      </c>
      <c r="H113" s="16"/>
      <c r="I113" s="16">
        <v>120.0</v>
      </c>
      <c r="J113" s="16" t="s">
        <v>676</v>
      </c>
      <c r="K113" s="16" t="s">
        <v>865</v>
      </c>
      <c r="L113" s="16" t="s">
        <v>345</v>
      </c>
      <c r="M113" s="16" t="s">
        <v>866</v>
      </c>
      <c r="N113" s="16" t="s">
        <v>867</v>
      </c>
      <c r="O113" s="16"/>
      <c r="P113" s="16">
        <v>11.0</v>
      </c>
      <c r="Q113" s="16">
        <v>-1764.0</v>
      </c>
    </row>
    <row r="114" ht="12.75" customHeight="1">
      <c r="A114" s="16" t="s">
        <v>302</v>
      </c>
      <c r="B114" s="1" t="s">
        <v>373</v>
      </c>
      <c r="C114" s="15">
        <v>730.0</v>
      </c>
      <c r="D114" s="16" t="s">
        <v>868</v>
      </c>
      <c r="E114" s="16" t="s">
        <v>869</v>
      </c>
      <c r="F114" s="16"/>
      <c r="G114" s="16" t="s">
        <v>870</v>
      </c>
      <c r="H114" s="16" t="s">
        <v>596</v>
      </c>
      <c r="I114" s="16">
        <v>600.0</v>
      </c>
      <c r="J114" s="16" t="s">
        <v>676</v>
      </c>
      <c r="K114" s="16" t="s">
        <v>396</v>
      </c>
      <c r="L114" s="16" t="s">
        <v>323</v>
      </c>
      <c r="M114" s="16" t="s">
        <v>871</v>
      </c>
      <c r="N114" s="16" t="s">
        <v>872</v>
      </c>
      <c r="O114" s="16"/>
      <c r="P114" s="16">
        <v>4.0</v>
      </c>
      <c r="Q114" s="16">
        <v>-56.0</v>
      </c>
    </row>
    <row r="115" ht="12.75" customHeight="1">
      <c r="A115" s="16" t="s">
        <v>302</v>
      </c>
      <c r="B115" s="1" t="s">
        <v>391</v>
      </c>
      <c r="C115" s="15">
        <v>731.0</v>
      </c>
      <c r="D115" s="16" t="s">
        <v>873</v>
      </c>
      <c r="E115" s="16" t="s">
        <v>874</v>
      </c>
      <c r="F115" s="16"/>
      <c r="G115" s="16" t="s">
        <v>875</v>
      </c>
      <c r="H115" s="16"/>
      <c r="I115" s="16">
        <v>210.0</v>
      </c>
      <c r="J115" s="16" t="s">
        <v>676</v>
      </c>
      <c r="K115" s="16" t="s">
        <v>876</v>
      </c>
      <c r="L115" s="16" t="s">
        <v>377</v>
      </c>
      <c r="M115" s="16" t="s">
        <v>877</v>
      </c>
      <c r="N115" s="16" t="s">
        <v>878</v>
      </c>
      <c r="O115" s="16"/>
      <c r="P115" s="16">
        <v>6.0</v>
      </c>
      <c r="Q115" s="16">
        <v>-1800.0</v>
      </c>
    </row>
    <row r="116" ht="12.75" customHeight="1">
      <c r="A116" s="16" t="s">
        <v>302</v>
      </c>
      <c r="B116" s="1" t="s">
        <v>391</v>
      </c>
      <c r="C116" s="15">
        <v>732.0</v>
      </c>
      <c r="D116" s="16" t="s">
        <v>879</v>
      </c>
      <c r="E116" s="16" t="s">
        <v>880</v>
      </c>
      <c r="F116" s="16"/>
      <c r="G116" s="16" t="s">
        <v>454</v>
      </c>
      <c r="H116" s="16"/>
      <c r="I116" s="16">
        <v>621.0</v>
      </c>
      <c r="J116" s="16" t="s">
        <v>676</v>
      </c>
      <c r="K116" s="16" t="s">
        <v>881</v>
      </c>
      <c r="L116" s="16" t="s">
        <v>323</v>
      </c>
      <c r="M116" s="16" t="s">
        <v>882</v>
      </c>
      <c r="N116" s="16" t="s">
        <v>883</v>
      </c>
      <c r="O116" s="16"/>
      <c r="P116" s="16">
        <v>13.0</v>
      </c>
      <c r="Q116" s="16">
        <v>-550.0</v>
      </c>
    </row>
    <row r="117" ht="12.75" customHeight="1">
      <c r="A117" s="16" t="s">
        <v>302</v>
      </c>
      <c r="B117" s="1" t="s">
        <v>391</v>
      </c>
      <c r="C117" s="15">
        <v>740.0</v>
      </c>
      <c r="D117" s="16" t="s">
        <v>884</v>
      </c>
      <c r="E117" s="16" t="s">
        <v>885</v>
      </c>
      <c r="F117" s="16"/>
      <c r="G117" s="16" t="s">
        <v>566</v>
      </c>
      <c r="H117" s="16" t="s">
        <v>69</v>
      </c>
      <c r="I117" s="16">
        <v>930.0</v>
      </c>
      <c r="J117" s="16" t="s">
        <v>426</v>
      </c>
      <c r="K117" s="16" t="s">
        <v>886</v>
      </c>
      <c r="L117" s="16" t="s">
        <v>331</v>
      </c>
      <c r="M117" s="16" t="s">
        <v>887</v>
      </c>
      <c r="N117" s="16" t="s">
        <v>888</v>
      </c>
      <c r="O117" s="16"/>
      <c r="P117" s="16">
        <v>14.0</v>
      </c>
      <c r="Q117" s="16">
        <v>-792.0</v>
      </c>
    </row>
    <row r="118" ht="12.75" customHeight="1">
      <c r="A118" s="16" t="s">
        <v>302</v>
      </c>
      <c r="B118" s="1" t="s">
        <v>69</v>
      </c>
      <c r="C118" s="15">
        <v>808.0</v>
      </c>
      <c r="D118" s="16" t="s">
        <v>889</v>
      </c>
      <c r="E118" s="16" t="s">
        <v>890</v>
      </c>
      <c r="F118" s="16" t="s">
        <v>328</v>
      </c>
      <c r="G118" s="16" t="s">
        <v>891</v>
      </c>
      <c r="H118" s="16" t="s">
        <v>69</v>
      </c>
      <c r="I118" s="16">
        <v>830.0</v>
      </c>
      <c r="J118" s="16" t="s">
        <v>426</v>
      </c>
      <c r="K118" s="16" t="s">
        <v>892</v>
      </c>
      <c r="L118" s="16" t="s">
        <v>331</v>
      </c>
      <c r="M118" s="16" t="s">
        <v>893</v>
      </c>
      <c r="N118" s="16" t="s">
        <v>894</v>
      </c>
      <c r="O118" s="16"/>
      <c r="P118" s="16">
        <v>12.0</v>
      </c>
      <c r="Q118" s="16">
        <v>216.0</v>
      </c>
    </row>
    <row r="119" ht="12.75" customHeight="1">
      <c r="A119" s="16" t="s">
        <v>302</v>
      </c>
      <c r="B119" s="1" t="s">
        <v>69</v>
      </c>
      <c r="C119" s="15">
        <v>810.0</v>
      </c>
      <c r="D119" s="16" t="s">
        <v>895</v>
      </c>
      <c r="E119" s="16" t="s">
        <v>896</v>
      </c>
      <c r="F119" s="16"/>
      <c r="G119" s="16" t="s">
        <v>789</v>
      </c>
      <c r="H119" s="16" t="s">
        <v>69</v>
      </c>
      <c r="I119" s="16">
        <v>600.0</v>
      </c>
      <c r="J119" s="16" t="s">
        <v>337</v>
      </c>
      <c r="K119" s="16" t="s">
        <v>897</v>
      </c>
      <c r="L119" s="16" t="s">
        <v>359</v>
      </c>
      <c r="M119" s="16" t="s">
        <v>898</v>
      </c>
      <c r="N119" s="16" t="s">
        <v>899</v>
      </c>
      <c r="O119" s="16"/>
      <c r="P119" s="16">
        <v>7.0</v>
      </c>
      <c r="Q119" s="16">
        <v>3696.0</v>
      </c>
    </row>
    <row r="120" ht="12.75" customHeight="1">
      <c r="A120" s="16" t="s">
        <v>302</v>
      </c>
      <c r="B120" s="1" t="s">
        <v>58</v>
      </c>
      <c r="C120" s="15">
        <v>811.0</v>
      </c>
      <c r="D120" s="16" t="s">
        <v>900</v>
      </c>
      <c r="E120" s="16" t="s">
        <v>901</v>
      </c>
      <c r="F120" s="16"/>
      <c r="G120" s="16" t="s">
        <v>902</v>
      </c>
      <c r="H120" s="16"/>
      <c r="I120" s="16">
        <v>133.0</v>
      </c>
      <c r="J120" s="16" t="s">
        <v>337</v>
      </c>
      <c r="K120" s="16" t="s">
        <v>903</v>
      </c>
      <c r="L120" s="16" t="s">
        <v>345</v>
      </c>
      <c r="M120" s="16" t="s">
        <v>904</v>
      </c>
      <c r="N120" s="16" t="s">
        <v>905</v>
      </c>
      <c r="O120" s="16"/>
      <c r="P120" s="16">
        <v>18.0</v>
      </c>
      <c r="Q120" s="16">
        <v>-624.0</v>
      </c>
    </row>
    <row r="121" ht="12.75" customHeight="1">
      <c r="A121" s="16" t="s">
        <v>302</v>
      </c>
      <c r="B121" s="1" t="s">
        <v>58</v>
      </c>
      <c r="C121" s="15">
        <v>815.0</v>
      </c>
      <c r="D121" s="16" t="s">
        <v>906</v>
      </c>
      <c r="E121" s="16" t="s">
        <v>907</v>
      </c>
      <c r="F121" s="16"/>
      <c r="G121" s="16" t="s">
        <v>394</v>
      </c>
      <c r="H121" s="16"/>
      <c r="I121" s="16">
        <v>100.0</v>
      </c>
      <c r="J121" s="16" t="s">
        <v>337</v>
      </c>
      <c r="K121" s="16" t="s">
        <v>307</v>
      </c>
      <c r="L121" s="16" t="s">
        <v>377</v>
      </c>
      <c r="M121" s="16" t="s">
        <v>744</v>
      </c>
      <c r="N121" s="16" t="s">
        <v>908</v>
      </c>
      <c r="O121" s="16"/>
      <c r="P121" s="16">
        <v>7.0</v>
      </c>
      <c r="Q121" s="16">
        <v>-10.0</v>
      </c>
    </row>
    <row r="122" ht="12.75" customHeight="1">
      <c r="A122" s="16" t="s">
        <v>302</v>
      </c>
      <c r="B122" s="1" t="s">
        <v>58</v>
      </c>
      <c r="C122" s="15">
        <v>816.0</v>
      </c>
      <c r="D122" s="16" t="s">
        <v>218</v>
      </c>
      <c r="E122" s="16" t="s">
        <v>219</v>
      </c>
      <c r="F122" s="16"/>
      <c r="G122" s="16" t="s">
        <v>909</v>
      </c>
      <c r="H122" s="16" t="s">
        <v>69</v>
      </c>
      <c r="I122" s="16">
        <v>300.0</v>
      </c>
      <c r="J122" s="16" t="s">
        <v>337</v>
      </c>
      <c r="K122" s="16" t="s">
        <v>501</v>
      </c>
      <c r="L122" s="16" t="s">
        <v>384</v>
      </c>
      <c r="M122" s="16" t="s">
        <v>910</v>
      </c>
      <c r="N122" s="16" t="s">
        <v>911</v>
      </c>
      <c r="O122" s="16"/>
      <c r="P122" s="16">
        <v>7.0</v>
      </c>
      <c r="Q122" s="16">
        <v>-448.0</v>
      </c>
    </row>
    <row r="123" ht="12.75" customHeight="1">
      <c r="A123" s="16" t="s">
        <v>302</v>
      </c>
      <c r="B123" s="1" t="s">
        <v>58</v>
      </c>
      <c r="C123" s="15">
        <v>818.0</v>
      </c>
      <c r="D123" s="16" t="s">
        <v>912</v>
      </c>
      <c r="E123" s="16" t="s">
        <v>913</v>
      </c>
      <c r="F123" s="16"/>
      <c r="G123" s="16" t="s">
        <v>914</v>
      </c>
      <c r="H123" s="16"/>
      <c r="I123" s="16">
        <v>800.0</v>
      </c>
      <c r="J123" s="16" t="s">
        <v>337</v>
      </c>
      <c r="K123" s="16" t="s">
        <v>915</v>
      </c>
      <c r="L123" s="16" t="s">
        <v>377</v>
      </c>
      <c r="M123" s="16" t="s">
        <v>916</v>
      </c>
      <c r="N123" s="16" t="s">
        <v>917</v>
      </c>
      <c r="O123" s="16"/>
      <c r="P123" s="16">
        <v>12.0</v>
      </c>
      <c r="Q123" s="16">
        <v>600.0</v>
      </c>
    </row>
    <row r="124" ht="12.75" customHeight="1">
      <c r="A124" s="16" t="s">
        <v>302</v>
      </c>
      <c r="B124" s="1" t="s">
        <v>373</v>
      </c>
      <c r="C124" s="15">
        <v>821.0</v>
      </c>
      <c r="D124" s="16" t="s">
        <v>918</v>
      </c>
      <c r="E124" s="16" t="s">
        <v>919</v>
      </c>
      <c r="F124" s="16"/>
      <c r="G124" s="16" t="s">
        <v>920</v>
      </c>
      <c r="H124" s="16" t="s">
        <v>596</v>
      </c>
      <c r="I124" s="16">
        <v>730.0</v>
      </c>
      <c r="J124" s="16" t="s">
        <v>337</v>
      </c>
      <c r="K124" s="16" t="s">
        <v>921</v>
      </c>
      <c r="L124" s="16" t="s">
        <v>345</v>
      </c>
      <c r="M124" s="16" t="s">
        <v>922</v>
      </c>
      <c r="N124" s="16" t="s">
        <v>923</v>
      </c>
      <c r="O124" s="16"/>
      <c r="P124" s="16">
        <v>9.0</v>
      </c>
      <c r="Q124" s="16">
        <v>-600.0</v>
      </c>
    </row>
    <row r="125" ht="12.75" customHeight="1">
      <c r="A125" s="16" t="s">
        <v>302</v>
      </c>
      <c r="B125" s="1" t="s">
        <v>373</v>
      </c>
      <c r="C125" s="15">
        <v>822.0</v>
      </c>
      <c r="D125" s="16" t="s">
        <v>924</v>
      </c>
      <c r="E125" s="16" t="s">
        <v>925</v>
      </c>
      <c r="F125" s="16"/>
      <c r="G125" s="16" t="s">
        <v>926</v>
      </c>
      <c r="H125" s="16"/>
      <c r="I125" s="16">
        <v>400.0</v>
      </c>
      <c r="J125" s="16" t="s">
        <v>337</v>
      </c>
      <c r="K125" s="16" t="s">
        <v>790</v>
      </c>
      <c r="L125" s="16" t="s">
        <v>308</v>
      </c>
      <c r="M125" s="16" t="s">
        <v>309</v>
      </c>
      <c r="N125" s="16" t="s">
        <v>397</v>
      </c>
      <c r="O125" s="16"/>
      <c r="P125" s="16">
        <v>10.0</v>
      </c>
      <c r="Q125" s="16">
        <v>0.0</v>
      </c>
    </row>
    <row r="126" ht="12.75" customHeight="1">
      <c r="A126" s="16" t="s">
        <v>302</v>
      </c>
      <c r="B126" s="1" t="s">
        <v>373</v>
      </c>
      <c r="C126" s="15">
        <v>824.0</v>
      </c>
      <c r="D126" s="16" t="s">
        <v>927</v>
      </c>
      <c r="E126" s="16" t="s">
        <v>928</v>
      </c>
      <c r="F126" s="16"/>
      <c r="G126" s="16" t="s">
        <v>449</v>
      </c>
      <c r="H126" s="16"/>
      <c r="I126" s="16">
        <v>430.0</v>
      </c>
      <c r="J126" s="16" t="s">
        <v>337</v>
      </c>
      <c r="K126" s="16" t="s">
        <v>929</v>
      </c>
      <c r="L126" s="16" t="s">
        <v>377</v>
      </c>
      <c r="M126" s="16" t="s">
        <v>930</v>
      </c>
      <c r="N126" s="16" t="s">
        <v>931</v>
      </c>
      <c r="O126" s="16"/>
      <c r="P126" s="16">
        <v>14.0</v>
      </c>
      <c r="Q126" s="16">
        <v>-216.0</v>
      </c>
    </row>
    <row r="127" ht="12.75" customHeight="1">
      <c r="A127" s="16" t="s">
        <v>302</v>
      </c>
      <c r="B127" s="1" t="s">
        <v>373</v>
      </c>
      <c r="C127" s="15">
        <v>825.0</v>
      </c>
      <c r="D127" s="16" t="s">
        <v>932</v>
      </c>
      <c r="E127" s="16" t="s">
        <v>933</v>
      </c>
      <c r="F127" s="16"/>
      <c r="G127" s="16" t="s">
        <v>336</v>
      </c>
      <c r="H127" s="16"/>
      <c r="I127" s="16">
        <v>401.0</v>
      </c>
      <c r="J127" s="16" t="s">
        <v>337</v>
      </c>
      <c r="K127" s="16" t="s">
        <v>934</v>
      </c>
      <c r="L127" s="16" t="s">
        <v>331</v>
      </c>
      <c r="M127" s="16" t="s">
        <v>935</v>
      </c>
      <c r="N127" s="16" t="s">
        <v>936</v>
      </c>
      <c r="O127" s="16"/>
      <c r="P127" s="16">
        <v>6.0</v>
      </c>
      <c r="Q127" s="16">
        <v>-384.0</v>
      </c>
    </row>
    <row r="128" ht="12.75" customHeight="1">
      <c r="A128" s="16" t="s">
        <v>302</v>
      </c>
      <c r="B128" s="1" t="s">
        <v>373</v>
      </c>
      <c r="C128" s="15">
        <v>828.0</v>
      </c>
      <c r="D128" s="16" t="s">
        <v>937</v>
      </c>
      <c r="E128" s="16" t="s">
        <v>938</v>
      </c>
      <c r="F128" s="16" t="s">
        <v>328</v>
      </c>
      <c r="G128" s="16" t="s">
        <v>500</v>
      </c>
      <c r="H128" s="16"/>
      <c r="I128" s="16">
        <v>300.0</v>
      </c>
      <c r="J128" s="16" t="s">
        <v>676</v>
      </c>
      <c r="K128" s="16" t="s">
        <v>939</v>
      </c>
      <c r="L128" s="16" t="s">
        <v>384</v>
      </c>
      <c r="M128" s="16" t="s">
        <v>940</v>
      </c>
      <c r="N128" s="16" t="s">
        <v>941</v>
      </c>
      <c r="O128" s="16"/>
      <c r="P128" s="16">
        <v>12.0</v>
      </c>
      <c r="Q128" s="16">
        <v>120.0</v>
      </c>
    </row>
    <row r="129" ht="12.75" customHeight="1">
      <c r="A129" s="16" t="s">
        <v>302</v>
      </c>
      <c r="B129" s="1" t="s">
        <v>373</v>
      </c>
      <c r="C129" s="15">
        <v>829.0</v>
      </c>
      <c r="D129" s="16" t="s">
        <v>942</v>
      </c>
      <c r="E129" s="16" t="s">
        <v>943</v>
      </c>
      <c r="F129" s="16"/>
      <c r="G129" s="16" t="s">
        <v>500</v>
      </c>
      <c r="H129" s="16"/>
      <c r="I129" s="16">
        <v>930.0</v>
      </c>
      <c r="J129" s="16" t="s">
        <v>676</v>
      </c>
      <c r="K129" s="16" t="s">
        <v>557</v>
      </c>
      <c r="L129" s="16" t="s">
        <v>308</v>
      </c>
      <c r="M129" s="16" t="s">
        <v>860</v>
      </c>
      <c r="N129" s="16" t="s">
        <v>861</v>
      </c>
      <c r="O129" s="16"/>
      <c r="P129" s="16">
        <v>14.0</v>
      </c>
      <c r="Q129" s="16">
        <v>-112.0</v>
      </c>
    </row>
    <row r="130" ht="12.75" customHeight="1">
      <c r="A130" s="16" t="s">
        <v>302</v>
      </c>
      <c r="B130" s="1" t="s">
        <v>373</v>
      </c>
      <c r="C130" s="15">
        <v>830.0</v>
      </c>
      <c r="D130" s="16" t="s">
        <v>944</v>
      </c>
      <c r="E130" s="16" t="s">
        <v>945</v>
      </c>
      <c r="F130" s="16"/>
      <c r="G130" s="16" t="s">
        <v>946</v>
      </c>
      <c r="H130" s="16" t="s">
        <v>69</v>
      </c>
      <c r="I130" s="16">
        <v>820.0</v>
      </c>
      <c r="J130" s="16" t="s">
        <v>676</v>
      </c>
      <c r="K130" s="16" t="s">
        <v>638</v>
      </c>
      <c r="L130" s="16" t="s">
        <v>359</v>
      </c>
      <c r="M130" s="16" t="s">
        <v>947</v>
      </c>
      <c r="N130" s="16" t="s">
        <v>948</v>
      </c>
      <c r="O130" s="16"/>
      <c r="P130" s="16">
        <v>10.0</v>
      </c>
      <c r="Q130" s="16">
        <v>5408.0</v>
      </c>
    </row>
    <row r="131" ht="12.75" customHeight="1">
      <c r="A131" s="16" t="s">
        <v>302</v>
      </c>
      <c r="B131" s="1" t="s">
        <v>391</v>
      </c>
      <c r="C131" s="15">
        <v>831.0</v>
      </c>
      <c r="D131" s="16" t="s">
        <v>949</v>
      </c>
      <c r="E131" s="16" t="s">
        <v>950</v>
      </c>
      <c r="F131" s="16"/>
      <c r="G131" s="16" t="s">
        <v>523</v>
      </c>
      <c r="H131" s="16"/>
      <c r="I131" s="16">
        <v>330.0</v>
      </c>
      <c r="J131" s="16" t="s">
        <v>676</v>
      </c>
      <c r="K131" s="16" t="s">
        <v>404</v>
      </c>
      <c r="L131" s="16" t="s">
        <v>377</v>
      </c>
      <c r="M131" s="16" t="s">
        <v>951</v>
      </c>
      <c r="N131" s="16" t="s">
        <v>952</v>
      </c>
      <c r="O131" s="16"/>
      <c r="P131" s="16">
        <v>13.0</v>
      </c>
      <c r="Q131" s="16">
        <v>560.0</v>
      </c>
    </row>
    <row r="132" ht="12.75" customHeight="1">
      <c r="A132" s="16" t="s">
        <v>302</v>
      </c>
      <c r="B132" s="1" t="s">
        <v>391</v>
      </c>
      <c r="C132" s="15">
        <v>832.0</v>
      </c>
      <c r="D132" s="16" t="s">
        <v>953</v>
      </c>
      <c r="E132" s="16" t="s">
        <v>954</v>
      </c>
      <c r="F132" s="16"/>
      <c r="G132" s="16" t="s">
        <v>955</v>
      </c>
      <c r="H132" s="16" t="s">
        <v>596</v>
      </c>
      <c r="I132" s="16">
        <v>930.0</v>
      </c>
      <c r="J132" s="16" t="s">
        <v>676</v>
      </c>
      <c r="K132" s="16" t="s">
        <v>703</v>
      </c>
      <c r="L132" s="16" t="s">
        <v>323</v>
      </c>
      <c r="M132" s="16" t="s">
        <v>956</v>
      </c>
      <c r="N132" s="16" t="s">
        <v>957</v>
      </c>
      <c r="O132" s="16"/>
      <c r="P132" s="16">
        <v>13.0</v>
      </c>
      <c r="Q132" s="16">
        <v>-210.0</v>
      </c>
    </row>
    <row r="133" ht="12.75" customHeight="1">
      <c r="A133" s="16" t="s">
        <v>302</v>
      </c>
      <c r="B133" s="1" t="s">
        <v>391</v>
      </c>
      <c r="C133" s="15">
        <v>834.0</v>
      </c>
      <c r="D133" s="16" t="s">
        <v>958</v>
      </c>
      <c r="E133" s="16" t="s">
        <v>959</v>
      </c>
      <c r="F133" s="16" t="s">
        <v>436</v>
      </c>
      <c r="G133" s="16" t="s">
        <v>960</v>
      </c>
      <c r="H133" s="16" t="s">
        <v>69</v>
      </c>
      <c r="I133" s="16">
        <v>201.0</v>
      </c>
      <c r="J133" s="16" t="s">
        <v>426</v>
      </c>
      <c r="K133" s="16" t="s">
        <v>358</v>
      </c>
      <c r="L133" s="16" t="s">
        <v>316</v>
      </c>
      <c r="M133" s="16" t="s">
        <v>961</v>
      </c>
      <c r="N133" s="16" t="s">
        <v>962</v>
      </c>
      <c r="O133" s="16"/>
      <c r="P133" s="16">
        <v>9.0</v>
      </c>
      <c r="Q133" s="16">
        <v>4200.0</v>
      </c>
    </row>
    <row r="134" ht="12.75" customHeight="1">
      <c r="A134" s="16" t="s">
        <v>302</v>
      </c>
      <c r="B134" s="1" t="s">
        <v>391</v>
      </c>
      <c r="C134" s="15">
        <v>836.0</v>
      </c>
      <c r="D134" s="16" t="s">
        <v>963</v>
      </c>
      <c r="E134" s="16" t="s">
        <v>964</v>
      </c>
      <c r="F134" s="16"/>
      <c r="G134" s="16" t="s">
        <v>777</v>
      </c>
      <c r="H134" s="16"/>
      <c r="I134" s="16">
        <v>930.0</v>
      </c>
      <c r="J134" s="16" t="s">
        <v>426</v>
      </c>
      <c r="K134" s="16" t="s">
        <v>965</v>
      </c>
      <c r="L134" s="16" t="s">
        <v>377</v>
      </c>
      <c r="M134" s="16" t="s">
        <v>966</v>
      </c>
      <c r="N134" s="16" t="s">
        <v>967</v>
      </c>
      <c r="O134" s="16"/>
      <c r="P134" s="16">
        <v>15.0</v>
      </c>
      <c r="Q134" s="16">
        <v>-1458.0</v>
      </c>
    </row>
    <row r="135" ht="12.75" customHeight="1">
      <c r="A135" s="16" t="s">
        <v>302</v>
      </c>
      <c r="B135" s="1" t="s">
        <v>391</v>
      </c>
      <c r="C135" s="15">
        <v>838.0</v>
      </c>
      <c r="D135" s="16" t="s">
        <v>968</v>
      </c>
      <c r="E135" s="16" t="s">
        <v>969</v>
      </c>
      <c r="F135" s="16"/>
      <c r="G135" s="16" t="s">
        <v>562</v>
      </c>
      <c r="H135" s="16"/>
      <c r="I135" s="16">
        <v>23.0</v>
      </c>
      <c r="J135" s="16" t="s">
        <v>426</v>
      </c>
      <c r="K135" s="16" t="s">
        <v>970</v>
      </c>
      <c r="L135" s="16" t="s">
        <v>308</v>
      </c>
      <c r="M135" s="16" t="s">
        <v>479</v>
      </c>
      <c r="N135" s="16" t="s">
        <v>480</v>
      </c>
      <c r="O135" s="16"/>
      <c r="P135" s="16">
        <v>13.0</v>
      </c>
      <c r="Q135" s="16">
        <v>0.0</v>
      </c>
    </row>
    <row r="136" ht="12.75" customHeight="1">
      <c r="A136" s="16" t="s">
        <v>302</v>
      </c>
      <c r="B136" s="1" t="s">
        <v>72</v>
      </c>
      <c r="C136" s="15">
        <v>902.0</v>
      </c>
      <c r="D136" s="16" t="s">
        <v>971</v>
      </c>
      <c r="E136" s="16" t="s">
        <v>972</v>
      </c>
      <c r="F136" s="16"/>
      <c r="G136" s="16" t="s">
        <v>973</v>
      </c>
      <c r="H136" s="16" t="s">
        <v>596</v>
      </c>
      <c r="I136" s="16">
        <v>900.0</v>
      </c>
      <c r="J136" s="16" t="s">
        <v>426</v>
      </c>
      <c r="K136" s="16" t="s">
        <v>703</v>
      </c>
      <c r="L136" s="16" t="s">
        <v>345</v>
      </c>
      <c r="M136" s="16" t="s">
        <v>974</v>
      </c>
      <c r="N136" s="16" t="s">
        <v>975</v>
      </c>
      <c r="O136" s="16"/>
      <c r="P136" s="16">
        <v>9.0</v>
      </c>
      <c r="Q136" s="16">
        <v>-120.0</v>
      </c>
    </row>
    <row r="137" ht="12.75" customHeight="1">
      <c r="A137" s="16" t="s">
        <v>302</v>
      </c>
      <c r="B137" s="1" t="s">
        <v>72</v>
      </c>
      <c r="C137" s="15">
        <v>906.0</v>
      </c>
      <c r="D137" s="16" t="s">
        <v>976</v>
      </c>
      <c r="E137" s="16" t="s">
        <v>977</v>
      </c>
      <c r="F137" s="16" t="s">
        <v>313</v>
      </c>
      <c r="G137" s="16" t="s">
        <v>978</v>
      </c>
      <c r="H137" s="16"/>
      <c r="I137" s="16">
        <v>900.0</v>
      </c>
      <c r="J137" s="16" t="s">
        <v>426</v>
      </c>
      <c r="K137" s="16" t="s">
        <v>438</v>
      </c>
      <c r="L137" s="16" t="s">
        <v>377</v>
      </c>
      <c r="M137" s="16" t="s">
        <v>979</v>
      </c>
      <c r="N137" s="16" t="s">
        <v>980</v>
      </c>
      <c r="O137" s="16"/>
      <c r="P137" s="16">
        <v>7.0</v>
      </c>
      <c r="Q137" s="16">
        <v>-4.0</v>
      </c>
    </row>
    <row r="138" ht="12.75" customHeight="1">
      <c r="A138" s="16" t="s">
        <v>302</v>
      </c>
      <c r="B138" s="1" t="s">
        <v>72</v>
      </c>
      <c r="C138" s="15">
        <v>907.0</v>
      </c>
      <c r="D138" s="16" t="s">
        <v>981</v>
      </c>
      <c r="E138" s="16" t="s">
        <v>982</v>
      </c>
      <c r="F138" s="16" t="s">
        <v>983</v>
      </c>
      <c r="G138" s="16" t="s">
        <v>984</v>
      </c>
      <c r="H138" s="16"/>
      <c r="I138" s="16">
        <v>302.0</v>
      </c>
      <c r="J138" s="16" t="s">
        <v>426</v>
      </c>
      <c r="K138" s="16" t="s">
        <v>444</v>
      </c>
      <c r="L138" s="16" t="s">
        <v>345</v>
      </c>
      <c r="M138" s="16" t="s">
        <v>985</v>
      </c>
      <c r="N138" s="16" t="s">
        <v>986</v>
      </c>
      <c r="O138" s="16"/>
      <c r="P138" s="16">
        <v>12.0</v>
      </c>
      <c r="Q138" s="16">
        <v>-108.0</v>
      </c>
    </row>
    <row r="139" ht="12.75" customHeight="1">
      <c r="A139" s="16" t="s">
        <v>302</v>
      </c>
      <c r="B139" s="1" t="s">
        <v>72</v>
      </c>
      <c r="C139" s="15">
        <v>910.0</v>
      </c>
      <c r="D139" s="16" t="s">
        <v>987</v>
      </c>
      <c r="E139" s="16" t="s">
        <v>988</v>
      </c>
      <c r="F139" s="16"/>
      <c r="G139" s="16" t="s">
        <v>614</v>
      </c>
      <c r="H139" s="16"/>
      <c r="I139" s="16">
        <v>700.0</v>
      </c>
      <c r="J139" s="16" t="s">
        <v>426</v>
      </c>
      <c r="K139" s="16" t="s">
        <v>989</v>
      </c>
      <c r="L139" s="16" t="s">
        <v>345</v>
      </c>
      <c r="M139" s="16" t="s">
        <v>990</v>
      </c>
      <c r="N139" s="16" t="s">
        <v>991</v>
      </c>
      <c r="O139" s="16"/>
      <c r="P139" s="16">
        <v>7.0</v>
      </c>
      <c r="Q139" s="16">
        <v>10.0</v>
      </c>
    </row>
    <row r="140" ht="12.75" customHeight="1">
      <c r="A140" s="16" t="s">
        <v>302</v>
      </c>
      <c r="B140" s="1" t="s">
        <v>75</v>
      </c>
      <c r="C140" s="15">
        <v>915.0</v>
      </c>
      <c r="D140" s="16" t="s">
        <v>992</v>
      </c>
      <c r="E140" s="16" t="s">
        <v>993</v>
      </c>
      <c r="F140" s="16" t="s">
        <v>436</v>
      </c>
      <c r="G140" s="16" t="s">
        <v>994</v>
      </c>
      <c r="H140" s="16"/>
      <c r="I140" s="16">
        <v>312.0</v>
      </c>
      <c r="J140" s="16" t="s">
        <v>337</v>
      </c>
      <c r="K140" s="16" t="s">
        <v>352</v>
      </c>
      <c r="L140" s="16" t="s">
        <v>331</v>
      </c>
      <c r="M140" s="16" t="s">
        <v>995</v>
      </c>
      <c r="N140" s="16" t="s">
        <v>996</v>
      </c>
      <c r="O140" s="16"/>
      <c r="P140" s="16">
        <v>10.0</v>
      </c>
      <c r="Q140" s="16">
        <v>1001.0</v>
      </c>
    </row>
    <row r="141" ht="12.75" customHeight="1">
      <c r="A141" s="16" t="s">
        <v>302</v>
      </c>
      <c r="B141" s="1" t="s">
        <v>75</v>
      </c>
      <c r="C141" s="15">
        <v>916.0</v>
      </c>
      <c r="D141" s="16" t="s">
        <v>997</v>
      </c>
      <c r="E141" s="16" t="s">
        <v>998</v>
      </c>
      <c r="F141" s="16"/>
      <c r="G141" s="16" t="s">
        <v>795</v>
      </c>
      <c r="H141" s="16" t="s">
        <v>69</v>
      </c>
      <c r="I141" s="16">
        <v>320.0</v>
      </c>
      <c r="J141" s="16" t="s">
        <v>337</v>
      </c>
      <c r="K141" s="16" t="s">
        <v>330</v>
      </c>
      <c r="L141" s="16" t="s">
        <v>331</v>
      </c>
      <c r="M141" s="16" t="s">
        <v>999</v>
      </c>
      <c r="N141" s="16" t="s">
        <v>1000</v>
      </c>
      <c r="O141" s="16"/>
      <c r="P141" s="16">
        <v>12.0</v>
      </c>
      <c r="Q141" s="16">
        <v>3744.0</v>
      </c>
    </row>
    <row r="142" ht="12.75" customHeight="1">
      <c r="A142" s="16" t="s">
        <v>302</v>
      </c>
      <c r="B142" s="1" t="s">
        <v>75</v>
      </c>
      <c r="C142" s="15">
        <v>918.0</v>
      </c>
      <c r="D142" s="16" t="s">
        <v>1001</v>
      </c>
      <c r="E142" s="16" t="s">
        <v>1002</v>
      </c>
      <c r="F142" s="16" t="s">
        <v>436</v>
      </c>
      <c r="G142" s="16" t="s">
        <v>394</v>
      </c>
      <c r="H142" s="16"/>
      <c r="I142" s="16">
        <v>512.0</v>
      </c>
      <c r="J142" s="16" t="s">
        <v>337</v>
      </c>
      <c r="K142" s="16" t="s">
        <v>315</v>
      </c>
      <c r="L142" s="16" t="s">
        <v>345</v>
      </c>
      <c r="M142" s="16" t="s">
        <v>1003</v>
      </c>
      <c r="N142" s="16" t="s">
        <v>573</v>
      </c>
      <c r="O142" s="16"/>
      <c r="P142" s="16">
        <v>8.0</v>
      </c>
      <c r="Q142" s="16">
        <v>0.0</v>
      </c>
    </row>
    <row r="143" ht="12.75" customHeight="1">
      <c r="A143" s="16" t="s">
        <v>302</v>
      </c>
      <c r="B143" s="1" t="s">
        <v>75</v>
      </c>
      <c r="C143" s="15">
        <v>920.0</v>
      </c>
      <c r="D143" s="16" t="s">
        <v>1004</v>
      </c>
      <c r="E143" s="16" t="s">
        <v>1005</v>
      </c>
      <c r="F143" s="16"/>
      <c r="G143" s="16" t="s">
        <v>1006</v>
      </c>
      <c r="H143" s="16"/>
      <c r="I143" s="16">
        <v>300.0</v>
      </c>
      <c r="J143" s="16" t="s">
        <v>337</v>
      </c>
      <c r="K143" s="16" t="s">
        <v>557</v>
      </c>
      <c r="L143" s="16" t="s">
        <v>323</v>
      </c>
      <c r="M143" s="16" t="s">
        <v>1007</v>
      </c>
      <c r="N143" s="16" t="s">
        <v>1008</v>
      </c>
      <c r="O143" s="16"/>
      <c r="P143" s="16">
        <v>10.0</v>
      </c>
      <c r="Q143" s="16">
        <v>-1296.0</v>
      </c>
    </row>
    <row r="144" ht="12.75" customHeight="1">
      <c r="A144" s="16" t="s">
        <v>302</v>
      </c>
      <c r="B144" s="1" t="s">
        <v>1009</v>
      </c>
      <c r="C144" s="15">
        <v>921.0</v>
      </c>
      <c r="D144" s="16" t="s">
        <v>1010</v>
      </c>
      <c r="E144" s="16" t="s">
        <v>1011</v>
      </c>
      <c r="F144" s="16"/>
      <c r="G144" s="16" t="s">
        <v>394</v>
      </c>
      <c r="H144" s="16"/>
      <c r="I144" s="16">
        <v>700.0</v>
      </c>
      <c r="J144" s="16" t="s">
        <v>337</v>
      </c>
      <c r="K144" s="16" t="s">
        <v>352</v>
      </c>
      <c r="L144" s="16" t="s">
        <v>345</v>
      </c>
      <c r="M144" s="16" t="s">
        <v>615</v>
      </c>
      <c r="N144" s="16" t="s">
        <v>755</v>
      </c>
      <c r="O144" s="16"/>
      <c r="P144" s="16">
        <v>8.0</v>
      </c>
      <c r="Q144" s="16">
        <v>-30.0</v>
      </c>
    </row>
    <row r="145" ht="12.75" customHeight="1">
      <c r="A145" s="16" t="s">
        <v>302</v>
      </c>
      <c r="B145" s="1" t="s">
        <v>1009</v>
      </c>
      <c r="C145" s="15">
        <v>923.0</v>
      </c>
      <c r="D145" s="16" t="s">
        <v>1012</v>
      </c>
      <c r="E145" s="16" t="s">
        <v>1013</v>
      </c>
      <c r="F145" s="16" t="s">
        <v>1014</v>
      </c>
      <c r="G145" s="16" t="s">
        <v>1015</v>
      </c>
      <c r="H145" s="16"/>
      <c r="I145" s="16">
        <v>400.0</v>
      </c>
      <c r="J145" s="16" t="s">
        <v>513</v>
      </c>
      <c r="K145" s="16" t="s">
        <v>1016</v>
      </c>
      <c r="L145" s="16" t="s">
        <v>308</v>
      </c>
      <c r="M145" s="16" t="s">
        <v>860</v>
      </c>
      <c r="N145" s="16" t="s">
        <v>861</v>
      </c>
      <c r="O145" s="16"/>
      <c r="P145" s="16">
        <v>9.0</v>
      </c>
      <c r="Q145" s="16">
        <v>-112.0</v>
      </c>
    </row>
    <row r="146" ht="12.75" customHeight="1">
      <c r="A146" s="16" t="s">
        <v>302</v>
      </c>
      <c r="B146" s="1" t="s">
        <v>1009</v>
      </c>
      <c r="C146" s="15">
        <v>925.0</v>
      </c>
      <c r="D146" s="16" t="s">
        <v>1017</v>
      </c>
      <c r="E146" s="16" t="s">
        <v>1018</v>
      </c>
      <c r="F146" s="16"/>
      <c r="G146" s="16" t="s">
        <v>382</v>
      </c>
      <c r="H146" s="16"/>
      <c r="I146" s="16">
        <v>730.0</v>
      </c>
      <c r="J146" s="16" t="s">
        <v>337</v>
      </c>
      <c r="K146" s="16" t="s">
        <v>1019</v>
      </c>
      <c r="L146" s="16" t="s">
        <v>377</v>
      </c>
      <c r="M146" s="16" t="s">
        <v>1020</v>
      </c>
      <c r="N146" s="16" t="s">
        <v>1021</v>
      </c>
      <c r="O146" s="16"/>
      <c r="P146" s="16">
        <v>10.0</v>
      </c>
      <c r="Q146" s="16">
        <v>880.0</v>
      </c>
    </row>
    <row r="147" ht="12.75" customHeight="1">
      <c r="A147" s="16" t="s">
        <v>302</v>
      </c>
      <c r="B147" s="1" t="s">
        <v>1009</v>
      </c>
      <c r="C147" s="15">
        <v>926.0</v>
      </c>
      <c r="D147" s="16" t="s">
        <v>1022</v>
      </c>
      <c r="E147" s="16" t="s">
        <v>1023</v>
      </c>
      <c r="F147" s="16"/>
      <c r="G147" s="16" t="s">
        <v>336</v>
      </c>
      <c r="H147" s="16"/>
      <c r="I147" s="16">
        <v>400.0</v>
      </c>
      <c r="J147" s="16" t="s">
        <v>337</v>
      </c>
      <c r="K147" s="16" t="s">
        <v>352</v>
      </c>
      <c r="L147" s="16" t="s">
        <v>323</v>
      </c>
      <c r="M147" s="16" t="s">
        <v>534</v>
      </c>
      <c r="N147" s="16" t="s">
        <v>1024</v>
      </c>
      <c r="O147" s="16"/>
      <c r="P147" s="16">
        <v>6.0</v>
      </c>
      <c r="Q147" s="16">
        <v>-400.0</v>
      </c>
    </row>
    <row r="148" ht="12.75" customHeight="1">
      <c r="A148" s="16" t="s">
        <v>302</v>
      </c>
      <c r="B148" s="1" t="s">
        <v>1009</v>
      </c>
      <c r="C148" s="15">
        <v>929.0</v>
      </c>
      <c r="D148" s="16" t="s">
        <v>1025</v>
      </c>
      <c r="E148" s="16" t="s">
        <v>1026</v>
      </c>
      <c r="F148" s="16" t="s">
        <v>436</v>
      </c>
      <c r="G148" s="16" t="s">
        <v>336</v>
      </c>
      <c r="H148" s="16"/>
      <c r="I148" s="16">
        <v>400.0</v>
      </c>
      <c r="J148" s="16" t="s">
        <v>676</v>
      </c>
      <c r="K148" s="16" t="s">
        <v>490</v>
      </c>
      <c r="L148" s="16" t="s">
        <v>384</v>
      </c>
      <c r="M148" s="16" t="s">
        <v>691</v>
      </c>
      <c r="N148" s="16" t="s">
        <v>1027</v>
      </c>
      <c r="O148" s="16"/>
      <c r="P148" s="16">
        <v>9.0</v>
      </c>
      <c r="Q148" s="16">
        <v>-224.0</v>
      </c>
    </row>
    <row r="149" ht="12.75" customHeight="1">
      <c r="A149" s="16" t="s">
        <v>302</v>
      </c>
      <c r="B149" s="1" t="s">
        <v>1028</v>
      </c>
      <c r="C149" s="15">
        <v>931.0</v>
      </c>
      <c r="D149" s="16" t="s">
        <v>1029</v>
      </c>
      <c r="E149" s="16" t="s">
        <v>1030</v>
      </c>
      <c r="F149" s="16"/>
      <c r="G149" s="16" t="s">
        <v>421</v>
      </c>
      <c r="H149" s="16"/>
      <c r="I149" s="16">
        <v>621.0</v>
      </c>
      <c r="J149" s="16" t="s">
        <v>676</v>
      </c>
      <c r="K149" s="16" t="s">
        <v>371</v>
      </c>
      <c r="L149" s="16" t="s">
        <v>331</v>
      </c>
      <c r="M149" s="16" t="s">
        <v>1031</v>
      </c>
      <c r="N149" s="16" t="s">
        <v>1032</v>
      </c>
      <c r="O149" s="16"/>
      <c r="P149" s="16">
        <v>13.0</v>
      </c>
      <c r="Q149" s="16">
        <v>-1080.0</v>
      </c>
    </row>
    <row r="150" ht="12.75" customHeight="1">
      <c r="A150" s="16" t="s">
        <v>302</v>
      </c>
      <c r="B150" s="1" t="s">
        <v>1028</v>
      </c>
      <c r="C150" s="15">
        <v>932.0</v>
      </c>
      <c r="D150" s="16" t="s">
        <v>1033</v>
      </c>
      <c r="E150" s="16" t="s">
        <v>1034</v>
      </c>
      <c r="F150" s="16"/>
      <c r="G150" s="16" t="s">
        <v>777</v>
      </c>
      <c r="H150" s="16"/>
      <c r="I150" s="16">
        <v>601.0</v>
      </c>
      <c r="J150" s="16" t="s">
        <v>676</v>
      </c>
      <c r="K150" s="16" t="s">
        <v>739</v>
      </c>
      <c r="L150" s="16" t="s">
        <v>377</v>
      </c>
      <c r="M150" s="16" t="s">
        <v>1035</v>
      </c>
      <c r="N150" s="16" t="s">
        <v>1036</v>
      </c>
      <c r="O150" s="16"/>
      <c r="P150" s="16">
        <v>7.0</v>
      </c>
      <c r="Q150" s="16">
        <v>-1620.0</v>
      </c>
    </row>
    <row r="151" ht="12.75" customHeight="1">
      <c r="A151" s="16" t="s">
        <v>302</v>
      </c>
      <c r="B151" s="1" t="s">
        <v>72</v>
      </c>
      <c r="C151" s="15">
        <v>1005.0</v>
      </c>
      <c r="D151" s="16" t="s">
        <v>1037</v>
      </c>
      <c r="E151" s="16" t="s">
        <v>1038</v>
      </c>
      <c r="F151" s="16"/>
      <c r="G151" s="16" t="s">
        <v>978</v>
      </c>
      <c r="H151" s="16"/>
      <c r="I151" s="16">
        <v>931.0</v>
      </c>
      <c r="J151" s="16" t="s">
        <v>426</v>
      </c>
      <c r="K151" s="16" t="s">
        <v>1039</v>
      </c>
      <c r="L151" s="16" t="s">
        <v>384</v>
      </c>
      <c r="M151" s="16" t="s">
        <v>1040</v>
      </c>
      <c r="N151" s="16" t="s">
        <v>1041</v>
      </c>
      <c r="O151" s="16"/>
      <c r="P151" s="16">
        <v>13.0</v>
      </c>
      <c r="Q151" s="16">
        <v>0.0</v>
      </c>
    </row>
    <row r="152" ht="12.75" customHeight="1">
      <c r="A152" s="16" t="s">
        <v>302</v>
      </c>
      <c r="B152" s="1" t="s">
        <v>72</v>
      </c>
      <c r="C152" s="15">
        <v>1007.0</v>
      </c>
      <c r="D152" s="16" t="s">
        <v>1042</v>
      </c>
      <c r="E152" s="16" t="s">
        <v>1043</v>
      </c>
      <c r="F152" s="16" t="s">
        <v>328</v>
      </c>
      <c r="G152" s="16" t="s">
        <v>795</v>
      </c>
      <c r="H152" s="16" t="s">
        <v>69</v>
      </c>
      <c r="I152" s="16">
        <v>330.0</v>
      </c>
      <c r="J152" s="16" t="s">
        <v>426</v>
      </c>
      <c r="K152" s="16" t="s">
        <v>1044</v>
      </c>
      <c r="L152" s="16" t="s">
        <v>377</v>
      </c>
      <c r="M152" s="16" t="s">
        <v>1045</v>
      </c>
      <c r="N152" s="16" t="s">
        <v>1046</v>
      </c>
      <c r="O152" s="16"/>
      <c r="P152" s="16">
        <v>12.0</v>
      </c>
      <c r="Q152" s="16">
        <v>792.0</v>
      </c>
    </row>
    <row r="153" ht="12.75" customHeight="1">
      <c r="A153" s="16" t="s">
        <v>302</v>
      </c>
      <c r="B153" s="1" t="s">
        <v>75</v>
      </c>
      <c r="C153" s="15">
        <v>1011.0</v>
      </c>
      <c r="D153" s="16" t="s">
        <v>1047</v>
      </c>
      <c r="E153" s="16" t="s">
        <v>1048</v>
      </c>
      <c r="F153" s="16"/>
      <c r="G153" s="16" t="s">
        <v>394</v>
      </c>
      <c r="H153" s="16"/>
      <c r="I153" s="16">
        <v>410.0</v>
      </c>
      <c r="J153" s="16" t="s">
        <v>337</v>
      </c>
      <c r="K153" s="16" t="s">
        <v>438</v>
      </c>
      <c r="L153" s="16" t="s">
        <v>384</v>
      </c>
      <c r="M153" s="16" t="s">
        <v>581</v>
      </c>
      <c r="N153" s="16" t="s">
        <v>1049</v>
      </c>
      <c r="O153" s="16"/>
      <c r="P153" s="16">
        <v>9.0</v>
      </c>
      <c r="Q153" s="16">
        <v>-20.0</v>
      </c>
    </row>
    <row r="154" ht="12.75" customHeight="1">
      <c r="A154" s="16" t="s">
        <v>302</v>
      </c>
      <c r="B154" s="1" t="s">
        <v>75</v>
      </c>
      <c r="C154" s="15">
        <v>1013.0</v>
      </c>
      <c r="D154" s="16" t="s">
        <v>1050</v>
      </c>
      <c r="E154" s="16" t="s">
        <v>1051</v>
      </c>
      <c r="F154" s="16" t="s">
        <v>436</v>
      </c>
      <c r="G154" s="16" t="s">
        <v>665</v>
      </c>
      <c r="H154" s="16" t="s">
        <v>69</v>
      </c>
      <c r="I154" s="16">
        <v>120.0</v>
      </c>
      <c r="J154" s="16" t="s">
        <v>337</v>
      </c>
      <c r="K154" s="16" t="s">
        <v>490</v>
      </c>
      <c r="L154" s="16" t="s">
        <v>323</v>
      </c>
      <c r="M154" s="16" t="s">
        <v>1052</v>
      </c>
      <c r="N154" s="16" t="s">
        <v>1053</v>
      </c>
      <c r="O154" s="16"/>
      <c r="P154" s="16">
        <v>12.0</v>
      </c>
      <c r="Q154" s="16">
        <v>-504.0</v>
      </c>
    </row>
    <row r="155" ht="12.75" customHeight="1">
      <c r="A155" s="16" t="s">
        <v>302</v>
      </c>
      <c r="B155" s="1" t="s">
        <v>75</v>
      </c>
      <c r="C155" s="15">
        <v>1014.0</v>
      </c>
      <c r="D155" s="16" t="s">
        <v>1054</v>
      </c>
      <c r="E155" s="16" t="s">
        <v>1055</v>
      </c>
      <c r="F155" s="16"/>
      <c r="G155" s="16" t="s">
        <v>1056</v>
      </c>
      <c r="H155" s="16" t="s">
        <v>69</v>
      </c>
      <c r="I155" s="16">
        <v>500.0</v>
      </c>
      <c r="J155" s="16" t="s">
        <v>337</v>
      </c>
      <c r="K155" s="16" t="s">
        <v>383</v>
      </c>
      <c r="L155" s="16" t="s">
        <v>323</v>
      </c>
      <c r="M155" s="16" t="s">
        <v>1057</v>
      </c>
      <c r="N155" s="16" t="s">
        <v>1058</v>
      </c>
      <c r="O155" s="16"/>
      <c r="P155" s="16">
        <v>7.0</v>
      </c>
      <c r="Q155" s="16">
        <v>-350.0</v>
      </c>
    </row>
    <row r="156" ht="12.75" customHeight="1">
      <c r="A156" s="16" t="s">
        <v>302</v>
      </c>
      <c r="B156" s="1" t="s">
        <v>75</v>
      </c>
      <c r="C156" s="15">
        <v>1016.0</v>
      </c>
      <c r="D156" s="16" t="s">
        <v>1059</v>
      </c>
      <c r="E156" s="16" t="s">
        <v>1060</v>
      </c>
      <c r="F156" s="16" t="s">
        <v>436</v>
      </c>
      <c r="G156" s="16" t="s">
        <v>1061</v>
      </c>
      <c r="H156" s="16" t="s">
        <v>596</v>
      </c>
      <c r="I156" s="16">
        <v>231.0</v>
      </c>
      <c r="J156" s="16" t="s">
        <v>337</v>
      </c>
      <c r="K156" s="16" t="s">
        <v>501</v>
      </c>
      <c r="L156" s="16" t="s">
        <v>308</v>
      </c>
      <c r="M156" s="16" t="s">
        <v>1062</v>
      </c>
      <c r="N156" s="16" t="s">
        <v>1063</v>
      </c>
      <c r="O156" s="16"/>
      <c r="P156" s="16">
        <v>8.0</v>
      </c>
      <c r="Q156" s="16">
        <v>-80.0</v>
      </c>
    </row>
    <row r="157" ht="12.75" customHeight="1">
      <c r="A157" s="16" t="s">
        <v>302</v>
      </c>
      <c r="B157" s="1" t="s">
        <v>75</v>
      </c>
      <c r="C157" s="15">
        <v>1020.0</v>
      </c>
      <c r="D157" s="16" t="s">
        <v>1064</v>
      </c>
      <c r="E157" s="16" t="s">
        <v>1065</v>
      </c>
      <c r="F157" s="16"/>
      <c r="G157" s="16" t="s">
        <v>1066</v>
      </c>
      <c r="H157" s="16" t="s">
        <v>69</v>
      </c>
      <c r="I157" s="16">
        <v>800.0</v>
      </c>
      <c r="J157" s="16" t="s">
        <v>337</v>
      </c>
      <c r="K157" s="16" t="s">
        <v>307</v>
      </c>
      <c r="L157" s="16" t="s">
        <v>377</v>
      </c>
      <c r="M157" s="16" t="s">
        <v>549</v>
      </c>
      <c r="N157" s="16" t="s">
        <v>550</v>
      </c>
      <c r="O157" s="16"/>
      <c r="P157" s="16">
        <v>11.0</v>
      </c>
      <c r="Q157" s="16">
        <v>1400.0</v>
      </c>
    </row>
    <row r="158" ht="12.75" customHeight="1">
      <c r="A158" s="16" t="s">
        <v>302</v>
      </c>
      <c r="B158" s="1" t="s">
        <v>1009</v>
      </c>
      <c r="C158" s="15">
        <v>1024.0</v>
      </c>
      <c r="D158" s="16" t="s">
        <v>1067</v>
      </c>
      <c r="E158" s="16" t="s">
        <v>1068</v>
      </c>
      <c r="F158" s="16" t="s">
        <v>1014</v>
      </c>
      <c r="G158" s="16"/>
      <c r="H158" s="16"/>
      <c r="I158" s="16">
        <v>410.0</v>
      </c>
      <c r="J158" s="16" t="s">
        <v>337</v>
      </c>
      <c r="K158" s="16" t="s">
        <v>1069</v>
      </c>
      <c r="L158" s="16" t="s">
        <v>384</v>
      </c>
      <c r="M158" s="16" t="s">
        <v>826</v>
      </c>
      <c r="N158" s="16" t="s">
        <v>1070</v>
      </c>
      <c r="O158" s="16"/>
      <c r="P158" s="16">
        <v>10.0</v>
      </c>
      <c r="Q158" s="16">
        <v>432.0</v>
      </c>
    </row>
    <row r="159" ht="12.75" customHeight="1">
      <c r="A159" s="16" t="s">
        <v>302</v>
      </c>
      <c r="B159" s="1" t="s">
        <v>1009</v>
      </c>
      <c r="C159" s="15">
        <v>1026.0</v>
      </c>
      <c r="D159" s="16" t="s">
        <v>1071</v>
      </c>
      <c r="E159" s="16" t="s">
        <v>1072</v>
      </c>
      <c r="F159" s="16"/>
      <c r="G159" s="16" t="s">
        <v>1073</v>
      </c>
      <c r="H159" s="16"/>
      <c r="I159" s="16">
        <v>920.0</v>
      </c>
      <c r="J159" s="16" t="s">
        <v>337</v>
      </c>
      <c r="K159" s="16" t="s">
        <v>501</v>
      </c>
      <c r="L159" s="16" t="s">
        <v>384</v>
      </c>
      <c r="M159" s="16" t="s">
        <v>1074</v>
      </c>
      <c r="N159" s="16" t="s">
        <v>1075</v>
      </c>
      <c r="O159" s="16"/>
      <c r="P159" s="16">
        <v>13.0</v>
      </c>
      <c r="Q159" s="16">
        <v>270.0</v>
      </c>
    </row>
    <row r="160" ht="12.75" customHeight="1">
      <c r="A160" s="16" t="s">
        <v>302</v>
      </c>
      <c r="B160" s="1" t="s">
        <v>1009</v>
      </c>
      <c r="C160" s="15">
        <v>1029.0</v>
      </c>
      <c r="D160" s="16" t="s">
        <v>1076</v>
      </c>
      <c r="E160" s="16" t="s">
        <v>1077</v>
      </c>
      <c r="F160" s="16"/>
      <c r="G160" s="16" t="s">
        <v>336</v>
      </c>
      <c r="H160" s="16"/>
      <c r="I160" s="16">
        <v>200.0</v>
      </c>
      <c r="J160" s="16" t="s">
        <v>676</v>
      </c>
      <c r="K160" s="16" t="s">
        <v>620</v>
      </c>
      <c r="L160" s="16" t="s">
        <v>377</v>
      </c>
      <c r="M160" s="16" t="s">
        <v>1078</v>
      </c>
      <c r="N160" s="16" t="s">
        <v>1079</v>
      </c>
      <c r="O160" s="16"/>
      <c r="P160" s="16">
        <v>10.0</v>
      </c>
      <c r="Q160" s="16">
        <v>-200.0</v>
      </c>
    </row>
    <row r="161" ht="12.75" customHeight="1">
      <c r="A161" s="16" t="s">
        <v>302</v>
      </c>
      <c r="B161" s="1" t="s">
        <v>1028</v>
      </c>
      <c r="C161" s="15">
        <v>1034.0</v>
      </c>
      <c r="D161" s="16" t="s">
        <v>1080</v>
      </c>
      <c r="E161" s="16" t="s">
        <v>1081</v>
      </c>
      <c r="F161" s="16"/>
      <c r="G161" s="16" t="s">
        <v>1082</v>
      </c>
      <c r="H161" s="16"/>
      <c r="I161" s="16">
        <v>33.0</v>
      </c>
      <c r="J161" s="16" t="s">
        <v>426</v>
      </c>
      <c r="K161" s="16" t="s">
        <v>1083</v>
      </c>
      <c r="L161" s="16" t="s">
        <v>308</v>
      </c>
      <c r="M161" s="16" t="s">
        <v>479</v>
      </c>
      <c r="N161" s="16" t="s">
        <v>480</v>
      </c>
      <c r="O161" s="16"/>
      <c r="P161" s="16">
        <v>13.0</v>
      </c>
      <c r="Q161" s="16">
        <v>0.0</v>
      </c>
    </row>
    <row r="162" ht="12.75" customHeight="1">
      <c r="A162" s="16" t="s">
        <v>302</v>
      </c>
      <c r="B162" s="1" t="s">
        <v>1028</v>
      </c>
      <c r="C162" s="15">
        <v>1039.0</v>
      </c>
      <c r="D162" s="16" t="s">
        <v>1084</v>
      </c>
      <c r="E162" s="16" t="s">
        <v>1085</v>
      </c>
      <c r="F162" s="16"/>
      <c r="G162" s="16" t="s">
        <v>1086</v>
      </c>
      <c r="H162" s="16"/>
      <c r="I162" s="16">
        <v>930.0</v>
      </c>
      <c r="J162" s="16" t="s">
        <v>426</v>
      </c>
      <c r="K162" s="16" t="s">
        <v>1087</v>
      </c>
      <c r="L162" s="16" t="s">
        <v>384</v>
      </c>
      <c r="M162" s="16" t="s">
        <v>1088</v>
      </c>
      <c r="N162" s="16" t="s">
        <v>911</v>
      </c>
      <c r="O162" s="16"/>
      <c r="P162" s="16">
        <v>12.0</v>
      </c>
      <c r="Q162" s="16">
        <v>-640.0</v>
      </c>
    </row>
    <row r="163" ht="12.75" customHeight="1">
      <c r="A163" s="16" t="s">
        <v>302</v>
      </c>
      <c r="B163" s="1" t="s">
        <v>72</v>
      </c>
      <c r="C163" s="15">
        <v>1104.0</v>
      </c>
      <c r="D163" s="16" t="s">
        <v>1089</v>
      </c>
      <c r="E163" s="16" t="s">
        <v>1090</v>
      </c>
      <c r="F163" s="16"/>
      <c r="G163" s="16" t="s">
        <v>489</v>
      </c>
      <c r="H163" s="16"/>
      <c r="I163" s="16">
        <v>511.0</v>
      </c>
      <c r="J163" s="16" t="s">
        <v>513</v>
      </c>
      <c r="K163" s="16" t="s">
        <v>438</v>
      </c>
      <c r="L163" s="16" t="s">
        <v>308</v>
      </c>
      <c r="M163" s="16" t="s">
        <v>1091</v>
      </c>
      <c r="N163" s="16" t="s">
        <v>1092</v>
      </c>
      <c r="O163" s="16"/>
      <c r="P163" s="16">
        <v>11.0</v>
      </c>
      <c r="Q163" s="16">
        <v>-20.0</v>
      </c>
    </row>
    <row r="164" ht="12.75" customHeight="1">
      <c r="A164" s="16" t="s">
        <v>302</v>
      </c>
      <c r="B164" s="1" t="s">
        <v>72</v>
      </c>
      <c r="C164" s="15">
        <v>1105.0</v>
      </c>
      <c r="D164" s="16" t="s">
        <v>1093</v>
      </c>
      <c r="E164" s="16" t="s">
        <v>1094</v>
      </c>
      <c r="F164" s="16"/>
      <c r="G164" s="16" t="s">
        <v>394</v>
      </c>
      <c r="H164" s="16"/>
      <c r="I164" s="16">
        <v>120.0</v>
      </c>
      <c r="J164" s="16" t="s">
        <v>426</v>
      </c>
      <c r="K164" s="16" t="s">
        <v>1095</v>
      </c>
      <c r="L164" s="16" t="s">
        <v>377</v>
      </c>
      <c r="M164" s="16" t="s">
        <v>1096</v>
      </c>
      <c r="N164" s="16" t="s">
        <v>1097</v>
      </c>
      <c r="O164" s="16"/>
      <c r="P164" s="16">
        <v>12.0</v>
      </c>
      <c r="Q164" s="16">
        <v>-18.0</v>
      </c>
    </row>
    <row r="165" ht="12.75" customHeight="1">
      <c r="A165" s="16" t="s">
        <v>302</v>
      </c>
      <c r="B165" s="1" t="s">
        <v>72</v>
      </c>
      <c r="C165" s="15">
        <v>1108.0</v>
      </c>
      <c r="D165" s="16" t="s">
        <v>1098</v>
      </c>
      <c r="E165" s="16" t="s">
        <v>1099</v>
      </c>
      <c r="F165" s="16"/>
      <c r="G165" s="16" t="s">
        <v>394</v>
      </c>
      <c r="H165" s="16"/>
      <c r="I165" s="16">
        <v>921.0</v>
      </c>
      <c r="J165" s="16" t="s">
        <v>426</v>
      </c>
      <c r="K165" s="16" t="s">
        <v>1100</v>
      </c>
      <c r="L165" s="16" t="s">
        <v>323</v>
      </c>
      <c r="M165" s="16" t="s">
        <v>554</v>
      </c>
      <c r="N165" s="16" t="s">
        <v>397</v>
      </c>
      <c r="O165" s="16"/>
      <c r="P165" s="16">
        <v>11.0</v>
      </c>
      <c r="Q165" s="16">
        <v>-20.0</v>
      </c>
    </row>
    <row r="166" ht="12.75" customHeight="1">
      <c r="A166" s="16" t="s">
        <v>302</v>
      </c>
      <c r="B166" s="1" t="s">
        <v>72</v>
      </c>
      <c r="C166" s="15">
        <v>1110.0</v>
      </c>
      <c r="D166" s="16" t="s">
        <v>1101</v>
      </c>
      <c r="E166" s="16" t="s">
        <v>1102</v>
      </c>
      <c r="F166" s="16"/>
      <c r="G166" s="16" t="s">
        <v>1103</v>
      </c>
      <c r="H166" s="16"/>
      <c r="I166" s="16">
        <v>700.0</v>
      </c>
      <c r="J166" s="16" t="s">
        <v>426</v>
      </c>
      <c r="K166" s="16" t="s">
        <v>1104</v>
      </c>
      <c r="L166" s="16" t="s">
        <v>308</v>
      </c>
      <c r="M166" s="16" t="s">
        <v>554</v>
      </c>
      <c r="N166" s="16" t="s">
        <v>573</v>
      </c>
      <c r="O166" s="16"/>
      <c r="P166" s="16">
        <v>11.0</v>
      </c>
      <c r="Q166" s="16">
        <v>-20.0</v>
      </c>
    </row>
    <row r="167" ht="12.75" customHeight="1">
      <c r="A167" s="16" t="s">
        <v>302</v>
      </c>
      <c r="B167" s="1" t="s">
        <v>75</v>
      </c>
      <c r="C167" s="15">
        <v>1112.0</v>
      </c>
      <c r="D167" s="16" t="s">
        <v>1105</v>
      </c>
      <c r="E167" s="16" t="s">
        <v>1106</v>
      </c>
      <c r="F167" s="16"/>
      <c r="G167" s="16"/>
      <c r="H167" s="16"/>
      <c r="I167" s="16">
        <v>602.0</v>
      </c>
      <c r="J167" s="16" t="s">
        <v>337</v>
      </c>
      <c r="K167" s="16" t="s">
        <v>1107</v>
      </c>
      <c r="L167" s="16" t="s">
        <v>331</v>
      </c>
      <c r="M167" s="16" t="s">
        <v>1108</v>
      </c>
      <c r="N167" s="16" t="s">
        <v>1109</v>
      </c>
      <c r="O167" s="16"/>
      <c r="P167" s="16">
        <v>14.0</v>
      </c>
      <c r="Q167" s="16">
        <v>726.0</v>
      </c>
    </row>
    <row r="168" ht="12.75" customHeight="1">
      <c r="A168" s="16" t="s">
        <v>302</v>
      </c>
      <c r="B168" s="1" t="s">
        <v>75</v>
      </c>
      <c r="C168" s="15">
        <v>1113.0</v>
      </c>
      <c r="D168" s="16" t="s">
        <v>1110</v>
      </c>
      <c r="E168" s="16" t="s">
        <v>1111</v>
      </c>
      <c r="F168" s="16" t="s">
        <v>436</v>
      </c>
      <c r="G168" s="16" t="s">
        <v>1112</v>
      </c>
      <c r="H168" s="16" t="s">
        <v>69</v>
      </c>
      <c r="I168" s="16">
        <v>700.0</v>
      </c>
      <c r="J168" s="16" t="s">
        <v>337</v>
      </c>
      <c r="K168" s="16" t="s">
        <v>519</v>
      </c>
      <c r="L168" s="16" t="s">
        <v>377</v>
      </c>
      <c r="M168" s="16" t="s">
        <v>549</v>
      </c>
      <c r="N168" s="16" t="s">
        <v>550</v>
      </c>
      <c r="O168" s="16"/>
      <c r="P168" s="16">
        <v>7.0</v>
      </c>
      <c r="Q168" s="16">
        <v>1400.0</v>
      </c>
    </row>
    <row r="169" ht="12.75" customHeight="1">
      <c r="A169" s="16" t="s">
        <v>302</v>
      </c>
      <c r="B169" s="1" t="s">
        <v>75</v>
      </c>
      <c r="C169" s="15">
        <v>1115.0</v>
      </c>
      <c r="D169" s="16" t="s">
        <v>1113</v>
      </c>
      <c r="E169" s="16" t="s">
        <v>1114</v>
      </c>
      <c r="F169" s="16" t="s">
        <v>436</v>
      </c>
      <c r="G169" s="16" t="s">
        <v>1115</v>
      </c>
      <c r="H169" s="16"/>
      <c r="I169" s="16">
        <v>901.0</v>
      </c>
      <c r="J169" s="16" t="s">
        <v>337</v>
      </c>
      <c r="K169" s="16" t="s">
        <v>396</v>
      </c>
      <c r="L169" s="16" t="s">
        <v>345</v>
      </c>
      <c r="M169" s="16" t="s">
        <v>685</v>
      </c>
      <c r="N169" s="16" t="s">
        <v>1116</v>
      </c>
      <c r="O169" s="16"/>
      <c r="P169" s="16">
        <v>13.0</v>
      </c>
      <c r="Q169" s="16">
        <v>-1960.0</v>
      </c>
    </row>
    <row r="170" ht="12.75" customHeight="1">
      <c r="A170" s="16" t="s">
        <v>302</v>
      </c>
      <c r="B170" s="1" t="s">
        <v>75</v>
      </c>
      <c r="C170" s="15">
        <v>1116.0</v>
      </c>
      <c r="D170" s="16" t="s">
        <v>1117</v>
      </c>
      <c r="E170" s="16" t="s">
        <v>1118</v>
      </c>
      <c r="F170" s="16"/>
      <c r="G170" s="16" t="s">
        <v>460</v>
      </c>
      <c r="H170" s="16"/>
      <c r="I170" s="16">
        <v>300.0</v>
      </c>
      <c r="J170" s="16" t="s">
        <v>337</v>
      </c>
      <c r="K170" s="16" t="s">
        <v>307</v>
      </c>
      <c r="L170" s="16" t="s">
        <v>323</v>
      </c>
      <c r="M170" s="16" t="s">
        <v>1119</v>
      </c>
      <c r="N170" s="16" t="s">
        <v>1120</v>
      </c>
      <c r="O170" s="16"/>
      <c r="P170" s="16">
        <v>8.0</v>
      </c>
      <c r="Q170" s="16">
        <v>-160.0</v>
      </c>
    </row>
    <row r="171" ht="12.75" customHeight="1">
      <c r="A171" s="16" t="s">
        <v>302</v>
      </c>
      <c r="B171" s="1" t="s">
        <v>75</v>
      </c>
      <c r="C171" s="15">
        <v>1118.0</v>
      </c>
      <c r="D171" s="16" t="s">
        <v>215</v>
      </c>
      <c r="E171" s="16" t="s">
        <v>216</v>
      </c>
      <c r="F171" s="16"/>
      <c r="G171" s="16" t="s">
        <v>1121</v>
      </c>
      <c r="H171" s="16"/>
      <c r="I171" s="16">
        <v>503.0</v>
      </c>
      <c r="J171" s="16" t="s">
        <v>337</v>
      </c>
      <c r="K171" s="16" t="s">
        <v>438</v>
      </c>
      <c r="L171" s="16" t="s">
        <v>308</v>
      </c>
      <c r="M171" s="16" t="s">
        <v>366</v>
      </c>
      <c r="N171" s="16" t="s">
        <v>616</v>
      </c>
      <c r="O171" s="16"/>
      <c r="P171" s="16">
        <v>12.0</v>
      </c>
      <c r="Q171" s="16">
        <v>-40.0</v>
      </c>
    </row>
    <row r="172" ht="12.75" customHeight="1">
      <c r="A172" s="16" t="s">
        <v>302</v>
      </c>
      <c r="B172" s="1" t="s">
        <v>75</v>
      </c>
      <c r="C172" s="15">
        <v>1119.0</v>
      </c>
      <c r="D172" s="16" t="s">
        <v>1122</v>
      </c>
      <c r="E172" s="16" t="s">
        <v>1123</v>
      </c>
      <c r="F172" s="16"/>
      <c r="G172" s="16" t="s">
        <v>1015</v>
      </c>
      <c r="H172" s="16"/>
      <c r="I172" s="16">
        <v>130.0</v>
      </c>
      <c r="J172" s="16" t="s">
        <v>337</v>
      </c>
      <c r="K172" s="16" t="s">
        <v>1124</v>
      </c>
      <c r="L172" s="16" t="s">
        <v>308</v>
      </c>
      <c r="M172" s="16" t="s">
        <v>1125</v>
      </c>
      <c r="N172" s="16" t="s">
        <v>1126</v>
      </c>
      <c r="O172" s="16"/>
      <c r="P172" s="16">
        <v>11.0</v>
      </c>
      <c r="Q172" s="16">
        <v>-200.0</v>
      </c>
    </row>
    <row r="173" ht="12.75" customHeight="1">
      <c r="A173" s="16" t="s">
        <v>302</v>
      </c>
      <c r="B173" s="1" t="s">
        <v>1009</v>
      </c>
      <c r="C173" s="15">
        <v>1124.0</v>
      </c>
      <c r="D173" s="16" t="s">
        <v>1127</v>
      </c>
      <c r="E173" s="16" t="s">
        <v>1128</v>
      </c>
      <c r="F173" s="16" t="s">
        <v>436</v>
      </c>
      <c r="G173" s="16" t="s">
        <v>394</v>
      </c>
      <c r="H173" s="16"/>
      <c r="I173" s="16">
        <v>600.0</v>
      </c>
      <c r="J173" s="16" t="s">
        <v>337</v>
      </c>
      <c r="K173" s="16" t="s">
        <v>444</v>
      </c>
      <c r="L173" s="16" t="s">
        <v>384</v>
      </c>
      <c r="M173" s="16" t="s">
        <v>1129</v>
      </c>
      <c r="N173" s="16" t="s">
        <v>541</v>
      </c>
      <c r="O173" s="16"/>
      <c r="P173" s="16">
        <v>6.0</v>
      </c>
      <c r="Q173" s="16">
        <v>0.0</v>
      </c>
    </row>
    <row r="174" ht="12.75" customHeight="1">
      <c r="A174" s="16" t="s">
        <v>302</v>
      </c>
      <c r="B174" s="1" t="s">
        <v>1009</v>
      </c>
      <c r="C174" s="15">
        <v>1130.0</v>
      </c>
      <c r="D174" s="16" t="s">
        <v>1130</v>
      </c>
      <c r="E174" s="16" t="s">
        <v>1131</v>
      </c>
      <c r="F174" s="16"/>
      <c r="G174" s="16" t="s">
        <v>1132</v>
      </c>
      <c r="H174" s="16" t="s">
        <v>69</v>
      </c>
      <c r="I174" s="16">
        <v>430.0</v>
      </c>
      <c r="J174" s="16" t="s">
        <v>676</v>
      </c>
      <c r="K174" s="16" t="s">
        <v>1133</v>
      </c>
      <c r="L174" s="16" t="s">
        <v>384</v>
      </c>
      <c r="M174" s="16" t="s">
        <v>1134</v>
      </c>
      <c r="N174" s="16" t="s">
        <v>1135</v>
      </c>
      <c r="O174" s="16"/>
      <c r="P174" s="16">
        <v>10.0</v>
      </c>
      <c r="Q174" s="16">
        <v>1100.0</v>
      </c>
    </row>
    <row r="175" ht="12.75" customHeight="1">
      <c r="A175" s="16" t="s">
        <v>302</v>
      </c>
      <c r="B175" s="1" t="s">
        <v>1028</v>
      </c>
      <c r="C175" s="15">
        <v>1131.0</v>
      </c>
      <c r="D175" s="16" t="s">
        <v>1136</v>
      </c>
      <c r="E175" s="16" t="s">
        <v>1137</v>
      </c>
      <c r="F175" s="16" t="s">
        <v>1028</v>
      </c>
      <c r="G175" s="16" t="s">
        <v>415</v>
      </c>
      <c r="H175" s="16"/>
      <c r="I175" s="16">
        <v>600.0</v>
      </c>
      <c r="J175" s="16" t="s">
        <v>676</v>
      </c>
      <c r="K175" s="16" t="s">
        <v>1138</v>
      </c>
      <c r="L175" s="16" t="s">
        <v>377</v>
      </c>
      <c r="M175" s="16" t="s">
        <v>719</v>
      </c>
      <c r="N175" s="16" t="s">
        <v>911</v>
      </c>
      <c r="O175" s="16"/>
      <c r="P175" s="16">
        <v>10.0</v>
      </c>
      <c r="Q175" s="16">
        <v>-216.0</v>
      </c>
    </row>
    <row r="176" ht="12.75" customHeight="1">
      <c r="A176" s="16" t="s">
        <v>302</v>
      </c>
      <c r="B176" s="1" t="s">
        <v>1028</v>
      </c>
      <c r="C176" s="15">
        <v>1134.0</v>
      </c>
      <c r="D176" s="16" t="s">
        <v>1139</v>
      </c>
      <c r="E176" s="16" t="s">
        <v>1140</v>
      </c>
      <c r="F176" s="16"/>
      <c r="G176" s="16" t="s">
        <v>1141</v>
      </c>
      <c r="H176" s="16" t="s">
        <v>69</v>
      </c>
      <c r="I176" s="16">
        <v>301.0</v>
      </c>
      <c r="J176" s="16" t="s">
        <v>426</v>
      </c>
      <c r="K176" s="16" t="s">
        <v>739</v>
      </c>
      <c r="L176" s="16" t="s">
        <v>331</v>
      </c>
      <c r="M176" s="16" t="s">
        <v>1142</v>
      </c>
      <c r="N176" s="16" t="s">
        <v>1143</v>
      </c>
      <c r="O176" s="16"/>
      <c r="P176" s="16">
        <v>7.0</v>
      </c>
      <c r="Q176" s="16">
        <v>5760.0</v>
      </c>
    </row>
    <row r="177" ht="12.75" customHeight="1">
      <c r="A177" s="16" t="s">
        <v>302</v>
      </c>
      <c r="B177" s="1" t="s">
        <v>1028</v>
      </c>
      <c r="C177" s="15">
        <v>1137.0</v>
      </c>
      <c r="D177" s="16" t="s">
        <v>1144</v>
      </c>
      <c r="E177" s="16" t="s">
        <v>1145</v>
      </c>
      <c r="F177" s="16"/>
      <c r="G177" s="16" t="s">
        <v>1146</v>
      </c>
      <c r="H177" s="16" t="s">
        <v>69</v>
      </c>
      <c r="I177" s="16">
        <v>821.0</v>
      </c>
      <c r="J177" s="16" t="s">
        <v>513</v>
      </c>
      <c r="K177" s="16" t="s">
        <v>590</v>
      </c>
      <c r="L177" s="16" t="s">
        <v>377</v>
      </c>
      <c r="M177" s="16" t="s">
        <v>1147</v>
      </c>
      <c r="N177" s="16" t="s">
        <v>1148</v>
      </c>
      <c r="O177" s="16"/>
      <c r="P177" s="16">
        <v>10.0</v>
      </c>
      <c r="Q177" s="16">
        <v>32.0</v>
      </c>
    </row>
    <row r="178" ht="12.75" customHeight="1">
      <c r="A178" s="16" t="s">
        <v>302</v>
      </c>
      <c r="B178" s="1" t="s">
        <v>1028</v>
      </c>
      <c r="C178" s="15">
        <v>1140.0</v>
      </c>
      <c r="D178" s="16" t="s">
        <v>1149</v>
      </c>
      <c r="E178" s="16" t="s">
        <v>1150</v>
      </c>
      <c r="F178" s="16"/>
      <c r="G178" s="16" t="s">
        <v>1151</v>
      </c>
      <c r="H178" s="16"/>
      <c r="I178" s="16">
        <v>121.0</v>
      </c>
      <c r="J178" s="16" t="s">
        <v>426</v>
      </c>
      <c r="K178" s="16" t="s">
        <v>1019</v>
      </c>
      <c r="L178" s="16" t="s">
        <v>377</v>
      </c>
      <c r="M178" s="16" t="s">
        <v>1152</v>
      </c>
      <c r="N178" s="16" t="s">
        <v>1153</v>
      </c>
      <c r="O178" s="16"/>
      <c r="P178" s="16">
        <v>14.0</v>
      </c>
      <c r="Q178" s="16">
        <v>-2160.0</v>
      </c>
    </row>
    <row r="179" ht="12.75" customHeight="1">
      <c r="A179" s="16" t="s">
        <v>302</v>
      </c>
      <c r="B179" s="1" t="s">
        <v>72</v>
      </c>
      <c r="C179" s="15">
        <v>1202.0</v>
      </c>
      <c r="D179" s="16" t="s">
        <v>1154</v>
      </c>
      <c r="E179" s="16" t="s">
        <v>1155</v>
      </c>
      <c r="F179" s="16"/>
      <c r="G179" s="16" t="s">
        <v>454</v>
      </c>
      <c r="H179" s="16"/>
      <c r="I179" s="16">
        <v>100.0</v>
      </c>
      <c r="J179" s="16" t="s">
        <v>426</v>
      </c>
      <c r="K179" s="16" t="s">
        <v>1083</v>
      </c>
      <c r="L179" s="16" t="s">
        <v>377</v>
      </c>
      <c r="M179" s="16" t="s">
        <v>1156</v>
      </c>
      <c r="N179" s="16" t="s">
        <v>1157</v>
      </c>
      <c r="O179" s="16"/>
      <c r="P179" s="16">
        <v>10.0</v>
      </c>
      <c r="Q179" s="16">
        <v>140.0</v>
      </c>
    </row>
    <row r="180" ht="12.75" customHeight="1">
      <c r="A180" s="16" t="s">
        <v>302</v>
      </c>
      <c r="B180" s="1" t="s">
        <v>72</v>
      </c>
      <c r="C180" s="15">
        <v>1203.0</v>
      </c>
      <c r="D180" s="16" t="s">
        <v>1158</v>
      </c>
      <c r="E180" s="16" t="s">
        <v>1159</v>
      </c>
      <c r="F180" s="16"/>
      <c r="G180" s="16" t="s">
        <v>1160</v>
      </c>
      <c r="H180" s="16"/>
      <c r="I180" s="16">
        <v>12.0</v>
      </c>
      <c r="J180" s="16" t="s">
        <v>426</v>
      </c>
      <c r="K180" s="16" t="s">
        <v>1083</v>
      </c>
      <c r="L180" s="16" t="s">
        <v>308</v>
      </c>
      <c r="M180" s="16" t="s">
        <v>479</v>
      </c>
      <c r="N180" s="16" t="s">
        <v>480</v>
      </c>
      <c r="O180" s="16"/>
      <c r="P180" s="16">
        <v>10.0</v>
      </c>
      <c r="Q180" s="16">
        <v>0.0</v>
      </c>
    </row>
    <row r="181" ht="12.75" customHeight="1">
      <c r="A181" s="16" t="s">
        <v>302</v>
      </c>
      <c r="B181" s="1" t="s">
        <v>72</v>
      </c>
      <c r="C181" s="15">
        <v>1207.0</v>
      </c>
      <c r="D181" s="16" t="s">
        <v>1161</v>
      </c>
      <c r="E181" s="16" t="s">
        <v>1162</v>
      </c>
      <c r="F181" s="16"/>
      <c r="G181" s="16" t="s">
        <v>614</v>
      </c>
      <c r="H181" s="16"/>
      <c r="I181" s="16">
        <v>600.0</v>
      </c>
      <c r="J181" s="16" t="s">
        <v>426</v>
      </c>
      <c r="K181" s="16" t="s">
        <v>371</v>
      </c>
      <c r="L181" s="16" t="s">
        <v>377</v>
      </c>
      <c r="M181" s="16" t="s">
        <v>990</v>
      </c>
      <c r="N181" s="16" t="s">
        <v>1163</v>
      </c>
      <c r="O181" s="16"/>
      <c r="P181" s="16">
        <v>11.0</v>
      </c>
      <c r="Q181" s="16">
        <v>10.0</v>
      </c>
    </row>
    <row r="182" ht="12.75" customHeight="1">
      <c r="A182" s="16" t="s">
        <v>302</v>
      </c>
      <c r="B182" s="1" t="s">
        <v>75</v>
      </c>
      <c r="C182" s="15">
        <v>1215.0</v>
      </c>
      <c r="D182" s="16" t="s">
        <v>1164</v>
      </c>
      <c r="E182" s="16" t="s">
        <v>1165</v>
      </c>
      <c r="F182" s="16"/>
      <c r="G182" s="16" t="s">
        <v>1166</v>
      </c>
      <c r="H182" s="16"/>
      <c r="I182" s="16">
        <v>630.0</v>
      </c>
      <c r="J182" s="16" t="s">
        <v>337</v>
      </c>
      <c r="K182" s="16" t="s">
        <v>1167</v>
      </c>
      <c r="L182" s="16" t="s">
        <v>331</v>
      </c>
      <c r="M182" s="16" t="s">
        <v>1168</v>
      </c>
      <c r="N182" s="16" t="s">
        <v>1169</v>
      </c>
      <c r="O182" s="16"/>
      <c r="P182" s="16">
        <v>10.0</v>
      </c>
      <c r="Q182" s="16">
        <v>1728.0</v>
      </c>
    </row>
    <row r="183" ht="12.75" customHeight="1">
      <c r="A183" s="16" t="s">
        <v>302</v>
      </c>
      <c r="B183" s="1" t="s">
        <v>1009</v>
      </c>
      <c r="C183" s="15">
        <v>1221.0</v>
      </c>
      <c r="D183" s="16" t="s">
        <v>1170</v>
      </c>
      <c r="E183" s="16" t="s">
        <v>1171</v>
      </c>
      <c r="F183" s="16" t="s">
        <v>436</v>
      </c>
      <c r="G183" s="16" t="s">
        <v>466</v>
      </c>
      <c r="H183" s="16" t="s">
        <v>69</v>
      </c>
      <c r="I183" s="16">
        <v>123.0</v>
      </c>
      <c r="J183" s="16" t="s">
        <v>337</v>
      </c>
      <c r="K183" s="16" t="s">
        <v>739</v>
      </c>
      <c r="L183" s="16" t="s">
        <v>377</v>
      </c>
      <c r="M183" s="16" t="s">
        <v>1172</v>
      </c>
      <c r="N183" s="16" t="s">
        <v>1046</v>
      </c>
      <c r="O183" s="16"/>
      <c r="P183" s="16">
        <v>14.0</v>
      </c>
      <c r="Q183" s="16">
        <v>1760.0</v>
      </c>
    </row>
    <row r="184" ht="12.75" customHeight="1">
      <c r="A184" s="16" t="s">
        <v>302</v>
      </c>
      <c r="B184" s="1" t="s">
        <v>1009</v>
      </c>
      <c r="C184" s="15">
        <v>1222.0</v>
      </c>
      <c r="D184" s="16" t="s">
        <v>1173</v>
      </c>
      <c r="E184" s="16" t="s">
        <v>1174</v>
      </c>
      <c r="F184" s="16"/>
      <c r="G184" s="16" t="s">
        <v>614</v>
      </c>
      <c r="H184" s="16"/>
      <c r="I184" s="16">
        <v>230.0</v>
      </c>
      <c r="J184" s="16" t="s">
        <v>337</v>
      </c>
      <c r="K184" s="16" t="s">
        <v>690</v>
      </c>
      <c r="L184" s="16" t="s">
        <v>308</v>
      </c>
      <c r="M184" s="16" t="s">
        <v>635</v>
      </c>
      <c r="N184" s="16" t="s">
        <v>1175</v>
      </c>
      <c r="O184" s="16"/>
      <c r="P184" s="16">
        <v>12.0</v>
      </c>
      <c r="Q184" s="16">
        <v>-50.0</v>
      </c>
    </row>
    <row r="185" ht="12.75" customHeight="1">
      <c r="A185" s="16" t="s">
        <v>302</v>
      </c>
      <c r="B185" s="1" t="s">
        <v>1009</v>
      </c>
      <c r="C185" s="15">
        <v>1223.0</v>
      </c>
      <c r="D185" s="16" t="s">
        <v>1176</v>
      </c>
      <c r="E185" s="16" t="s">
        <v>1177</v>
      </c>
      <c r="F185" s="16" t="s">
        <v>300</v>
      </c>
      <c r="G185" s="16" t="s">
        <v>1178</v>
      </c>
      <c r="H185" s="16"/>
      <c r="I185" s="16">
        <v>120.0</v>
      </c>
      <c r="J185" s="16" t="s">
        <v>337</v>
      </c>
      <c r="K185" s="16" t="s">
        <v>1179</v>
      </c>
      <c r="L185" s="16" t="s">
        <v>345</v>
      </c>
      <c r="M185" s="16" t="s">
        <v>1180</v>
      </c>
      <c r="N185" s="16" t="s">
        <v>1181</v>
      </c>
      <c r="O185" s="16"/>
      <c r="P185" s="16">
        <v>15.0</v>
      </c>
      <c r="Q185" s="16">
        <v>-150.0</v>
      </c>
    </row>
    <row r="186" ht="12.75" customHeight="1">
      <c r="A186" s="16" t="s">
        <v>302</v>
      </c>
      <c r="B186" s="1" t="s">
        <v>1009</v>
      </c>
      <c r="C186" s="15">
        <v>1224.0</v>
      </c>
      <c r="D186" s="16" t="s">
        <v>1182</v>
      </c>
      <c r="E186" s="16" t="s">
        <v>1183</v>
      </c>
      <c r="F186" s="16"/>
      <c r="G186" s="16" t="s">
        <v>1184</v>
      </c>
      <c r="H186" s="16" t="s">
        <v>596</v>
      </c>
      <c r="I186" s="16">
        <v>0.0</v>
      </c>
      <c r="J186" s="16" t="s">
        <v>337</v>
      </c>
      <c r="K186" s="16" t="s">
        <v>1185</v>
      </c>
      <c r="L186" s="16" t="s">
        <v>308</v>
      </c>
      <c r="M186" s="16" t="s">
        <v>479</v>
      </c>
      <c r="N186" s="16" t="s">
        <v>480</v>
      </c>
      <c r="O186" s="16"/>
      <c r="P186" s="16">
        <v>7.0</v>
      </c>
      <c r="Q186" s="16">
        <v>0.0</v>
      </c>
    </row>
    <row r="187" ht="12.75" customHeight="1">
      <c r="A187" s="16" t="s">
        <v>302</v>
      </c>
      <c r="B187" s="1" t="s">
        <v>1009</v>
      </c>
      <c r="C187" s="15">
        <v>1225.0</v>
      </c>
      <c r="D187" s="16" t="s">
        <v>1186</v>
      </c>
      <c r="E187" s="16" t="s">
        <v>1187</v>
      </c>
      <c r="F187" s="16"/>
      <c r="G187" s="16" t="s">
        <v>758</v>
      </c>
      <c r="H187" s="16"/>
      <c r="I187" s="16">
        <v>431.0</v>
      </c>
      <c r="J187" s="16" t="s">
        <v>337</v>
      </c>
      <c r="K187" s="16" t="s">
        <v>501</v>
      </c>
      <c r="L187" s="16" t="s">
        <v>345</v>
      </c>
      <c r="M187" s="16" t="s">
        <v>1188</v>
      </c>
      <c r="N187" s="16" t="s">
        <v>1189</v>
      </c>
      <c r="O187" s="16"/>
      <c r="P187" s="16">
        <v>12.0</v>
      </c>
      <c r="Q187" s="16">
        <v>350.0</v>
      </c>
    </row>
    <row r="188" ht="12.75" customHeight="1">
      <c r="A188" s="16" t="s">
        <v>302</v>
      </c>
      <c r="B188" s="1" t="s">
        <v>72</v>
      </c>
      <c r="C188" s="15">
        <v>1301.0</v>
      </c>
      <c r="D188" s="16" t="s">
        <v>1190</v>
      </c>
      <c r="E188" s="16" t="s">
        <v>1191</v>
      </c>
      <c r="F188" s="16"/>
      <c r="G188" s="16" t="s">
        <v>609</v>
      </c>
      <c r="H188" s="16" t="s">
        <v>69</v>
      </c>
      <c r="I188" s="16">
        <v>100.0</v>
      </c>
      <c r="J188" s="16" t="s">
        <v>426</v>
      </c>
      <c r="K188" s="16" t="s">
        <v>739</v>
      </c>
      <c r="L188" s="16" t="s">
        <v>384</v>
      </c>
      <c r="M188" s="16" t="s">
        <v>434</v>
      </c>
      <c r="N188" s="16" t="s">
        <v>1192</v>
      </c>
      <c r="O188" s="16"/>
      <c r="P188" s="16">
        <v>7.0</v>
      </c>
      <c r="Q188" s="16">
        <v>-320.0</v>
      </c>
    </row>
    <row r="189" ht="12.75" customHeight="1">
      <c r="A189" s="16" t="s">
        <v>302</v>
      </c>
      <c r="B189" s="1" t="s">
        <v>72</v>
      </c>
      <c r="C189" s="15">
        <v>1302.0</v>
      </c>
      <c r="D189" s="16" t="s">
        <v>1193</v>
      </c>
      <c r="E189" s="16" t="s">
        <v>1194</v>
      </c>
      <c r="F189" s="16"/>
      <c r="G189" s="16" t="s">
        <v>1195</v>
      </c>
      <c r="H189" s="16" t="s">
        <v>596</v>
      </c>
      <c r="I189" s="16">
        <v>103.0</v>
      </c>
      <c r="J189" s="16" t="s">
        <v>1196</v>
      </c>
      <c r="K189" s="16" t="s">
        <v>404</v>
      </c>
      <c r="L189" s="16" t="s">
        <v>323</v>
      </c>
      <c r="M189" s="16" t="s">
        <v>1197</v>
      </c>
      <c r="N189" s="16" t="s">
        <v>401</v>
      </c>
      <c r="O189" s="16"/>
      <c r="P189" s="16">
        <v>8.0</v>
      </c>
      <c r="Q189" s="16">
        <v>-135.0</v>
      </c>
    </row>
    <row r="190" ht="12.75" customHeight="1">
      <c r="A190" s="16" t="s">
        <v>302</v>
      </c>
      <c r="B190" s="1" t="s">
        <v>72</v>
      </c>
      <c r="C190" s="15">
        <v>1303.0</v>
      </c>
      <c r="D190" s="16" t="s">
        <v>1198</v>
      </c>
      <c r="E190" s="16" t="s">
        <v>1199</v>
      </c>
      <c r="F190" s="16"/>
      <c r="G190" s="16" t="s">
        <v>1200</v>
      </c>
      <c r="H190" s="16"/>
      <c r="I190" s="16">
        <v>832.0</v>
      </c>
      <c r="J190" s="16" t="s">
        <v>426</v>
      </c>
      <c r="K190" s="16" t="s">
        <v>1201</v>
      </c>
      <c r="L190" s="16" t="s">
        <v>384</v>
      </c>
      <c r="M190" s="16" t="s">
        <v>434</v>
      </c>
      <c r="N190" s="16" t="s">
        <v>1202</v>
      </c>
      <c r="O190" s="16"/>
      <c r="P190" s="16">
        <v>12.0</v>
      </c>
      <c r="Q190" s="16">
        <v>-320.0</v>
      </c>
    </row>
    <row r="191" ht="12.75" customHeight="1">
      <c r="A191" s="16" t="s">
        <v>302</v>
      </c>
      <c r="B191" s="1" t="s">
        <v>72</v>
      </c>
      <c r="C191" s="15">
        <v>1306.0</v>
      </c>
      <c r="D191" s="16" t="s">
        <v>1203</v>
      </c>
      <c r="E191" s="16" t="s">
        <v>1204</v>
      </c>
      <c r="F191" s="16"/>
      <c r="G191" s="16" t="s">
        <v>1205</v>
      </c>
      <c r="H191" s="16"/>
      <c r="I191" s="16">
        <v>300.0</v>
      </c>
      <c r="J191" s="16" t="s">
        <v>426</v>
      </c>
      <c r="K191" s="16" t="s">
        <v>739</v>
      </c>
      <c r="L191" s="16" t="s">
        <v>384</v>
      </c>
      <c r="M191" s="16" t="s">
        <v>1206</v>
      </c>
      <c r="N191" s="16" t="s">
        <v>1207</v>
      </c>
      <c r="O191" s="16"/>
      <c r="P191" s="16">
        <v>9.0</v>
      </c>
      <c r="Q191" s="16">
        <v>160.0</v>
      </c>
    </row>
    <row r="192" ht="12.75" customHeight="1">
      <c r="A192" s="16" t="s">
        <v>302</v>
      </c>
      <c r="B192" s="1" t="s">
        <v>75</v>
      </c>
      <c r="C192" s="15">
        <v>1311.0</v>
      </c>
      <c r="D192" s="16" t="s">
        <v>1208</v>
      </c>
      <c r="E192" s="16" t="s">
        <v>1209</v>
      </c>
      <c r="F192" s="16"/>
      <c r="G192" s="16" t="s">
        <v>1210</v>
      </c>
      <c r="H192" s="16"/>
      <c r="I192" s="16">
        <v>400.0</v>
      </c>
      <c r="J192" s="16" t="s">
        <v>337</v>
      </c>
      <c r="K192" s="16" t="s">
        <v>1211</v>
      </c>
      <c r="L192" s="16" t="s">
        <v>377</v>
      </c>
      <c r="M192" s="16" t="s">
        <v>1212</v>
      </c>
      <c r="N192" s="16" t="s">
        <v>1213</v>
      </c>
      <c r="O192" s="16"/>
      <c r="P192" s="16">
        <v>10.0</v>
      </c>
      <c r="Q192" s="16">
        <v>-600.0</v>
      </c>
    </row>
    <row r="193" ht="12.75" customHeight="1">
      <c r="A193" s="16" t="s">
        <v>302</v>
      </c>
      <c r="B193" s="1" t="s">
        <v>75</v>
      </c>
      <c r="C193" s="15">
        <v>1316.0</v>
      </c>
      <c r="D193" s="16" t="s">
        <v>1214</v>
      </c>
      <c r="E193" s="16" t="s">
        <v>1215</v>
      </c>
      <c r="F193" s="16"/>
      <c r="G193" s="16" t="s">
        <v>1216</v>
      </c>
      <c r="H193" s="16"/>
      <c r="I193" s="16">
        <v>900.0</v>
      </c>
      <c r="J193" s="16" t="s">
        <v>337</v>
      </c>
      <c r="K193" s="16" t="s">
        <v>1217</v>
      </c>
      <c r="L193" s="16" t="s">
        <v>359</v>
      </c>
      <c r="M193" s="16" t="s">
        <v>1218</v>
      </c>
      <c r="N193" s="16" t="s">
        <v>1219</v>
      </c>
      <c r="O193" s="16"/>
      <c r="P193" s="16">
        <v>7.0</v>
      </c>
      <c r="Q193" s="16">
        <v>840.0</v>
      </c>
    </row>
    <row r="194" ht="12.75" customHeight="1">
      <c r="A194" s="16" t="s">
        <v>302</v>
      </c>
      <c r="B194" s="1" t="s">
        <v>75</v>
      </c>
      <c r="C194" s="15">
        <v>1318.0</v>
      </c>
      <c r="D194" s="16" t="s">
        <v>1220</v>
      </c>
      <c r="E194" s="16" t="s">
        <v>1221</v>
      </c>
      <c r="F194" s="16"/>
      <c r="G194" s="16" t="s">
        <v>1222</v>
      </c>
      <c r="H194" s="16"/>
      <c r="I194" s="16">
        <v>201.0</v>
      </c>
      <c r="J194" s="16" t="s">
        <v>337</v>
      </c>
      <c r="K194" s="16" t="s">
        <v>1223</v>
      </c>
      <c r="L194" s="16" t="s">
        <v>377</v>
      </c>
      <c r="M194" s="16" t="s">
        <v>1224</v>
      </c>
      <c r="N194" s="16" t="s">
        <v>1225</v>
      </c>
      <c r="O194" s="16"/>
      <c r="P194" s="16">
        <v>13.0</v>
      </c>
      <c r="Q194" s="16">
        <v>12.0</v>
      </c>
    </row>
    <row r="195" ht="12.75" customHeight="1">
      <c r="A195" s="16" t="s">
        <v>302</v>
      </c>
      <c r="B195" s="1" t="s">
        <v>1009</v>
      </c>
      <c r="C195" s="15">
        <v>1321.0</v>
      </c>
      <c r="D195" s="16" t="s">
        <v>1226</v>
      </c>
      <c r="E195" s="16" t="s">
        <v>1227</v>
      </c>
      <c r="F195" s="16"/>
      <c r="G195" s="16" t="s">
        <v>1228</v>
      </c>
      <c r="H195" s="16" t="s">
        <v>69</v>
      </c>
      <c r="I195" s="16">
        <v>930.0</v>
      </c>
      <c r="J195" s="16" t="s">
        <v>337</v>
      </c>
      <c r="K195" s="16" t="s">
        <v>330</v>
      </c>
      <c r="L195" s="16" t="s">
        <v>345</v>
      </c>
      <c r="M195" s="16" t="s">
        <v>1229</v>
      </c>
      <c r="N195" s="16" t="s">
        <v>1230</v>
      </c>
      <c r="O195" s="16"/>
      <c r="P195" s="16">
        <v>11.0</v>
      </c>
      <c r="Q195" s="16">
        <v>280.0</v>
      </c>
    </row>
    <row r="196" ht="12.75" customHeight="1">
      <c r="A196" s="16" t="s">
        <v>302</v>
      </c>
      <c r="B196" s="1" t="s">
        <v>1009</v>
      </c>
      <c r="C196" s="15">
        <v>1324.0</v>
      </c>
      <c r="D196" s="16" t="s">
        <v>1231</v>
      </c>
      <c r="E196" s="16" t="s">
        <v>1232</v>
      </c>
      <c r="F196" s="16"/>
      <c r="G196" s="16" t="s">
        <v>370</v>
      </c>
      <c r="H196" s="16" t="s">
        <v>69</v>
      </c>
      <c r="I196" s="16">
        <v>520.0</v>
      </c>
      <c r="J196" s="16" t="s">
        <v>337</v>
      </c>
      <c r="K196" s="16" t="s">
        <v>1233</v>
      </c>
      <c r="L196" s="16" t="s">
        <v>384</v>
      </c>
      <c r="M196" s="16" t="s">
        <v>1234</v>
      </c>
      <c r="N196" s="16" t="s">
        <v>1235</v>
      </c>
      <c r="O196" s="16"/>
      <c r="P196" s="16">
        <v>8.0</v>
      </c>
      <c r="Q196" s="16">
        <v>324.0</v>
      </c>
    </row>
    <row r="197" ht="12.75" customHeight="1">
      <c r="A197" s="16" t="s">
        <v>302</v>
      </c>
      <c r="B197" s="1" t="s">
        <v>1009</v>
      </c>
      <c r="C197" s="15">
        <v>1325.0</v>
      </c>
      <c r="D197" s="16" t="s">
        <v>1236</v>
      </c>
      <c r="E197" s="16" t="s">
        <v>1237</v>
      </c>
      <c r="F197" s="16"/>
      <c r="G197" s="16" t="s">
        <v>978</v>
      </c>
      <c r="H197" s="16"/>
      <c r="I197" s="16">
        <v>500.0</v>
      </c>
      <c r="J197" s="16" t="s">
        <v>337</v>
      </c>
      <c r="K197" s="16" t="s">
        <v>1083</v>
      </c>
      <c r="L197" s="16" t="s">
        <v>345</v>
      </c>
      <c r="M197" s="16" t="s">
        <v>1238</v>
      </c>
      <c r="N197" s="16" t="s">
        <v>640</v>
      </c>
      <c r="O197" s="16"/>
      <c r="P197" s="16">
        <v>6.0</v>
      </c>
      <c r="Q197" s="16">
        <v>8.0</v>
      </c>
    </row>
    <row r="198" ht="12.75" customHeight="1">
      <c r="A198" s="16" t="s">
        <v>302</v>
      </c>
      <c r="B198" s="1" t="s">
        <v>1028</v>
      </c>
      <c r="C198" s="15">
        <v>1332.0</v>
      </c>
      <c r="D198" s="16" t="s">
        <v>1239</v>
      </c>
      <c r="E198" s="16" t="s">
        <v>1240</v>
      </c>
      <c r="F198" s="16"/>
      <c r="G198" s="16" t="s">
        <v>1241</v>
      </c>
      <c r="H198" s="16" t="s">
        <v>596</v>
      </c>
      <c r="I198" s="16">
        <v>100.0</v>
      </c>
      <c r="J198" s="16" t="s">
        <v>676</v>
      </c>
      <c r="K198" s="16" t="s">
        <v>371</v>
      </c>
      <c r="L198" s="16" t="s">
        <v>308</v>
      </c>
      <c r="M198" s="16" t="s">
        <v>1242</v>
      </c>
      <c r="N198" s="16" t="s">
        <v>1243</v>
      </c>
      <c r="O198" s="16"/>
      <c r="P198" s="16">
        <v>7.0</v>
      </c>
      <c r="Q198" s="16">
        <v>-72.0</v>
      </c>
    </row>
    <row r="199" ht="12.75" customHeight="1">
      <c r="A199" s="16" t="s">
        <v>302</v>
      </c>
      <c r="B199" s="1" t="s">
        <v>1028</v>
      </c>
      <c r="C199" s="15">
        <v>1335.0</v>
      </c>
      <c r="D199" s="16" t="s">
        <v>1244</v>
      </c>
      <c r="E199" s="16" t="s">
        <v>1245</v>
      </c>
      <c r="F199" s="16" t="s">
        <v>328</v>
      </c>
      <c r="G199" s="16" t="s">
        <v>394</v>
      </c>
      <c r="H199" s="16"/>
      <c r="I199" s="16">
        <v>720.0</v>
      </c>
      <c r="J199" s="16" t="s">
        <v>426</v>
      </c>
      <c r="K199" s="16" t="s">
        <v>396</v>
      </c>
      <c r="L199" s="16" t="s">
        <v>331</v>
      </c>
      <c r="M199" s="16" t="s">
        <v>1246</v>
      </c>
      <c r="N199" s="16" t="s">
        <v>911</v>
      </c>
      <c r="O199" s="16"/>
      <c r="P199" s="16">
        <v>6.0</v>
      </c>
      <c r="Q199" s="16">
        <v>-42.0</v>
      </c>
    </row>
    <row r="200" ht="12.75" customHeight="1">
      <c r="A200" s="16" t="s">
        <v>302</v>
      </c>
      <c r="B200" s="1" t="s">
        <v>1028</v>
      </c>
      <c r="C200" s="15">
        <v>1340.0</v>
      </c>
      <c r="D200" s="16" t="s">
        <v>1247</v>
      </c>
      <c r="E200" s="16" t="s">
        <v>1248</v>
      </c>
      <c r="F200" s="16"/>
      <c r="G200" s="16" t="s">
        <v>1249</v>
      </c>
      <c r="H200" s="16"/>
      <c r="I200" s="16">
        <v>300.0</v>
      </c>
      <c r="J200" s="16" t="s">
        <v>426</v>
      </c>
      <c r="K200" s="16" t="s">
        <v>1083</v>
      </c>
      <c r="L200" s="16" t="s">
        <v>323</v>
      </c>
      <c r="M200" s="16" t="s">
        <v>309</v>
      </c>
      <c r="N200" s="16" t="s">
        <v>1041</v>
      </c>
      <c r="O200" s="16"/>
      <c r="P200" s="16">
        <v>6.0</v>
      </c>
      <c r="Q200" s="16">
        <v>0.0</v>
      </c>
    </row>
    <row r="201" ht="12.75" customHeight="1">
      <c r="A201" s="16" t="s">
        <v>302</v>
      </c>
      <c r="B201" s="1" t="s">
        <v>72</v>
      </c>
      <c r="C201" s="15">
        <v>1401.0</v>
      </c>
      <c r="D201" s="16" t="s">
        <v>1250</v>
      </c>
      <c r="E201" s="16" t="s">
        <v>1251</v>
      </c>
      <c r="F201" s="16"/>
      <c r="G201" s="16" t="s">
        <v>538</v>
      </c>
      <c r="H201" s="16"/>
      <c r="I201" s="16">
        <v>130.0</v>
      </c>
      <c r="J201" s="16" t="s">
        <v>426</v>
      </c>
      <c r="K201" s="16" t="s">
        <v>501</v>
      </c>
      <c r="L201" s="16" t="s">
        <v>308</v>
      </c>
      <c r="M201" s="16" t="s">
        <v>635</v>
      </c>
      <c r="N201" s="16" t="s">
        <v>397</v>
      </c>
      <c r="O201" s="16"/>
      <c r="P201" s="16">
        <v>12.0</v>
      </c>
      <c r="Q201" s="16">
        <v>-50.0</v>
      </c>
    </row>
    <row r="202" ht="12.75" customHeight="1">
      <c r="A202" s="16" t="s">
        <v>302</v>
      </c>
      <c r="B202" s="1" t="s">
        <v>72</v>
      </c>
      <c r="C202" s="15">
        <v>1402.0</v>
      </c>
      <c r="D202" s="16" t="s">
        <v>1252</v>
      </c>
      <c r="E202" s="16" t="s">
        <v>1253</v>
      </c>
      <c r="F202" s="16"/>
      <c r="G202" s="16" t="s">
        <v>1254</v>
      </c>
      <c r="H202" s="16"/>
      <c r="I202" s="16">
        <v>300.0</v>
      </c>
      <c r="J202" s="16" t="s">
        <v>1196</v>
      </c>
      <c r="K202" s="16" t="s">
        <v>753</v>
      </c>
      <c r="L202" s="16" t="s">
        <v>308</v>
      </c>
      <c r="M202" s="16" t="s">
        <v>1255</v>
      </c>
      <c r="N202" s="16" t="s">
        <v>1256</v>
      </c>
      <c r="O202" s="16"/>
      <c r="P202" s="16">
        <v>7.0</v>
      </c>
      <c r="Q202" s="16">
        <v>-200.0</v>
      </c>
    </row>
    <row r="203" ht="12.75" customHeight="1">
      <c r="A203" s="16" t="s">
        <v>302</v>
      </c>
      <c r="B203" s="1" t="s">
        <v>75</v>
      </c>
      <c r="C203" s="15">
        <v>1414.0</v>
      </c>
      <c r="D203" s="16" t="s">
        <v>1257</v>
      </c>
      <c r="E203" s="16" t="s">
        <v>1258</v>
      </c>
      <c r="F203" s="16"/>
      <c r="G203" s="16" t="s">
        <v>454</v>
      </c>
      <c r="H203" s="16"/>
      <c r="I203" s="16">
        <v>900.0</v>
      </c>
      <c r="J203" s="16" t="s">
        <v>337</v>
      </c>
      <c r="K203" s="16" t="s">
        <v>1259</v>
      </c>
      <c r="L203" s="16" t="s">
        <v>345</v>
      </c>
      <c r="M203" s="16" t="s">
        <v>1260</v>
      </c>
      <c r="N203" s="16" t="s">
        <v>1261</v>
      </c>
      <c r="O203" s="16"/>
      <c r="P203" s="16">
        <v>4.0</v>
      </c>
      <c r="Q203" s="16">
        <v>-480.0</v>
      </c>
    </row>
    <row r="204" ht="12.75" customHeight="1">
      <c r="A204" s="16" t="s">
        <v>302</v>
      </c>
      <c r="B204" s="1" t="s">
        <v>75</v>
      </c>
      <c r="C204" s="15">
        <v>1415.0</v>
      </c>
      <c r="D204" s="16" t="s">
        <v>1262</v>
      </c>
      <c r="E204" s="16" t="s">
        <v>669</v>
      </c>
      <c r="F204" s="16"/>
      <c r="G204" s="16" t="s">
        <v>466</v>
      </c>
      <c r="H204" s="16" t="s">
        <v>69</v>
      </c>
      <c r="I204" s="16">
        <v>621.0</v>
      </c>
      <c r="J204" s="16" t="s">
        <v>337</v>
      </c>
      <c r="K204" s="16" t="s">
        <v>358</v>
      </c>
      <c r="L204" s="16" t="s">
        <v>316</v>
      </c>
      <c r="M204" s="16" t="s">
        <v>671</v>
      </c>
      <c r="N204" s="16" t="s">
        <v>672</v>
      </c>
      <c r="O204" s="16"/>
      <c r="P204" s="16">
        <v>11.0</v>
      </c>
      <c r="Q204" s="16">
        <v>8960.0</v>
      </c>
    </row>
    <row r="205" ht="12.75" customHeight="1">
      <c r="A205" s="16" t="s">
        <v>302</v>
      </c>
      <c r="B205" s="1" t="s">
        <v>75</v>
      </c>
      <c r="C205" s="15">
        <v>1416.0</v>
      </c>
      <c r="D205" s="16" t="s">
        <v>1263</v>
      </c>
      <c r="E205" s="16" t="s">
        <v>1264</v>
      </c>
      <c r="F205" s="16"/>
      <c r="G205" s="16" t="s">
        <v>1265</v>
      </c>
      <c r="H205" s="16"/>
      <c r="I205" s="16">
        <v>130.0</v>
      </c>
      <c r="J205" s="16" t="s">
        <v>337</v>
      </c>
      <c r="K205" s="16" t="s">
        <v>1266</v>
      </c>
      <c r="L205" s="16" t="s">
        <v>345</v>
      </c>
      <c r="M205" s="16" t="s">
        <v>1267</v>
      </c>
      <c r="N205" s="16" t="s">
        <v>1268</v>
      </c>
      <c r="O205" s="16"/>
      <c r="P205" s="16">
        <v>14.0</v>
      </c>
      <c r="Q205" s="16">
        <v>-2640.0</v>
      </c>
    </row>
    <row r="206" ht="12.75" customHeight="1">
      <c r="A206" s="16" t="s">
        <v>302</v>
      </c>
      <c r="B206" s="1" t="s">
        <v>75</v>
      </c>
      <c r="C206" s="15">
        <v>1418.0</v>
      </c>
      <c r="D206" s="16" t="s">
        <v>1269</v>
      </c>
      <c r="E206" s="16" t="s">
        <v>1270</v>
      </c>
      <c r="F206" s="16"/>
      <c r="G206" s="16" t="s">
        <v>1271</v>
      </c>
      <c r="H206" s="16"/>
      <c r="I206" s="16">
        <v>200.0</v>
      </c>
      <c r="J206" s="16" t="s">
        <v>337</v>
      </c>
      <c r="K206" s="16" t="s">
        <v>934</v>
      </c>
      <c r="L206" s="16" t="s">
        <v>331</v>
      </c>
      <c r="M206" s="16" t="s">
        <v>1272</v>
      </c>
      <c r="N206" s="16" t="s">
        <v>1273</v>
      </c>
      <c r="O206" s="16"/>
      <c r="P206" s="16">
        <v>8.0</v>
      </c>
      <c r="Q206" s="16">
        <v>770.0</v>
      </c>
    </row>
    <row r="207" ht="12.75" customHeight="1">
      <c r="A207" s="16" t="s">
        <v>302</v>
      </c>
      <c r="B207" s="1" t="s">
        <v>75</v>
      </c>
      <c r="C207" s="15">
        <v>1419.0</v>
      </c>
      <c r="D207" s="16" t="s">
        <v>212</v>
      </c>
      <c r="E207" s="16" t="s">
        <v>213</v>
      </c>
      <c r="F207" s="16"/>
      <c r="G207" s="16" t="s">
        <v>625</v>
      </c>
      <c r="H207" s="16"/>
      <c r="I207" s="16">
        <v>512.0</v>
      </c>
      <c r="J207" s="16" t="s">
        <v>337</v>
      </c>
      <c r="K207" s="16" t="s">
        <v>330</v>
      </c>
      <c r="L207" s="16" t="s">
        <v>345</v>
      </c>
      <c r="M207" s="16" t="s">
        <v>749</v>
      </c>
      <c r="N207" s="16" t="s">
        <v>1274</v>
      </c>
      <c r="O207" s="16"/>
      <c r="P207" s="16">
        <v>9.0</v>
      </c>
      <c r="Q207" s="16">
        <v>-324.0</v>
      </c>
    </row>
    <row r="208" ht="12.75" customHeight="1">
      <c r="A208" s="16" t="s">
        <v>302</v>
      </c>
      <c r="B208" s="1" t="s">
        <v>75</v>
      </c>
      <c r="C208" s="15">
        <v>1420.0</v>
      </c>
      <c r="D208" s="16" t="s">
        <v>1275</v>
      </c>
      <c r="E208" s="16" t="s">
        <v>1276</v>
      </c>
      <c r="F208" s="16" t="s">
        <v>436</v>
      </c>
      <c r="G208" s="16" t="s">
        <v>449</v>
      </c>
      <c r="H208" s="16"/>
      <c r="I208" s="16">
        <v>200.0</v>
      </c>
      <c r="J208" s="16" t="s">
        <v>337</v>
      </c>
      <c r="K208" s="16" t="s">
        <v>1277</v>
      </c>
      <c r="L208" s="16" t="s">
        <v>345</v>
      </c>
      <c r="M208" s="16" t="s">
        <v>1278</v>
      </c>
      <c r="N208" s="16" t="s">
        <v>1279</v>
      </c>
      <c r="O208" s="16"/>
      <c r="P208" s="16">
        <v>8.0</v>
      </c>
      <c r="Q208" s="16">
        <v>-72.0</v>
      </c>
    </row>
    <row r="209" ht="12.75" customHeight="1">
      <c r="A209" s="16" t="s">
        <v>302</v>
      </c>
      <c r="B209" s="1" t="s">
        <v>1009</v>
      </c>
      <c r="C209" s="15">
        <v>1421.0</v>
      </c>
      <c r="D209" s="16" t="s">
        <v>1280</v>
      </c>
      <c r="E209" s="16" t="s">
        <v>1281</v>
      </c>
      <c r="F209" s="16"/>
      <c r="G209" s="16" t="s">
        <v>454</v>
      </c>
      <c r="H209" s="16"/>
      <c r="I209" s="16">
        <v>900.0</v>
      </c>
      <c r="J209" s="16" t="s">
        <v>337</v>
      </c>
      <c r="K209" s="16" t="s">
        <v>1282</v>
      </c>
      <c r="L209" s="16" t="s">
        <v>308</v>
      </c>
      <c r="M209" s="16" t="s">
        <v>1283</v>
      </c>
      <c r="N209" s="16" t="s">
        <v>1284</v>
      </c>
      <c r="O209" s="16"/>
      <c r="P209" s="16">
        <v>4.0</v>
      </c>
      <c r="Q209" s="16">
        <v>-84.0</v>
      </c>
    </row>
    <row r="210" ht="12.75" customHeight="1">
      <c r="A210" s="16" t="s">
        <v>302</v>
      </c>
      <c r="B210" s="1" t="s">
        <v>1009</v>
      </c>
      <c r="C210" s="15">
        <v>1423.0</v>
      </c>
      <c r="D210" s="16" t="s">
        <v>1285</v>
      </c>
      <c r="E210" s="16" t="s">
        <v>1286</v>
      </c>
      <c r="F210" s="16"/>
      <c r="G210" s="16" t="s">
        <v>1287</v>
      </c>
      <c r="H210" s="16"/>
      <c r="I210" s="16">
        <v>200.0</v>
      </c>
      <c r="J210" s="16" t="s">
        <v>337</v>
      </c>
      <c r="K210" s="16" t="s">
        <v>501</v>
      </c>
      <c r="L210" s="16" t="s">
        <v>384</v>
      </c>
      <c r="M210" s="16" t="s">
        <v>910</v>
      </c>
      <c r="N210" s="16" t="s">
        <v>1288</v>
      </c>
      <c r="O210" s="16"/>
      <c r="P210" s="16">
        <v>3.0</v>
      </c>
      <c r="Q210" s="16">
        <v>-448.0</v>
      </c>
    </row>
    <row r="211" ht="12.75" customHeight="1">
      <c r="A211" s="16" t="s">
        <v>302</v>
      </c>
      <c r="B211" s="1" t="s">
        <v>1009</v>
      </c>
      <c r="C211" s="15">
        <v>1425.0</v>
      </c>
      <c r="D211" s="16" t="s">
        <v>1289</v>
      </c>
      <c r="E211" s="16" t="s">
        <v>1290</v>
      </c>
      <c r="F211" s="16"/>
      <c r="G211" s="16" t="s">
        <v>1291</v>
      </c>
      <c r="H211" s="16"/>
      <c r="I211" s="16">
        <v>400.0</v>
      </c>
      <c r="J211" s="16" t="s">
        <v>426</v>
      </c>
      <c r="K211" s="16" t="s">
        <v>753</v>
      </c>
      <c r="L211" s="16" t="s">
        <v>377</v>
      </c>
      <c r="M211" s="16" t="s">
        <v>1156</v>
      </c>
      <c r="N211" s="16" t="s">
        <v>1292</v>
      </c>
      <c r="O211" s="16"/>
      <c r="P211" s="16">
        <v>8.0</v>
      </c>
      <c r="Q211" s="16">
        <v>140.0</v>
      </c>
    </row>
    <row r="212" ht="12.75" customHeight="1">
      <c r="A212" s="16" t="s">
        <v>302</v>
      </c>
      <c r="B212" s="1" t="s">
        <v>1028</v>
      </c>
      <c r="C212" s="15">
        <v>1433.0</v>
      </c>
      <c r="D212" s="16" t="s">
        <v>1293</v>
      </c>
      <c r="E212" s="16" t="s">
        <v>1294</v>
      </c>
      <c r="F212" s="16" t="s">
        <v>300</v>
      </c>
      <c r="G212" s="16" t="s">
        <v>394</v>
      </c>
      <c r="H212" s="16"/>
      <c r="I212" s="16">
        <v>520.0</v>
      </c>
      <c r="J212" s="16" t="s">
        <v>426</v>
      </c>
      <c r="K212" s="16" t="s">
        <v>1295</v>
      </c>
      <c r="L212" s="16" t="s">
        <v>323</v>
      </c>
      <c r="M212" s="16" t="s">
        <v>554</v>
      </c>
      <c r="N212" s="16" t="s">
        <v>497</v>
      </c>
      <c r="O212" s="16"/>
      <c r="P212" s="16">
        <v>14.0</v>
      </c>
      <c r="Q212" s="16">
        <v>-20.0</v>
      </c>
    </row>
    <row r="213" ht="12.75" customHeight="1">
      <c r="A213" s="16" t="s">
        <v>302</v>
      </c>
      <c r="B213" s="1" t="s">
        <v>1028</v>
      </c>
      <c r="C213" s="15">
        <v>1436.0</v>
      </c>
      <c r="D213" s="16" t="s">
        <v>1296</v>
      </c>
      <c r="E213" s="16" t="s">
        <v>1297</v>
      </c>
      <c r="F213" s="16"/>
      <c r="G213" s="16" t="s">
        <v>421</v>
      </c>
      <c r="H213" s="16"/>
      <c r="I213" s="16">
        <v>420.0</v>
      </c>
      <c r="J213" s="16" t="s">
        <v>426</v>
      </c>
      <c r="K213" s="16" t="s">
        <v>330</v>
      </c>
      <c r="L213" s="16" t="s">
        <v>377</v>
      </c>
      <c r="M213" s="16" t="s">
        <v>1298</v>
      </c>
      <c r="N213" s="16" t="s">
        <v>1299</v>
      </c>
      <c r="O213" s="16"/>
      <c r="P213" s="16">
        <v>10.0</v>
      </c>
      <c r="Q213" s="16">
        <v>972.0</v>
      </c>
    </row>
    <row r="214" ht="12.75" customHeight="1">
      <c r="A214" s="16" t="s">
        <v>302</v>
      </c>
      <c r="B214" s="1" t="s">
        <v>1028</v>
      </c>
      <c r="C214" s="15">
        <v>1437.0</v>
      </c>
      <c r="D214" s="16" t="s">
        <v>1300</v>
      </c>
      <c r="E214" s="16" t="s">
        <v>1301</v>
      </c>
      <c r="F214" s="16"/>
      <c r="G214" s="16" t="s">
        <v>697</v>
      </c>
      <c r="H214" s="16" t="s">
        <v>69</v>
      </c>
      <c r="I214" s="16">
        <v>400.0</v>
      </c>
      <c r="J214" s="16" t="s">
        <v>426</v>
      </c>
      <c r="K214" s="16" t="s">
        <v>1302</v>
      </c>
      <c r="L214" s="16" t="s">
        <v>308</v>
      </c>
      <c r="M214" s="16" t="s">
        <v>635</v>
      </c>
      <c r="N214" s="16" t="s">
        <v>1303</v>
      </c>
      <c r="O214" s="16"/>
      <c r="P214" s="16">
        <v>8.0</v>
      </c>
      <c r="Q214" s="16">
        <v>-50.0</v>
      </c>
    </row>
    <row r="215" ht="12.75" customHeight="1">
      <c r="A215" s="16" t="s">
        <v>302</v>
      </c>
      <c r="B215" s="1" t="s">
        <v>1028</v>
      </c>
      <c r="C215" s="15">
        <v>1438.0</v>
      </c>
      <c r="D215" s="16" t="s">
        <v>1304</v>
      </c>
      <c r="E215" s="16" t="s">
        <v>1305</v>
      </c>
      <c r="F215" s="16"/>
      <c r="G215" s="16" t="s">
        <v>1228</v>
      </c>
      <c r="H215" s="16" t="s">
        <v>69</v>
      </c>
      <c r="I215" s="16">
        <v>600.0</v>
      </c>
      <c r="J215" s="16" t="s">
        <v>426</v>
      </c>
      <c r="K215" s="16" t="s">
        <v>330</v>
      </c>
      <c r="L215" s="16" t="s">
        <v>359</v>
      </c>
      <c r="M215" s="16" t="s">
        <v>1306</v>
      </c>
      <c r="N215" s="16" t="s">
        <v>1307</v>
      </c>
      <c r="O215" s="16"/>
      <c r="P215" s="16">
        <v>11.0</v>
      </c>
      <c r="Q215" s="16">
        <v>4200.0</v>
      </c>
    </row>
    <row r="216" ht="12.75" customHeight="1">
      <c r="A216" s="16" t="s">
        <v>302</v>
      </c>
      <c r="B216" s="1" t="s">
        <v>72</v>
      </c>
      <c r="C216" s="15">
        <v>1501.0</v>
      </c>
      <c r="D216" s="16" t="s">
        <v>1308</v>
      </c>
      <c r="E216" s="16" t="s">
        <v>1309</v>
      </c>
      <c r="F216" s="16" t="s">
        <v>313</v>
      </c>
      <c r="G216" s="16" t="s">
        <v>500</v>
      </c>
      <c r="H216" s="16"/>
      <c r="I216" s="16">
        <v>430.0</v>
      </c>
      <c r="J216" s="16" t="s">
        <v>1196</v>
      </c>
      <c r="K216" s="16" t="s">
        <v>865</v>
      </c>
      <c r="L216" s="16" t="s">
        <v>308</v>
      </c>
      <c r="M216" s="16" t="s">
        <v>652</v>
      </c>
      <c r="N216" s="16" t="s">
        <v>474</v>
      </c>
      <c r="O216" s="16"/>
      <c r="P216" s="16">
        <v>8.0</v>
      </c>
      <c r="Q216" s="16">
        <v>-140.0</v>
      </c>
    </row>
    <row r="217" ht="12.75" customHeight="1">
      <c r="A217" s="16" t="s">
        <v>302</v>
      </c>
      <c r="B217" s="1" t="s">
        <v>72</v>
      </c>
      <c r="C217" s="15">
        <v>1502.0</v>
      </c>
      <c r="D217" s="16" t="s">
        <v>1310</v>
      </c>
      <c r="E217" s="16" t="s">
        <v>1311</v>
      </c>
      <c r="F217" s="16"/>
      <c r="G217" s="16" t="s">
        <v>370</v>
      </c>
      <c r="H217" s="16" t="s">
        <v>69</v>
      </c>
      <c r="I217" s="16">
        <v>310.0</v>
      </c>
      <c r="J217" s="16" t="s">
        <v>1196</v>
      </c>
      <c r="K217" s="16" t="s">
        <v>404</v>
      </c>
      <c r="L217" s="16" t="s">
        <v>384</v>
      </c>
      <c r="M217" s="16" t="s">
        <v>1312</v>
      </c>
      <c r="N217" s="16" t="s">
        <v>1313</v>
      </c>
      <c r="O217" s="16"/>
      <c r="P217" s="16">
        <v>7.0</v>
      </c>
      <c r="Q217" s="16">
        <v>480.0</v>
      </c>
    </row>
    <row r="218" ht="12.75" customHeight="1">
      <c r="A218" s="16" t="s">
        <v>302</v>
      </c>
      <c r="B218" s="1" t="s">
        <v>72</v>
      </c>
      <c r="C218" s="15">
        <v>1504.0</v>
      </c>
      <c r="D218" s="16" t="s">
        <v>1314</v>
      </c>
      <c r="E218" s="16" t="s">
        <v>1315</v>
      </c>
      <c r="F218" s="16"/>
      <c r="G218" s="16" t="s">
        <v>329</v>
      </c>
      <c r="H218" s="16"/>
      <c r="I218" s="16">
        <v>901.0</v>
      </c>
      <c r="J218" s="16" t="s">
        <v>1196</v>
      </c>
      <c r="K218" s="16" t="s">
        <v>620</v>
      </c>
      <c r="L218" s="16" t="s">
        <v>384</v>
      </c>
      <c r="M218" s="16" t="s">
        <v>434</v>
      </c>
      <c r="N218" s="16" t="s">
        <v>1202</v>
      </c>
      <c r="O218" s="16"/>
      <c r="P218" s="16">
        <v>9.0</v>
      </c>
      <c r="Q218" s="16">
        <v>-320.0</v>
      </c>
    </row>
    <row r="219" ht="12.75" customHeight="1">
      <c r="A219" s="16" t="s">
        <v>302</v>
      </c>
      <c r="B219" s="1" t="s">
        <v>72</v>
      </c>
      <c r="C219" s="15">
        <v>1505.0</v>
      </c>
      <c r="D219" s="16" t="s">
        <v>1316</v>
      </c>
      <c r="E219" s="16" t="s">
        <v>1317</v>
      </c>
      <c r="F219" s="16"/>
      <c r="G219" s="16" t="s">
        <v>489</v>
      </c>
      <c r="H219" s="16"/>
      <c r="I219" s="16">
        <v>900.0</v>
      </c>
      <c r="J219" s="16" t="s">
        <v>1196</v>
      </c>
      <c r="K219" s="16" t="s">
        <v>1083</v>
      </c>
      <c r="L219" s="16" t="s">
        <v>377</v>
      </c>
      <c r="M219" s="16" t="s">
        <v>615</v>
      </c>
      <c r="N219" s="16" t="s">
        <v>1318</v>
      </c>
      <c r="O219" s="16"/>
      <c r="P219" s="16">
        <v>7.0</v>
      </c>
      <c r="Q219" s="16">
        <v>-30.0</v>
      </c>
    </row>
    <row r="220" ht="12.75" customHeight="1">
      <c r="A220" s="16" t="s">
        <v>302</v>
      </c>
      <c r="B220" s="1" t="s">
        <v>72</v>
      </c>
      <c r="C220" s="15">
        <v>1507.0</v>
      </c>
      <c r="D220" s="16" t="s">
        <v>1319</v>
      </c>
      <c r="E220" s="16" t="s">
        <v>1320</v>
      </c>
      <c r="F220" s="16"/>
      <c r="G220" s="16" t="s">
        <v>449</v>
      </c>
      <c r="H220" s="16"/>
      <c r="I220" s="16">
        <v>430.0</v>
      </c>
      <c r="J220" s="16" t="s">
        <v>1196</v>
      </c>
      <c r="K220" s="16" t="s">
        <v>886</v>
      </c>
      <c r="L220" s="16" t="s">
        <v>308</v>
      </c>
      <c r="M220" s="16" t="s">
        <v>473</v>
      </c>
      <c r="N220" s="16" t="s">
        <v>397</v>
      </c>
      <c r="O220" s="16"/>
      <c r="P220" s="16">
        <v>12.0</v>
      </c>
      <c r="Q220" s="16">
        <v>-90.0</v>
      </c>
    </row>
    <row r="221" ht="12.75" customHeight="1">
      <c r="A221" s="16" t="s">
        <v>302</v>
      </c>
      <c r="B221" s="1" t="s">
        <v>72</v>
      </c>
      <c r="C221" s="15">
        <v>1508.0</v>
      </c>
      <c r="D221" s="16" t="s">
        <v>1321</v>
      </c>
      <c r="E221" s="16" t="s">
        <v>1322</v>
      </c>
      <c r="F221" s="16"/>
      <c r="G221" s="16" t="s">
        <v>1323</v>
      </c>
      <c r="H221" s="16"/>
      <c r="I221" s="16">
        <v>300.0</v>
      </c>
      <c r="J221" s="16" t="s">
        <v>1196</v>
      </c>
      <c r="K221" s="16" t="s">
        <v>1324</v>
      </c>
      <c r="L221" s="16" t="s">
        <v>331</v>
      </c>
      <c r="M221" s="16" t="s">
        <v>1325</v>
      </c>
      <c r="N221" s="16" t="s">
        <v>667</v>
      </c>
      <c r="O221" s="16"/>
      <c r="P221" s="16">
        <v>9.0</v>
      </c>
      <c r="Q221" s="16">
        <v>1540.0</v>
      </c>
    </row>
    <row r="222" ht="12.75" customHeight="1">
      <c r="A222" s="16" t="s">
        <v>302</v>
      </c>
      <c r="B222" s="1" t="s">
        <v>75</v>
      </c>
      <c r="C222" s="15">
        <v>1511.0</v>
      </c>
      <c r="D222" s="16" t="s">
        <v>1326</v>
      </c>
      <c r="E222" s="16" t="s">
        <v>1327</v>
      </c>
      <c r="F222" s="16"/>
      <c r="G222" s="16" t="s">
        <v>1328</v>
      </c>
      <c r="H222" s="16" t="s">
        <v>69</v>
      </c>
      <c r="I222" s="16">
        <v>901.0</v>
      </c>
      <c r="J222" s="16" t="s">
        <v>337</v>
      </c>
      <c r="K222" s="16" t="s">
        <v>1329</v>
      </c>
      <c r="L222" s="16" t="s">
        <v>377</v>
      </c>
      <c r="M222" s="16" t="s">
        <v>1330</v>
      </c>
      <c r="N222" s="16" t="s">
        <v>1331</v>
      </c>
      <c r="O222" s="16"/>
      <c r="P222" s="16">
        <v>9.0</v>
      </c>
      <c r="Q222" s="16">
        <v>-36.0</v>
      </c>
    </row>
    <row r="223" ht="12.75" customHeight="1">
      <c r="A223" s="16" t="s">
        <v>302</v>
      </c>
      <c r="B223" s="1" t="s">
        <v>75</v>
      </c>
      <c r="C223" s="15">
        <v>1515.0</v>
      </c>
      <c r="D223" s="16" t="s">
        <v>1332</v>
      </c>
      <c r="E223" s="16" t="s">
        <v>1333</v>
      </c>
      <c r="F223" s="16"/>
      <c r="G223" s="16" t="s">
        <v>978</v>
      </c>
      <c r="H223" s="16"/>
      <c r="I223" s="16">
        <v>200.0</v>
      </c>
      <c r="J223" s="16" t="s">
        <v>337</v>
      </c>
      <c r="K223" s="16" t="s">
        <v>1334</v>
      </c>
      <c r="L223" s="16" t="s">
        <v>308</v>
      </c>
      <c r="M223" s="16" t="s">
        <v>309</v>
      </c>
      <c r="N223" s="16" t="s">
        <v>497</v>
      </c>
      <c r="O223" s="16"/>
      <c r="P223" s="16">
        <v>7.0</v>
      </c>
      <c r="Q223" s="16">
        <v>0.0</v>
      </c>
    </row>
    <row r="224" ht="12.75" customHeight="1">
      <c r="A224" s="16" t="s">
        <v>302</v>
      </c>
      <c r="B224" s="1" t="s">
        <v>75</v>
      </c>
      <c r="C224" s="15">
        <v>1516.0</v>
      </c>
      <c r="D224" s="16" t="s">
        <v>1335</v>
      </c>
      <c r="E224" s="16" t="s">
        <v>1336</v>
      </c>
      <c r="F224" s="16"/>
      <c r="G224" s="16" t="s">
        <v>625</v>
      </c>
      <c r="H224" s="16"/>
      <c r="I224" s="16">
        <v>130.0</v>
      </c>
      <c r="J224" s="16" t="s">
        <v>337</v>
      </c>
      <c r="K224" s="16" t="s">
        <v>501</v>
      </c>
      <c r="L224" s="16" t="s">
        <v>345</v>
      </c>
      <c r="M224" s="16" t="s">
        <v>1234</v>
      </c>
      <c r="N224" s="16" t="s">
        <v>1337</v>
      </c>
      <c r="O224" s="16"/>
      <c r="P224" s="16">
        <v>8.0</v>
      </c>
      <c r="Q224" s="16">
        <v>324.0</v>
      </c>
    </row>
    <row r="225" ht="12.75" customHeight="1">
      <c r="A225" s="16" t="s">
        <v>302</v>
      </c>
      <c r="B225" s="1" t="s">
        <v>75</v>
      </c>
      <c r="C225" s="15">
        <v>1517.0</v>
      </c>
      <c r="D225" s="16" t="s">
        <v>1338</v>
      </c>
      <c r="E225" s="16" t="s">
        <v>1339</v>
      </c>
      <c r="F225" s="16"/>
      <c r="G225" s="16" t="s">
        <v>500</v>
      </c>
      <c r="H225" s="16"/>
      <c r="I225" s="16">
        <v>400.0</v>
      </c>
      <c r="J225" s="16" t="s">
        <v>337</v>
      </c>
      <c r="K225" s="16" t="s">
        <v>1083</v>
      </c>
      <c r="L225" s="16" t="s">
        <v>377</v>
      </c>
      <c r="M225" s="16" t="s">
        <v>1156</v>
      </c>
      <c r="N225" s="16" t="s">
        <v>1157</v>
      </c>
      <c r="O225" s="16"/>
      <c r="P225" s="16">
        <v>8.0</v>
      </c>
      <c r="Q225" s="16">
        <v>140.0</v>
      </c>
    </row>
    <row r="226" ht="12.75" customHeight="1">
      <c r="A226" s="16" t="s">
        <v>302</v>
      </c>
      <c r="B226" s="1" t="s">
        <v>75</v>
      </c>
      <c r="C226" s="15">
        <v>1518.0</v>
      </c>
      <c r="D226" s="16" t="s">
        <v>1340</v>
      </c>
      <c r="E226" s="16" t="s">
        <v>1341</v>
      </c>
      <c r="F226" s="16"/>
      <c r="G226" s="16" t="s">
        <v>1342</v>
      </c>
      <c r="H226" s="16"/>
      <c r="I226" s="16">
        <v>530.0</v>
      </c>
      <c r="J226" s="16" t="s">
        <v>337</v>
      </c>
      <c r="K226" s="16" t="s">
        <v>1343</v>
      </c>
      <c r="L226" s="16" t="s">
        <v>377</v>
      </c>
      <c r="M226" s="16" t="s">
        <v>1344</v>
      </c>
      <c r="N226" s="16" t="s">
        <v>1345</v>
      </c>
      <c r="O226" s="16"/>
      <c r="P226" s="16">
        <v>11.0</v>
      </c>
      <c r="Q226" s="16">
        <v>-600.0</v>
      </c>
    </row>
    <row r="227" ht="12.75" customHeight="1">
      <c r="A227" s="16" t="s">
        <v>302</v>
      </c>
      <c r="B227" s="1" t="s">
        <v>75</v>
      </c>
      <c r="C227" s="15">
        <v>1520.0</v>
      </c>
      <c r="D227" s="16" t="s">
        <v>1346</v>
      </c>
      <c r="E227" s="16" t="s">
        <v>1347</v>
      </c>
      <c r="F227" s="16" t="s">
        <v>328</v>
      </c>
      <c r="G227" s="16" t="s">
        <v>1348</v>
      </c>
      <c r="H227" s="16"/>
      <c r="I227" s="16">
        <v>910.0</v>
      </c>
      <c r="J227" s="16" t="s">
        <v>337</v>
      </c>
      <c r="K227" s="16" t="s">
        <v>690</v>
      </c>
      <c r="L227" s="16" t="s">
        <v>384</v>
      </c>
      <c r="M227" s="16" t="s">
        <v>1349</v>
      </c>
      <c r="N227" s="16" t="s">
        <v>1350</v>
      </c>
      <c r="O227" s="16"/>
      <c r="P227" s="16">
        <v>6.0</v>
      </c>
      <c r="Q227" s="16">
        <v>-126.0</v>
      </c>
    </row>
    <row r="228" ht="12.75" customHeight="1">
      <c r="A228" s="16" t="s">
        <v>302</v>
      </c>
      <c r="B228" s="1" t="s">
        <v>1009</v>
      </c>
      <c r="C228" s="15">
        <v>1521.0</v>
      </c>
      <c r="D228" s="16" t="s">
        <v>1351</v>
      </c>
      <c r="E228" s="16" t="s">
        <v>1352</v>
      </c>
      <c r="F228" s="16"/>
      <c r="G228" s="16" t="s">
        <v>1353</v>
      </c>
      <c r="H228" s="16" t="s">
        <v>596</v>
      </c>
      <c r="I228" s="16">
        <v>400.0</v>
      </c>
      <c r="J228" s="16" t="s">
        <v>337</v>
      </c>
      <c r="K228" s="16" t="s">
        <v>1083</v>
      </c>
      <c r="L228" s="16" t="s">
        <v>323</v>
      </c>
      <c r="M228" s="16" t="s">
        <v>1234</v>
      </c>
      <c r="N228" s="16" t="s">
        <v>1354</v>
      </c>
      <c r="O228" s="16"/>
      <c r="P228" s="16">
        <v>10.0</v>
      </c>
      <c r="Q228" s="16">
        <v>324.0</v>
      </c>
    </row>
    <row r="229" ht="12.75" customHeight="1">
      <c r="A229" s="16" t="s">
        <v>302</v>
      </c>
      <c r="B229" s="1" t="s">
        <v>1009</v>
      </c>
      <c r="C229" s="15">
        <v>1522.0</v>
      </c>
      <c r="D229" s="16" t="s">
        <v>209</v>
      </c>
      <c r="E229" s="16" t="s">
        <v>210</v>
      </c>
      <c r="F229" s="16" t="s">
        <v>436</v>
      </c>
      <c r="G229" s="16" t="s">
        <v>1355</v>
      </c>
      <c r="H229" s="16"/>
      <c r="I229" s="16">
        <v>301.0</v>
      </c>
      <c r="J229" s="16" t="s">
        <v>337</v>
      </c>
      <c r="K229" s="16" t="s">
        <v>358</v>
      </c>
      <c r="L229" s="16" t="s">
        <v>377</v>
      </c>
      <c r="M229" s="16" t="s">
        <v>1356</v>
      </c>
      <c r="N229" s="16" t="s">
        <v>550</v>
      </c>
      <c r="O229" s="16"/>
      <c r="P229" s="16">
        <v>4.0</v>
      </c>
      <c r="Q229" s="16">
        <v>1540.0</v>
      </c>
    </row>
    <row r="230" ht="12.75" customHeight="1">
      <c r="A230" s="16" t="s">
        <v>302</v>
      </c>
      <c r="B230" s="1" t="s">
        <v>1009</v>
      </c>
      <c r="C230" s="15">
        <v>1523.0</v>
      </c>
      <c r="D230" s="16" t="s">
        <v>1357</v>
      </c>
      <c r="E230" s="16" t="s">
        <v>1358</v>
      </c>
      <c r="F230" s="16"/>
      <c r="G230" s="16" t="s">
        <v>394</v>
      </c>
      <c r="H230" s="16"/>
      <c r="I230" s="16">
        <v>500.0</v>
      </c>
      <c r="J230" s="16" t="s">
        <v>337</v>
      </c>
      <c r="K230" s="16" t="s">
        <v>404</v>
      </c>
      <c r="L230" s="16" t="s">
        <v>345</v>
      </c>
      <c r="M230" s="16" t="s">
        <v>554</v>
      </c>
      <c r="N230" s="16" t="s">
        <v>497</v>
      </c>
      <c r="O230" s="16"/>
      <c r="P230" s="16">
        <v>12.0</v>
      </c>
      <c r="Q230" s="16">
        <v>-20.0</v>
      </c>
    </row>
    <row r="231" ht="12.75" customHeight="1">
      <c r="A231" s="16" t="s">
        <v>302</v>
      </c>
      <c r="B231" s="1" t="s">
        <v>1028</v>
      </c>
      <c r="C231" s="15">
        <v>1533.0</v>
      </c>
      <c r="D231" s="16" t="s">
        <v>1359</v>
      </c>
      <c r="E231" s="16" t="s">
        <v>1360</v>
      </c>
      <c r="F231" s="16"/>
      <c r="G231" s="16" t="s">
        <v>1361</v>
      </c>
      <c r="H231" s="16" t="s">
        <v>69</v>
      </c>
      <c r="I231" s="16">
        <v>230.0</v>
      </c>
      <c r="J231" s="16" t="s">
        <v>426</v>
      </c>
      <c r="K231" s="16" t="s">
        <v>1083</v>
      </c>
      <c r="L231" s="16" t="s">
        <v>377</v>
      </c>
      <c r="M231" s="16" t="s">
        <v>1362</v>
      </c>
      <c r="N231" s="16" t="s">
        <v>1213</v>
      </c>
      <c r="O231" s="16"/>
      <c r="P231" s="16">
        <v>13.0</v>
      </c>
      <c r="Q231" s="16">
        <v>-825.0</v>
      </c>
    </row>
    <row r="232" ht="12.75" customHeight="1">
      <c r="A232" s="16" t="s">
        <v>302</v>
      </c>
      <c r="B232" s="1" t="s">
        <v>1028</v>
      </c>
      <c r="C232" s="15">
        <v>1535.0</v>
      </c>
      <c r="D232" s="16" t="s">
        <v>1363</v>
      </c>
      <c r="E232" s="16" t="s">
        <v>1364</v>
      </c>
      <c r="F232" s="16"/>
      <c r="G232" s="16" t="s">
        <v>1365</v>
      </c>
      <c r="H232" s="16"/>
      <c r="I232" s="16">
        <v>110.0</v>
      </c>
      <c r="J232" s="16" t="s">
        <v>1366</v>
      </c>
      <c r="K232" s="16" t="s">
        <v>790</v>
      </c>
      <c r="L232" s="16" t="s">
        <v>384</v>
      </c>
      <c r="M232" s="16" t="s">
        <v>1367</v>
      </c>
      <c r="N232" s="16" t="s">
        <v>1368</v>
      </c>
      <c r="O232" s="16"/>
      <c r="P232" s="16">
        <v>9.0</v>
      </c>
      <c r="Q232" s="16">
        <v>-252.0</v>
      </c>
    </row>
    <row r="233" ht="12.75" customHeight="1">
      <c r="A233" s="16" t="s">
        <v>302</v>
      </c>
      <c r="B233" s="1" t="s">
        <v>1028</v>
      </c>
      <c r="C233" s="15">
        <v>1539.0</v>
      </c>
      <c r="D233" s="16" t="s">
        <v>1369</v>
      </c>
      <c r="E233" s="16" t="s">
        <v>1370</v>
      </c>
      <c r="F233" s="16" t="s">
        <v>1371</v>
      </c>
      <c r="G233" s="16" t="s">
        <v>449</v>
      </c>
      <c r="H233" s="16"/>
      <c r="I233" s="16">
        <v>910.0</v>
      </c>
      <c r="J233" s="16" t="s">
        <v>426</v>
      </c>
      <c r="K233" s="16" t="s">
        <v>1372</v>
      </c>
      <c r="L233" s="16" t="s">
        <v>377</v>
      </c>
      <c r="M233" s="16" t="s">
        <v>1373</v>
      </c>
      <c r="N233" s="16" t="s">
        <v>592</v>
      </c>
      <c r="O233" s="16"/>
      <c r="P233" s="16">
        <v>5.0</v>
      </c>
      <c r="Q233" s="16">
        <v>-84.0</v>
      </c>
    </row>
    <row r="234" ht="12.75" customHeight="1">
      <c r="A234" s="16" t="s">
        <v>302</v>
      </c>
      <c r="B234" s="1" t="s">
        <v>72</v>
      </c>
      <c r="C234" s="15">
        <v>1601.0</v>
      </c>
      <c r="D234" s="16" t="s">
        <v>1374</v>
      </c>
      <c r="E234" s="16" t="s">
        <v>1375</v>
      </c>
      <c r="F234" s="16" t="s">
        <v>436</v>
      </c>
      <c r="G234" s="16" t="s">
        <v>978</v>
      </c>
      <c r="H234" s="16"/>
      <c r="I234" s="16">
        <v>200.0</v>
      </c>
      <c r="J234" s="16" t="s">
        <v>426</v>
      </c>
      <c r="K234" s="16" t="s">
        <v>1376</v>
      </c>
      <c r="L234" s="16" t="s">
        <v>377</v>
      </c>
      <c r="M234" s="16" t="s">
        <v>615</v>
      </c>
      <c r="N234" s="16" t="s">
        <v>406</v>
      </c>
      <c r="O234" s="16"/>
      <c r="P234" s="16">
        <v>6.0</v>
      </c>
      <c r="Q234" s="16">
        <v>-30.0</v>
      </c>
    </row>
    <row r="235" ht="12.75" customHeight="1">
      <c r="A235" s="16" t="s">
        <v>302</v>
      </c>
      <c r="B235" s="1" t="s">
        <v>72</v>
      </c>
      <c r="C235" s="15">
        <v>1602.0</v>
      </c>
      <c r="D235" s="16" t="s">
        <v>1377</v>
      </c>
      <c r="E235" s="16" t="s">
        <v>1378</v>
      </c>
      <c r="F235" s="16"/>
      <c r="G235" s="16" t="s">
        <v>421</v>
      </c>
      <c r="H235" s="16"/>
      <c r="I235" s="16">
        <v>230.0</v>
      </c>
      <c r="J235" s="16" t="s">
        <v>426</v>
      </c>
      <c r="K235" s="16" t="s">
        <v>404</v>
      </c>
      <c r="L235" s="16" t="s">
        <v>377</v>
      </c>
      <c r="M235" s="16" t="s">
        <v>826</v>
      </c>
      <c r="N235" s="16" t="s">
        <v>1379</v>
      </c>
      <c r="O235" s="16"/>
      <c r="P235" s="16">
        <v>12.0</v>
      </c>
      <c r="Q235" s="16">
        <v>432.0</v>
      </c>
    </row>
    <row r="236" ht="12.75" customHeight="1">
      <c r="A236" s="16" t="s">
        <v>302</v>
      </c>
      <c r="B236" s="1" t="s">
        <v>72</v>
      </c>
      <c r="C236" s="15">
        <v>1604.0</v>
      </c>
      <c r="D236" s="16" t="s">
        <v>1380</v>
      </c>
      <c r="E236" s="16" t="s">
        <v>1381</v>
      </c>
      <c r="F236" s="16" t="s">
        <v>1382</v>
      </c>
      <c r="G236" s="16" t="s">
        <v>394</v>
      </c>
      <c r="H236" s="16"/>
      <c r="I236" s="16">
        <v>620.0</v>
      </c>
      <c r="J236" s="16" t="s">
        <v>426</v>
      </c>
      <c r="K236" s="16" t="s">
        <v>1383</v>
      </c>
      <c r="L236" s="16" t="s">
        <v>377</v>
      </c>
      <c r="M236" s="16" t="s">
        <v>1246</v>
      </c>
      <c r="N236" s="16" t="s">
        <v>1331</v>
      </c>
      <c r="O236" s="16"/>
      <c r="P236" s="16">
        <v>10.0</v>
      </c>
      <c r="Q236" s="16">
        <v>-42.0</v>
      </c>
    </row>
    <row r="237" ht="12.75" customHeight="1">
      <c r="A237" s="16" t="s">
        <v>302</v>
      </c>
      <c r="B237" s="1" t="s">
        <v>72</v>
      </c>
      <c r="C237" s="15">
        <v>1609.0</v>
      </c>
      <c r="D237" s="16" t="s">
        <v>1384</v>
      </c>
      <c r="E237" s="16" t="s">
        <v>1385</v>
      </c>
      <c r="F237" s="16"/>
      <c r="G237" s="16" t="s">
        <v>1386</v>
      </c>
      <c r="H237" s="16"/>
      <c r="I237" s="16">
        <v>301.0</v>
      </c>
      <c r="J237" s="16" t="s">
        <v>1196</v>
      </c>
      <c r="K237" s="16" t="s">
        <v>438</v>
      </c>
      <c r="L237" s="16" t="s">
        <v>308</v>
      </c>
      <c r="M237" s="16" t="s">
        <v>1387</v>
      </c>
      <c r="N237" s="16" t="s">
        <v>559</v>
      </c>
      <c r="O237" s="16"/>
      <c r="P237" s="16">
        <v>6.0</v>
      </c>
      <c r="Q237" s="16">
        <v>-180.0</v>
      </c>
    </row>
    <row r="238" ht="12.75" customHeight="1">
      <c r="A238" s="16" t="s">
        <v>302</v>
      </c>
      <c r="B238" s="1" t="s">
        <v>75</v>
      </c>
      <c r="C238" s="15">
        <v>1612.0</v>
      </c>
      <c r="D238" s="16" t="s">
        <v>1388</v>
      </c>
      <c r="E238" s="16" t="s">
        <v>1389</v>
      </c>
      <c r="F238" s="16"/>
      <c r="G238" s="16" t="s">
        <v>978</v>
      </c>
      <c r="H238" s="16"/>
      <c r="I238" s="16">
        <v>501.0</v>
      </c>
      <c r="J238" s="16" t="s">
        <v>337</v>
      </c>
      <c r="K238" s="16" t="s">
        <v>490</v>
      </c>
      <c r="L238" s="16" t="s">
        <v>377</v>
      </c>
      <c r="M238" s="16" t="s">
        <v>1330</v>
      </c>
      <c r="N238" s="16" t="s">
        <v>1390</v>
      </c>
      <c r="O238" s="16"/>
      <c r="P238" s="16">
        <v>8.0</v>
      </c>
      <c r="Q238" s="16">
        <v>-36.0</v>
      </c>
    </row>
    <row r="239" ht="12.75" customHeight="1">
      <c r="A239" s="16" t="s">
        <v>302</v>
      </c>
      <c r="B239" s="1" t="s">
        <v>75</v>
      </c>
      <c r="C239" s="15">
        <v>1613.0</v>
      </c>
      <c r="D239" s="16" t="s">
        <v>1391</v>
      </c>
      <c r="E239" s="16" t="s">
        <v>1392</v>
      </c>
      <c r="F239" s="16"/>
      <c r="G239" s="16" t="s">
        <v>394</v>
      </c>
      <c r="H239" s="16"/>
      <c r="I239" s="16">
        <v>412.0</v>
      </c>
      <c r="J239" s="16" t="s">
        <v>337</v>
      </c>
      <c r="K239" s="16" t="s">
        <v>396</v>
      </c>
      <c r="L239" s="16" t="s">
        <v>345</v>
      </c>
      <c r="M239" s="16" t="s">
        <v>1393</v>
      </c>
      <c r="N239" s="16" t="s">
        <v>367</v>
      </c>
      <c r="O239" s="16"/>
      <c r="P239" s="16">
        <v>14.0</v>
      </c>
      <c r="Q239" s="16">
        <v>-64.0</v>
      </c>
    </row>
    <row r="240" ht="12.75" customHeight="1">
      <c r="A240" s="16" t="s">
        <v>302</v>
      </c>
      <c r="B240" s="1" t="s">
        <v>75</v>
      </c>
      <c r="C240" s="15">
        <v>1617.0</v>
      </c>
      <c r="D240" s="16" t="s">
        <v>1394</v>
      </c>
      <c r="E240" s="16" t="s">
        <v>1395</v>
      </c>
      <c r="F240" s="16" t="s">
        <v>328</v>
      </c>
      <c r="G240" s="16" t="s">
        <v>1396</v>
      </c>
      <c r="H240" s="16" t="s">
        <v>69</v>
      </c>
      <c r="I240" s="16">
        <v>810.0</v>
      </c>
      <c r="J240" s="16" t="s">
        <v>337</v>
      </c>
      <c r="K240" s="16" t="s">
        <v>383</v>
      </c>
      <c r="L240" s="16" t="s">
        <v>323</v>
      </c>
      <c r="M240" s="16" t="s">
        <v>1242</v>
      </c>
      <c r="N240" s="16" t="s">
        <v>1397</v>
      </c>
      <c r="O240" s="16"/>
      <c r="P240" s="16">
        <v>14.0</v>
      </c>
      <c r="Q240" s="16">
        <v>-72.0</v>
      </c>
    </row>
    <row r="241" ht="12.75" customHeight="1">
      <c r="A241" s="16" t="s">
        <v>302</v>
      </c>
      <c r="B241" s="1" t="s">
        <v>75</v>
      </c>
      <c r="C241" s="15">
        <v>1618.0</v>
      </c>
      <c r="D241" s="16" t="s">
        <v>1398</v>
      </c>
      <c r="E241" s="16" t="s">
        <v>1399</v>
      </c>
      <c r="F241" s="16" t="s">
        <v>1028</v>
      </c>
      <c r="G241" s="16" t="s">
        <v>1400</v>
      </c>
      <c r="H241" s="16"/>
      <c r="I241" s="16">
        <v>810.0</v>
      </c>
      <c r="J241" s="16" t="s">
        <v>337</v>
      </c>
      <c r="K241" s="16" t="s">
        <v>1401</v>
      </c>
      <c r="L241" s="16" t="s">
        <v>323</v>
      </c>
      <c r="M241" s="16" t="s">
        <v>1119</v>
      </c>
      <c r="N241" s="16" t="s">
        <v>1402</v>
      </c>
      <c r="O241" s="16"/>
      <c r="P241" s="16">
        <v>6.0</v>
      </c>
      <c r="Q241" s="16">
        <v>-160.0</v>
      </c>
    </row>
    <row r="242" ht="12.75" customHeight="1">
      <c r="A242" s="16" t="s">
        <v>302</v>
      </c>
      <c r="B242" s="1" t="s">
        <v>1009</v>
      </c>
      <c r="C242" s="15">
        <v>1624.0</v>
      </c>
      <c r="D242" s="16" t="s">
        <v>1403</v>
      </c>
      <c r="E242" s="16" t="s">
        <v>1404</v>
      </c>
      <c r="F242" s="16"/>
      <c r="G242" s="16" t="s">
        <v>1405</v>
      </c>
      <c r="H242" s="16" t="s">
        <v>69</v>
      </c>
      <c r="I242" s="16">
        <v>201.0</v>
      </c>
      <c r="J242" s="16" t="s">
        <v>1406</v>
      </c>
      <c r="K242" s="16" t="s">
        <v>1407</v>
      </c>
      <c r="L242" s="16" t="s">
        <v>359</v>
      </c>
      <c r="M242" s="16" t="s">
        <v>1408</v>
      </c>
      <c r="N242" s="16" t="s">
        <v>1219</v>
      </c>
      <c r="O242" s="16"/>
      <c r="P242" s="16">
        <v>5.0</v>
      </c>
      <c r="Q242" s="16">
        <v>945.0</v>
      </c>
    </row>
    <row r="243" ht="12.75" customHeight="1">
      <c r="A243" s="16" t="s">
        <v>302</v>
      </c>
      <c r="B243" s="1" t="s">
        <v>1009</v>
      </c>
      <c r="C243" s="15">
        <v>1625.0</v>
      </c>
      <c r="D243" s="16" t="s">
        <v>1409</v>
      </c>
      <c r="E243" s="16" t="s">
        <v>1410</v>
      </c>
      <c r="F243" s="16"/>
      <c r="G243" s="16" t="s">
        <v>1411</v>
      </c>
      <c r="H243" s="16"/>
      <c r="I243" s="16">
        <v>510.0</v>
      </c>
      <c r="J243" s="16" t="s">
        <v>1406</v>
      </c>
      <c r="K243" s="16" t="s">
        <v>1083</v>
      </c>
      <c r="L243" s="16" t="s">
        <v>308</v>
      </c>
      <c r="M243" s="16" t="s">
        <v>1412</v>
      </c>
      <c r="N243" s="16" t="s">
        <v>1413</v>
      </c>
      <c r="O243" s="16"/>
      <c r="P243" s="16">
        <v>9.0</v>
      </c>
      <c r="Q243" s="16">
        <v>0.0</v>
      </c>
    </row>
    <row r="244" ht="12.75" customHeight="1">
      <c r="A244" s="16" t="s">
        <v>302</v>
      </c>
      <c r="B244" s="1" t="s">
        <v>1009</v>
      </c>
      <c r="C244" s="15">
        <v>1626.0</v>
      </c>
      <c r="D244" s="16" t="s">
        <v>1414</v>
      </c>
      <c r="E244" s="16" t="s">
        <v>1415</v>
      </c>
      <c r="F244" s="16"/>
      <c r="G244" s="16" t="s">
        <v>394</v>
      </c>
      <c r="H244" s="16"/>
      <c r="I244" s="16">
        <v>900.0</v>
      </c>
      <c r="J244" s="16" t="s">
        <v>426</v>
      </c>
      <c r="K244" s="16" t="s">
        <v>533</v>
      </c>
      <c r="L244" s="16" t="s">
        <v>323</v>
      </c>
      <c r="M244" s="16" t="s">
        <v>635</v>
      </c>
      <c r="N244" s="16" t="s">
        <v>310</v>
      </c>
      <c r="O244" s="16"/>
      <c r="P244" s="16">
        <v>8.0</v>
      </c>
      <c r="Q244" s="16">
        <v>-50.0</v>
      </c>
    </row>
    <row r="245" ht="12.75" customHeight="1">
      <c r="A245" s="16" t="s">
        <v>302</v>
      </c>
      <c r="B245" s="1" t="s">
        <v>1009</v>
      </c>
      <c r="C245" s="15">
        <v>1627.0</v>
      </c>
      <c r="D245" s="16" t="s">
        <v>1416</v>
      </c>
      <c r="E245" s="16" t="s">
        <v>1417</v>
      </c>
      <c r="F245" s="16" t="s">
        <v>300</v>
      </c>
      <c r="G245" s="16" t="s">
        <v>1418</v>
      </c>
      <c r="H245" s="16"/>
      <c r="I245" s="16">
        <v>600.0</v>
      </c>
      <c r="J245" s="16" t="s">
        <v>1406</v>
      </c>
      <c r="K245" s="16" t="s">
        <v>1419</v>
      </c>
      <c r="L245" s="16" t="s">
        <v>345</v>
      </c>
      <c r="M245" s="16" t="s">
        <v>940</v>
      </c>
      <c r="N245" s="16" t="s">
        <v>1420</v>
      </c>
      <c r="O245" s="16"/>
      <c r="P245" s="16">
        <v>8.0</v>
      </c>
      <c r="Q245" s="16">
        <v>120.0</v>
      </c>
    </row>
    <row r="246" ht="12.75" customHeight="1">
      <c r="A246" s="16" t="s">
        <v>302</v>
      </c>
      <c r="B246" s="1" t="s">
        <v>1009</v>
      </c>
      <c r="C246" s="15">
        <v>1628.0</v>
      </c>
      <c r="D246" s="16" t="s">
        <v>1421</v>
      </c>
      <c r="E246" s="16" t="s">
        <v>1422</v>
      </c>
      <c r="F246" s="16"/>
      <c r="G246" s="16" t="s">
        <v>1423</v>
      </c>
      <c r="H246" s="16" t="s">
        <v>69</v>
      </c>
      <c r="I246" s="16">
        <v>931.0</v>
      </c>
      <c r="J246" s="16" t="s">
        <v>1406</v>
      </c>
      <c r="K246" s="16" t="s">
        <v>1424</v>
      </c>
      <c r="L246" s="16" t="s">
        <v>377</v>
      </c>
      <c r="M246" s="16" t="s">
        <v>1425</v>
      </c>
      <c r="N246" s="16" t="s">
        <v>1426</v>
      </c>
      <c r="O246" s="16"/>
      <c r="P246" s="16">
        <v>12.0</v>
      </c>
      <c r="Q246" s="16">
        <v>120.0</v>
      </c>
    </row>
    <row r="247" ht="12.75" customHeight="1">
      <c r="A247" s="16" t="s">
        <v>302</v>
      </c>
      <c r="B247" s="1" t="s">
        <v>1028</v>
      </c>
      <c r="C247" s="15">
        <v>1632.0</v>
      </c>
      <c r="D247" s="16" t="s">
        <v>1427</v>
      </c>
      <c r="E247" s="16" t="s">
        <v>1428</v>
      </c>
      <c r="F247" s="16"/>
      <c r="G247" s="16" t="s">
        <v>1429</v>
      </c>
      <c r="H247" s="16"/>
      <c r="I247" s="16">
        <v>100.0</v>
      </c>
      <c r="J247" s="16" t="s">
        <v>676</v>
      </c>
      <c r="K247" s="16" t="s">
        <v>1430</v>
      </c>
      <c r="L247" s="16" t="s">
        <v>384</v>
      </c>
      <c r="M247" s="16" t="s">
        <v>1431</v>
      </c>
      <c r="N247" s="16" t="s">
        <v>1432</v>
      </c>
      <c r="O247" s="16"/>
      <c r="P247" s="16">
        <v>10.0</v>
      </c>
      <c r="Q247" s="16">
        <v>112.0</v>
      </c>
    </row>
    <row r="248" ht="12.75" customHeight="1">
      <c r="A248" s="16" t="s">
        <v>302</v>
      </c>
      <c r="B248" s="1" t="s">
        <v>1028</v>
      </c>
      <c r="C248" s="15">
        <v>1635.0</v>
      </c>
      <c r="D248" s="16" t="s">
        <v>1433</v>
      </c>
      <c r="E248" s="16" t="s">
        <v>1434</v>
      </c>
      <c r="F248" s="16" t="s">
        <v>328</v>
      </c>
      <c r="G248" s="16" t="s">
        <v>394</v>
      </c>
      <c r="H248" s="16"/>
      <c r="I248" s="16">
        <v>630.0</v>
      </c>
      <c r="J248" s="16" t="s">
        <v>426</v>
      </c>
      <c r="K248" s="16" t="s">
        <v>1435</v>
      </c>
      <c r="L248" s="16" t="s">
        <v>345</v>
      </c>
      <c r="M248" s="16" t="s">
        <v>554</v>
      </c>
      <c r="N248" s="16" t="s">
        <v>397</v>
      </c>
      <c r="O248" s="16"/>
      <c r="P248" s="16">
        <v>10.0</v>
      </c>
      <c r="Q248" s="16">
        <v>-20.0</v>
      </c>
    </row>
    <row r="249" ht="12.75" customHeight="1">
      <c r="A249" s="16" t="s">
        <v>302</v>
      </c>
      <c r="B249" s="1" t="s">
        <v>61</v>
      </c>
      <c r="C249" s="15">
        <v>1701.0</v>
      </c>
      <c r="D249" s="16" t="s">
        <v>1436</v>
      </c>
      <c r="E249" s="16" t="s">
        <v>1437</v>
      </c>
      <c r="F249" s="16" t="s">
        <v>1014</v>
      </c>
      <c r="G249" s="16" t="s">
        <v>1438</v>
      </c>
      <c r="H249" s="16"/>
      <c r="I249" s="16">
        <v>400.0</v>
      </c>
      <c r="J249" s="16" t="s">
        <v>426</v>
      </c>
      <c r="K249" s="16" t="s">
        <v>753</v>
      </c>
      <c r="L249" s="16" t="s">
        <v>359</v>
      </c>
      <c r="M249" s="16" t="s">
        <v>1439</v>
      </c>
      <c r="N249" s="16" t="s">
        <v>1440</v>
      </c>
      <c r="O249" s="16"/>
      <c r="P249" s="16">
        <v>6.0</v>
      </c>
      <c r="Q249" s="16">
        <v>3432.0</v>
      </c>
    </row>
    <row r="250" ht="12.75" customHeight="1">
      <c r="A250" s="16" t="s">
        <v>302</v>
      </c>
      <c r="B250" s="1" t="s">
        <v>61</v>
      </c>
      <c r="C250" s="15">
        <v>1705.0</v>
      </c>
      <c r="D250" s="16" t="s">
        <v>1441</v>
      </c>
      <c r="E250" s="16" t="s">
        <v>1442</v>
      </c>
      <c r="F250" s="16" t="s">
        <v>300</v>
      </c>
      <c r="G250" s="16" t="s">
        <v>1443</v>
      </c>
      <c r="H250" s="16" t="s">
        <v>69</v>
      </c>
      <c r="I250" s="16">
        <v>700.0</v>
      </c>
      <c r="J250" s="16" t="s">
        <v>1196</v>
      </c>
      <c r="K250" s="16" t="s">
        <v>1376</v>
      </c>
      <c r="L250" s="16" t="s">
        <v>331</v>
      </c>
      <c r="M250" s="16" t="s">
        <v>1444</v>
      </c>
      <c r="N250" s="16" t="s">
        <v>1445</v>
      </c>
      <c r="O250" s="16"/>
      <c r="P250" s="16">
        <v>10.0</v>
      </c>
      <c r="Q250" s="16">
        <v>-336.0</v>
      </c>
    </row>
    <row r="251" ht="12.75" customHeight="1">
      <c r="A251" s="16" t="s">
        <v>302</v>
      </c>
      <c r="B251" s="1" t="s">
        <v>61</v>
      </c>
      <c r="C251" s="15">
        <v>1707.0</v>
      </c>
      <c r="D251" s="16" t="s">
        <v>1446</v>
      </c>
      <c r="E251" s="16" t="s">
        <v>1447</v>
      </c>
      <c r="F251" s="16"/>
      <c r="G251" s="16" t="s">
        <v>1448</v>
      </c>
      <c r="H251" s="16"/>
      <c r="I251" s="16">
        <v>300.0</v>
      </c>
      <c r="J251" s="16" t="s">
        <v>1196</v>
      </c>
      <c r="K251" s="16" t="s">
        <v>1449</v>
      </c>
      <c r="L251" s="16" t="s">
        <v>384</v>
      </c>
      <c r="M251" s="16" t="s">
        <v>1206</v>
      </c>
      <c r="N251" s="16" t="s">
        <v>1207</v>
      </c>
      <c r="O251" s="16"/>
      <c r="P251" s="16">
        <v>6.0</v>
      </c>
      <c r="Q251" s="16">
        <v>160.0</v>
      </c>
    </row>
    <row r="252" ht="12.75" customHeight="1">
      <c r="A252" s="16" t="s">
        <v>302</v>
      </c>
      <c r="B252" s="1" t="s">
        <v>61</v>
      </c>
      <c r="C252" s="15">
        <v>1708.0</v>
      </c>
      <c r="D252" s="16" t="s">
        <v>1450</v>
      </c>
      <c r="E252" s="16" t="s">
        <v>1451</v>
      </c>
      <c r="F252" s="16"/>
      <c r="G252" s="16" t="s">
        <v>500</v>
      </c>
      <c r="H252" s="16"/>
      <c r="I252" s="16">
        <v>600.0</v>
      </c>
      <c r="J252" s="16" t="s">
        <v>1196</v>
      </c>
      <c r="K252" s="16" t="s">
        <v>1452</v>
      </c>
      <c r="L252" s="16" t="s">
        <v>377</v>
      </c>
      <c r="M252" s="16" t="s">
        <v>450</v>
      </c>
      <c r="N252" s="16" t="s">
        <v>1453</v>
      </c>
      <c r="O252" s="16"/>
      <c r="P252" s="16">
        <v>10.0</v>
      </c>
      <c r="Q252" s="16">
        <v>-72.0</v>
      </c>
    </row>
    <row r="253" ht="12.75" customHeight="1">
      <c r="A253" s="16" t="s">
        <v>302</v>
      </c>
      <c r="B253" s="1" t="s">
        <v>61</v>
      </c>
      <c r="C253" s="15">
        <v>1709.0</v>
      </c>
      <c r="D253" s="16" t="s">
        <v>1454</v>
      </c>
      <c r="E253" s="16" t="s">
        <v>1455</v>
      </c>
      <c r="F253" s="16"/>
      <c r="G253" s="16" t="s">
        <v>321</v>
      </c>
      <c r="H253" s="16"/>
      <c r="I253" s="16">
        <v>220.0</v>
      </c>
      <c r="J253" s="16" t="s">
        <v>1196</v>
      </c>
      <c r="K253" s="16" t="s">
        <v>1456</v>
      </c>
      <c r="L253" s="16" t="s">
        <v>384</v>
      </c>
      <c r="M253" s="16" t="s">
        <v>1457</v>
      </c>
      <c r="N253" s="16" t="s">
        <v>1458</v>
      </c>
      <c r="O253" s="16"/>
      <c r="P253" s="16">
        <v>14.0</v>
      </c>
      <c r="Q253" s="16">
        <v>-288.0</v>
      </c>
    </row>
    <row r="254" ht="12.75" customHeight="1">
      <c r="A254" s="16" t="s">
        <v>302</v>
      </c>
      <c r="B254" s="1" t="s">
        <v>1459</v>
      </c>
      <c r="C254" s="15">
        <v>1715.0</v>
      </c>
      <c r="D254" s="16" t="s">
        <v>1460</v>
      </c>
      <c r="E254" s="16" t="s">
        <v>1461</v>
      </c>
      <c r="F254" s="16"/>
      <c r="G254" s="16" t="s">
        <v>449</v>
      </c>
      <c r="H254" s="16"/>
      <c r="I254" s="16">
        <v>722.0</v>
      </c>
      <c r="J254" s="16" t="s">
        <v>337</v>
      </c>
      <c r="K254" s="16" t="s">
        <v>307</v>
      </c>
      <c r="L254" s="16" t="s">
        <v>308</v>
      </c>
      <c r="M254" s="16" t="s">
        <v>473</v>
      </c>
      <c r="N254" s="16" t="s">
        <v>1462</v>
      </c>
      <c r="O254" s="16"/>
      <c r="P254" s="16">
        <v>15.0</v>
      </c>
      <c r="Q254" s="16">
        <v>-90.0</v>
      </c>
    </row>
    <row r="255" ht="12.75" customHeight="1">
      <c r="A255" s="16" t="s">
        <v>302</v>
      </c>
      <c r="B255" s="1" t="s">
        <v>1459</v>
      </c>
      <c r="C255" s="15">
        <v>1716.0</v>
      </c>
      <c r="D255" s="16" t="s">
        <v>1463</v>
      </c>
      <c r="E255" s="16" t="s">
        <v>1464</v>
      </c>
      <c r="F255" s="16"/>
      <c r="G255" s="16" t="s">
        <v>394</v>
      </c>
      <c r="H255" s="16"/>
      <c r="I255" s="16">
        <v>713.0</v>
      </c>
      <c r="J255" s="16" t="s">
        <v>337</v>
      </c>
      <c r="K255" s="16" t="s">
        <v>1465</v>
      </c>
      <c r="L255" s="16" t="s">
        <v>323</v>
      </c>
      <c r="M255" s="16" t="s">
        <v>635</v>
      </c>
      <c r="N255" s="16" t="s">
        <v>310</v>
      </c>
      <c r="O255" s="16"/>
      <c r="P255" s="16">
        <v>7.0</v>
      </c>
      <c r="Q255" s="16">
        <v>-50.0</v>
      </c>
    </row>
    <row r="256" ht="12.75" customHeight="1">
      <c r="A256" s="16" t="s">
        <v>302</v>
      </c>
      <c r="B256" s="1" t="s">
        <v>1459</v>
      </c>
      <c r="C256" s="15">
        <v>1718.0</v>
      </c>
      <c r="D256" s="16" t="s">
        <v>1466</v>
      </c>
      <c r="E256" s="16" t="s">
        <v>1467</v>
      </c>
      <c r="F256" s="16"/>
      <c r="G256" s="16" t="s">
        <v>777</v>
      </c>
      <c r="H256" s="16"/>
      <c r="I256" s="16">
        <v>930.0</v>
      </c>
      <c r="J256" s="16" t="s">
        <v>337</v>
      </c>
      <c r="K256" s="16" t="s">
        <v>1468</v>
      </c>
      <c r="L256" s="16" t="s">
        <v>345</v>
      </c>
      <c r="M256" s="16" t="s">
        <v>1234</v>
      </c>
      <c r="N256" s="16" t="s">
        <v>1469</v>
      </c>
      <c r="O256" s="16"/>
      <c r="P256" s="16">
        <v>14.0</v>
      </c>
      <c r="Q256" s="16">
        <v>324.0</v>
      </c>
    </row>
    <row r="257" ht="12.75" customHeight="1">
      <c r="A257" s="16" t="s">
        <v>302</v>
      </c>
      <c r="B257" s="1" t="s">
        <v>1459</v>
      </c>
      <c r="C257" s="15">
        <v>1719.0</v>
      </c>
      <c r="D257" s="16" t="s">
        <v>1470</v>
      </c>
      <c r="E257" s="16" t="s">
        <v>1471</v>
      </c>
      <c r="F257" s="16" t="s">
        <v>1028</v>
      </c>
      <c r="G257" s="16" t="s">
        <v>1472</v>
      </c>
      <c r="H257" s="16"/>
      <c r="I257" s="16">
        <v>411.0</v>
      </c>
      <c r="J257" s="16" t="s">
        <v>513</v>
      </c>
      <c r="K257" s="16" t="s">
        <v>358</v>
      </c>
      <c r="L257" s="16" t="s">
        <v>384</v>
      </c>
      <c r="M257" s="16" t="s">
        <v>1473</v>
      </c>
      <c r="N257" s="16" t="s">
        <v>1474</v>
      </c>
      <c r="O257" s="16"/>
      <c r="P257" s="16">
        <v>12.0</v>
      </c>
      <c r="Q257" s="16">
        <v>-24.0</v>
      </c>
    </row>
    <row r="258" ht="12.75" customHeight="1">
      <c r="A258" s="16" t="s">
        <v>302</v>
      </c>
      <c r="B258" s="1" t="s">
        <v>313</v>
      </c>
      <c r="C258" s="15">
        <v>1724.0</v>
      </c>
      <c r="D258" s="16" t="s">
        <v>1475</v>
      </c>
      <c r="E258" s="16" t="s">
        <v>1476</v>
      </c>
      <c r="F258" s="16" t="s">
        <v>300</v>
      </c>
      <c r="G258" s="16" t="s">
        <v>1477</v>
      </c>
      <c r="H258" s="16"/>
      <c r="I258" s="16">
        <v>600.0</v>
      </c>
      <c r="J258" s="16" t="s">
        <v>1406</v>
      </c>
      <c r="K258" s="16" t="s">
        <v>1217</v>
      </c>
      <c r="L258" s="16" t="s">
        <v>323</v>
      </c>
      <c r="M258" s="16" t="s">
        <v>473</v>
      </c>
      <c r="N258" s="16" t="s">
        <v>474</v>
      </c>
      <c r="O258" s="16"/>
      <c r="P258" s="16">
        <v>11.0</v>
      </c>
      <c r="Q258" s="16">
        <v>-90.0</v>
      </c>
    </row>
    <row r="259" ht="12.75" customHeight="1">
      <c r="A259" s="16" t="s">
        <v>302</v>
      </c>
      <c r="B259" s="1" t="s">
        <v>313</v>
      </c>
      <c r="C259" s="15">
        <v>1725.0</v>
      </c>
      <c r="D259" s="16" t="s">
        <v>1478</v>
      </c>
      <c r="E259" s="16" t="s">
        <v>1479</v>
      </c>
      <c r="F259" s="16" t="s">
        <v>313</v>
      </c>
      <c r="G259" s="16" t="s">
        <v>1480</v>
      </c>
      <c r="H259" s="16"/>
      <c r="I259" s="16">
        <v>420.0</v>
      </c>
      <c r="J259" s="16" t="s">
        <v>1406</v>
      </c>
      <c r="K259" s="16" t="s">
        <v>753</v>
      </c>
      <c r="L259" s="16" t="s">
        <v>323</v>
      </c>
      <c r="M259" s="16" t="s">
        <v>366</v>
      </c>
      <c r="N259" s="16" t="s">
        <v>810</v>
      </c>
      <c r="O259" s="16"/>
      <c r="P259" s="16">
        <v>11.0</v>
      </c>
      <c r="Q259" s="16">
        <v>-40.0</v>
      </c>
    </row>
    <row r="260" ht="12.75" customHeight="1">
      <c r="A260" s="16" t="s">
        <v>302</v>
      </c>
      <c r="B260" s="1" t="s">
        <v>313</v>
      </c>
      <c r="C260" s="15">
        <v>1728.0</v>
      </c>
      <c r="D260" s="16" t="s">
        <v>1481</v>
      </c>
      <c r="E260" s="16" t="s">
        <v>1482</v>
      </c>
      <c r="F260" s="16" t="s">
        <v>300</v>
      </c>
      <c r="G260" s="16" t="s">
        <v>1483</v>
      </c>
      <c r="H260" s="16"/>
      <c r="I260" s="16">
        <v>730.0</v>
      </c>
      <c r="J260" s="16" t="s">
        <v>1406</v>
      </c>
      <c r="K260" s="16" t="s">
        <v>1484</v>
      </c>
      <c r="L260" s="16" t="s">
        <v>345</v>
      </c>
      <c r="M260" s="16" t="s">
        <v>1485</v>
      </c>
      <c r="N260" s="16" t="s">
        <v>883</v>
      </c>
      <c r="O260" s="16"/>
      <c r="P260" s="16">
        <v>10.0</v>
      </c>
      <c r="Q260" s="16">
        <v>-600.0</v>
      </c>
    </row>
    <row r="261" ht="12.75" customHeight="1">
      <c r="A261" s="16" t="s">
        <v>302</v>
      </c>
      <c r="B261" s="1" t="s">
        <v>313</v>
      </c>
      <c r="C261" s="15">
        <v>1729.0</v>
      </c>
      <c r="D261" s="16" t="s">
        <v>1486</v>
      </c>
      <c r="E261" s="16" t="s">
        <v>1487</v>
      </c>
      <c r="F261" s="16"/>
      <c r="G261" s="16" t="s">
        <v>1488</v>
      </c>
      <c r="H261" s="16"/>
      <c r="I261" s="16">
        <v>100.0</v>
      </c>
      <c r="J261" s="16" t="s">
        <v>1406</v>
      </c>
      <c r="K261" s="16" t="s">
        <v>330</v>
      </c>
      <c r="L261" s="16" t="s">
        <v>308</v>
      </c>
      <c r="M261" s="16" t="s">
        <v>1489</v>
      </c>
      <c r="N261" s="16" t="s">
        <v>1490</v>
      </c>
      <c r="O261" s="16"/>
      <c r="P261" s="16">
        <v>10.0</v>
      </c>
      <c r="Q261" s="16">
        <v>-56.0</v>
      </c>
    </row>
    <row r="262" ht="12.75" customHeight="1">
      <c r="A262" s="16" t="s">
        <v>302</v>
      </c>
      <c r="B262" s="1" t="s">
        <v>1491</v>
      </c>
      <c r="C262" s="15">
        <v>1738.0</v>
      </c>
      <c r="D262" s="16" t="s">
        <v>1492</v>
      </c>
      <c r="E262" s="16" t="s">
        <v>1493</v>
      </c>
      <c r="F262" s="16"/>
      <c r="G262" s="16" t="s">
        <v>625</v>
      </c>
      <c r="H262" s="16"/>
      <c r="I262" s="16">
        <v>930.0</v>
      </c>
      <c r="J262" s="16" t="s">
        <v>426</v>
      </c>
      <c r="K262" s="16" t="s">
        <v>1494</v>
      </c>
      <c r="L262" s="16" t="s">
        <v>345</v>
      </c>
      <c r="M262" s="16" t="s">
        <v>1234</v>
      </c>
      <c r="N262" s="16" t="s">
        <v>1469</v>
      </c>
      <c r="O262" s="16"/>
      <c r="P262" s="16">
        <v>11.0</v>
      </c>
      <c r="Q262" s="16">
        <v>324.0</v>
      </c>
    </row>
    <row r="263" ht="12.75" customHeight="1">
      <c r="A263" s="16" t="s">
        <v>302</v>
      </c>
      <c r="B263" s="1" t="s">
        <v>1491</v>
      </c>
      <c r="C263" s="15">
        <v>1739.0</v>
      </c>
      <c r="D263" s="16" t="s">
        <v>1495</v>
      </c>
      <c r="E263" s="16" t="s">
        <v>1341</v>
      </c>
      <c r="F263" s="16"/>
      <c r="G263" s="16" t="s">
        <v>1342</v>
      </c>
      <c r="H263" s="16"/>
      <c r="I263" s="16">
        <v>320.0</v>
      </c>
      <c r="J263" s="16" t="s">
        <v>426</v>
      </c>
      <c r="K263" s="16" t="s">
        <v>1083</v>
      </c>
      <c r="L263" s="16" t="s">
        <v>377</v>
      </c>
      <c r="M263" s="16" t="s">
        <v>1496</v>
      </c>
      <c r="N263" s="16" t="s">
        <v>1345</v>
      </c>
      <c r="O263" s="16"/>
      <c r="P263" s="16">
        <v>12.0</v>
      </c>
      <c r="Q263" s="16">
        <v>-540.0</v>
      </c>
    </row>
    <row r="264" ht="12.75" customHeight="1">
      <c r="A264" s="16" t="s">
        <v>302</v>
      </c>
      <c r="B264" s="1" t="s">
        <v>61</v>
      </c>
      <c r="C264" s="15">
        <v>1802.0</v>
      </c>
      <c r="D264" s="16" t="s">
        <v>1497</v>
      </c>
      <c r="E264" s="16" t="s">
        <v>1498</v>
      </c>
      <c r="F264" s="16"/>
      <c r="G264" s="16" t="s">
        <v>394</v>
      </c>
      <c r="H264" s="16"/>
      <c r="I264" s="16">
        <v>230.0</v>
      </c>
      <c r="J264" s="16" t="s">
        <v>1196</v>
      </c>
      <c r="K264" s="16" t="s">
        <v>396</v>
      </c>
      <c r="L264" s="16" t="s">
        <v>323</v>
      </c>
      <c r="M264" s="16" t="s">
        <v>572</v>
      </c>
      <c r="N264" s="16" t="s">
        <v>573</v>
      </c>
      <c r="O264" s="16"/>
      <c r="P264" s="16">
        <v>16.0</v>
      </c>
      <c r="Q264" s="16">
        <v>-16.0</v>
      </c>
    </row>
    <row r="265" ht="12.75" customHeight="1">
      <c r="A265" s="16" t="s">
        <v>302</v>
      </c>
      <c r="B265" s="1" t="s">
        <v>61</v>
      </c>
      <c r="C265" s="15">
        <v>1805.0</v>
      </c>
      <c r="D265" s="16" t="s">
        <v>1499</v>
      </c>
      <c r="E265" s="16" t="s">
        <v>1500</v>
      </c>
      <c r="F265" s="16"/>
      <c r="G265" s="16" t="s">
        <v>449</v>
      </c>
      <c r="H265" s="16"/>
      <c r="I265" s="16">
        <v>602.0</v>
      </c>
      <c r="J265" s="16" t="s">
        <v>426</v>
      </c>
      <c r="K265" s="16" t="s">
        <v>1501</v>
      </c>
      <c r="L265" s="16" t="s">
        <v>345</v>
      </c>
      <c r="M265" s="16" t="s">
        <v>1502</v>
      </c>
      <c r="N265" s="16" t="s">
        <v>1503</v>
      </c>
      <c r="O265" s="16"/>
      <c r="P265" s="16">
        <v>8.0</v>
      </c>
      <c r="Q265" s="16">
        <v>-180.0</v>
      </c>
    </row>
    <row r="266" ht="12.75" customHeight="1">
      <c r="A266" s="16" t="s">
        <v>302</v>
      </c>
      <c r="B266" s="1" t="s">
        <v>61</v>
      </c>
      <c r="C266" s="15">
        <v>1806.0</v>
      </c>
      <c r="D266" s="16" t="s">
        <v>1504</v>
      </c>
      <c r="E266" s="16" t="s">
        <v>1505</v>
      </c>
      <c r="F266" s="16" t="s">
        <v>436</v>
      </c>
      <c r="G266" s="16" t="s">
        <v>1506</v>
      </c>
      <c r="H266" s="16"/>
      <c r="I266" s="16">
        <v>120.0</v>
      </c>
      <c r="J266" s="16" t="s">
        <v>1196</v>
      </c>
      <c r="K266" s="16" t="s">
        <v>1507</v>
      </c>
      <c r="L266" s="16" t="s">
        <v>377</v>
      </c>
      <c r="M266" s="16" t="s">
        <v>1508</v>
      </c>
      <c r="N266" s="16" t="s">
        <v>1509</v>
      </c>
      <c r="O266" s="16"/>
      <c r="P266" s="16">
        <v>8.0</v>
      </c>
      <c r="Q266" s="16">
        <v>0.0</v>
      </c>
    </row>
    <row r="267" ht="12.75" customHeight="1">
      <c r="A267" s="16" t="s">
        <v>302</v>
      </c>
      <c r="B267" s="1" t="s">
        <v>61</v>
      </c>
      <c r="C267" s="15">
        <v>1808.0</v>
      </c>
      <c r="D267" s="16" t="s">
        <v>1510</v>
      </c>
      <c r="E267" s="16" t="s">
        <v>1511</v>
      </c>
      <c r="F267" s="16"/>
      <c r="G267" s="16" t="s">
        <v>394</v>
      </c>
      <c r="H267" s="16"/>
      <c r="I267" s="16">
        <v>500.0</v>
      </c>
      <c r="J267" s="16" t="s">
        <v>1196</v>
      </c>
      <c r="K267" s="16" t="s">
        <v>330</v>
      </c>
      <c r="L267" s="16" t="s">
        <v>308</v>
      </c>
      <c r="M267" s="16" t="s">
        <v>554</v>
      </c>
      <c r="N267" s="16" t="s">
        <v>397</v>
      </c>
      <c r="O267" s="16"/>
      <c r="P267" s="16">
        <v>8.0</v>
      </c>
      <c r="Q267" s="16">
        <v>-20.0</v>
      </c>
    </row>
    <row r="268" ht="12.75" customHeight="1">
      <c r="A268" s="16" t="s">
        <v>302</v>
      </c>
      <c r="B268" s="1" t="s">
        <v>61</v>
      </c>
      <c r="C268" s="15">
        <v>1810.0</v>
      </c>
      <c r="D268" s="16" t="s">
        <v>1512</v>
      </c>
      <c r="E268" s="16" t="s">
        <v>1513</v>
      </c>
      <c r="F268" s="16"/>
      <c r="G268" s="16" t="s">
        <v>1514</v>
      </c>
      <c r="H268" s="16" t="s">
        <v>69</v>
      </c>
      <c r="I268" s="16">
        <v>900.0</v>
      </c>
      <c r="J268" s="16" t="s">
        <v>513</v>
      </c>
      <c r="K268" s="16" t="s">
        <v>358</v>
      </c>
      <c r="L268" s="16" t="s">
        <v>359</v>
      </c>
      <c r="M268" s="16" t="s">
        <v>1515</v>
      </c>
      <c r="N268" s="16" t="s">
        <v>1516</v>
      </c>
      <c r="O268" s="16"/>
      <c r="P268" s="16">
        <v>12.0</v>
      </c>
      <c r="Q268" s="16">
        <v>910.0</v>
      </c>
    </row>
    <row r="269" ht="12.75" customHeight="1">
      <c r="A269" s="16" t="s">
        <v>302</v>
      </c>
      <c r="B269" s="1" t="s">
        <v>1459</v>
      </c>
      <c r="C269" s="15">
        <v>1812.0</v>
      </c>
      <c r="D269" s="16" t="s">
        <v>1517</v>
      </c>
      <c r="E269" s="16" t="s">
        <v>1518</v>
      </c>
      <c r="F269" s="16"/>
      <c r="G269" s="16" t="s">
        <v>1519</v>
      </c>
      <c r="H269" s="16" t="s">
        <v>69</v>
      </c>
      <c r="I269" s="16">
        <v>500.0</v>
      </c>
      <c r="J269" s="16" t="s">
        <v>337</v>
      </c>
      <c r="K269" s="16" t="s">
        <v>330</v>
      </c>
      <c r="L269" s="16" t="s">
        <v>384</v>
      </c>
      <c r="M269" s="16" t="s">
        <v>1520</v>
      </c>
      <c r="N269" s="16" t="s">
        <v>1521</v>
      </c>
      <c r="O269" s="16"/>
      <c r="P269" s="16">
        <v>8.0</v>
      </c>
      <c r="Q269" s="16">
        <v>3520.0</v>
      </c>
    </row>
    <row r="270" ht="12.75" customHeight="1">
      <c r="A270" s="16" t="s">
        <v>302</v>
      </c>
      <c r="B270" s="1" t="s">
        <v>1459</v>
      </c>
      <c r="C270" s="15">
        <v>1814.0</v>
      </c>
      <c r="D270" s="16" t="s">
        <v>1522</v>
      </c>
      <c r="E270" s="16" t="s">
        <v>1523</v>
      </c>
      <c r="F270" s="16"/>
      <c r="G270" s="16" t="s">
        <v>1524</v>
      </c>
      <c r="H270" s="16"/>
      <c r="I270" s="16">
        <v>400.0</v>
      </c>
      <c r="J270" s="16" t="s">
        <v>426</v>
      </c>
      <c r="K270" s="16" t="s">
        <v>383</v>
      </c>
      <c r="L270" s="16" t="s">
        <v>345</v>
      </c>
      <c r="M270" s="16" t="s">
        <v>1525</v>
      </c>
      <c r="N270" s="16" t="s">
        <v>1526</v>
      </c>
      <c r="O270" s="16"/>
      <c r="P270" s="16">
        <v>8.0</v>
      </c>
      <c r="Q270" s="16">
        <v>490.0</v>
      </c>
    </row>
    <row r="271" ht="12.75" customHeight="1">
      <c r="A271" s="16" t="s">
        <v>302</v>
      </c>
      <c r="B271" s="1" t="s">
        <v>1459</v>
      </c>
      <c r="C271" s="15">
        <v>1815.0</v>
      </c>
      <c r="D271" s="16" t="s">
        <v>1527</v>
      </c>
      <c r="E271" s="16" t="s">
        <v>1528</v>
      </c>
      <c r="F271" s="16" t="s">
        <v>300</v>
      </c>
      <c r="G271" s="16" t="s">
        <v>1529</v>
      </c>
      <c r="H271" s="16" t="s">
        <v>596</v>
      </c>
      <c r="I271" s="16">
        <v>700.0</v>
      </c>
      <c r="J271" s="16" t="s">
        <v>426</v>
      </c>
      <c r="K271" s="16" t="s">
        <v>330</v>
      </c>
      <c r="L271" s="16" t="s">
        <v>384</v>
      </c>
      <c r="M271" s="16" t="s">
        <v>1074</v>
      </c>
      <c r="N271" s="16" t="s">
        <v>1530</v>
      </c>
      <c r="O271" s="16"/>
      <c r="P271" s="16">
        <v>11.0</v>
      </c>
      <c r="Q271" s="16">
        <v>270.0</v>
      </c>
    </row>
    <row r="272" ht="12.75" customHeight="1">
      <c r="A272" s="16" t="s">
        <v>302</v>
      </c>
      <c r="B272" s="1" t="s">
        <v>1459</v>
      </c>
      <c r="C272" s="15">
        <v>1816.0</v>
      </c>
      <c r="D272" s="16" t="s">
        <v>1531</v>
      </c>
      <c r="E272" s="16" t="s">
        <v>1532</v>
      </c>
      <c r="F272" s="16"/>
      <c r="G272" s="16" t="s">
        <v>1533</v>
      </c>
      <c r="H272" s="16"/>
      <c r="I272" s="16">
        <v>200.0</v>
      </c>
      <c r="J272" s="16" t="s">
        <v>426</v>
      </c>
      <c r="K272" s="16" t="s">
        <v>396</v>
      </c>
      <c r="L272" s="16" t="s">
        <v>384</v>
      </c>
      <c r="M272" s="16" t="s">
        <v>1525</v>
      </c>
      <c r="N272" s="16" t="s">
        <v>1534</v>
      </c>
      <c r="O272" s="16"/>
      <c r="P272" s="16">
        <v>9.0</v>
      </c>
      <c r="Q272" s="16">
        <v>490.0</v>
      </c>
    </row>
    <row r="273" ht="12.75" customHeight="1">
      <c r="A273" s="16" t="s">
        <v>302</v>
      </c>
      <c r="B273" s="1" t="s">
        <v>1459</v>
      </c>
      <c r="C273" s="15">
        <v>1819.0</v>
      </c>
      <c r="D273" s="16" t="s">
        <v>1535</v>
      </c>
      <c r="E273" s="16" t="s">
        <v>1536</v>
      </c>
      <c r="F273" s="16" t="s">
        <v>328</v>
      </c>
      <c r="G273" s="16" t="s">
        <v>1132</v>
      </c>
      <c r="H273" s="16" t="s">
        <v>69</v>
      </c>
      <c r="I273" s="16">
        <v>400.0</v>
      </c>
      <c r="J273" s="16" t="s">
        <v>426</v>
      </c>
      <c r="K273" s="16" t="s">
        <v>1537</v>
      </c>
      <c r="L273" s="16" t="s">
        <v>323</v>
      </c>
      <c r="M273" s="16" t="s">
        <v>473</v>
      </c>
      <c r="N273" s="16" t="s">
        <v>1538</v>
      </c>
      <c r="O273" s="16"/>
      <c r="P273" s="16">
        <v>8.0</v>
      </c>
      <c r="Q273" s="16">
        <v>-90.0</v>
      </c>
    </row>
    <row r="274" ht="12.75" customHeight="1">
      <c r="A274" s="16" t="s">
        <v>302</v>
      </c>
      <c r="B274" s="1" t="s">
        <v>313</v>
      </c>
      <c r="C274" s="15">
        <v>1823.0</v>
      </c>
      <c r="D274" s="16" t="s">
        <v>206</v>
      </c>
      <c r="E274" s="16" t="s">
        <v>207</v>
      </c>
      <c r="F274" s="16"/>
      <c r="G274" s="16" t="s">
        <v>1539</v>
      </c>
      <c r="H274" s="16"/>
      <c r="I274" s="16">
        <v>700.0</v>
      </c>
      <c r="J274" s="16" t="s">
        <v>426</v>
      </c>
      <c r="K274" s="16" t="s">
        <v>1540</v>
      </c>
      <c r="L274" s="16" t="s">
        <v>345</v>
      </c>
      <c r="M274" s="16" t="s">
        <v>601</v>
      </c>
      <c r="N274" s="16" t="s">
        <v>1541</v>
      </c>
      <c r="O274" s="16"/>
      <c r="P274" s="16">
        <v>7.0</v>
      </c>
      <c r="Q274" s="16">
        <v>84.0</v>
      </c>
    </row>
    <row r="275" ht="12.75" customHeight="1">
      <c r="A275" s="16" t="s">
        <v>302</v>
      </c>
      <c r="B275" s="1" t="s">
        <v>313</v>
      </c>
      <c r="C275" s="15">
        <v>1825.0</v>
      </c>
      <c r="D275" s="16" t="s">
        <v>1542</v>
      </c>
      <c r="E275" s="16" t="s">
        <v>1543</v>
      </c>
      <c r="F275" s="16" t="s">
        <v>1382</v>
      </c>
      <c r="G275" s="16" t="s">
        <v>1544</v>
      </c>
      <c r="H275" s="16"/>
      <c r="I275" s="16">
        <v>700.0</v>
      </c>
      <c r="J275" s="16" t="s">
        <v>1406</v>
      </c>
      <c r="K275" s="16" t="s">
        <v>1016</v>
      </c>
      <c r="L275" s="16" t="s">
        <v>345</v>
      </c>
      <c r="M275" s="16" t="s">
        <v>411</v>
      </c>
      <c r="N275" s="16" t="s">
        <v>1545</v>
      </c>
      <c r="O275" s="16"/>
      <c r="P275" s="16">
        <v>5.0</v>
      </c>
      <c r="Q275" s="16">
        <v>-360.0</v>
      </c>
    </row>
    <row r="276" ht="12.75" customHeight="1">
      <c r="A276" s="16" t="s">
        <v>302</v>
      </c>
      <c r="B276" s="1" t="s">
        <v>313</v>
      </c>
      <c r="C276" s="15">
        <v>1826.0</v>
      </c>
      <c r="D276" s="16" t="s">
        <v>1546</v>
      </c>
      <c r="E276" s="16" t="s">
        <v>1547</v>
      </c>
      <c r="F276" s="16" t="s">
        <v>313</v>
      </c>
      <c r="G276" s="16" t="s">
        <v>1548</v>
      </c>
      <c r="H276" s="16"/>
      <c r="I276" s="16">
        <v>530.0</v>
      </c>
      <c r="J276" s="16" t="s">
        <v>1406</v>
      </c>
      <c r="K276" s="16" t="s">
        <v>764</v>
      </c>
      <c r="L276" s="16" t="s">
        <v>323</v>
      </c>
      <c r="M276" s="16" t="s">
        <v>1549</v>
      </c>
      <c r="N276" s="16" t="s">
        <v>1550</v>
      </c>
      <c r="O276" s="16"/>
      <c r="P276" s="16">
        <v>13.0</v>
      </c>
      <c r="Q276" s="16">
        <v>-540.0</v>
      </c>
    </row>
    <row r="277" ht="12.75" customHeight="1">
      <c r="A277" s="16" t="s">
        <v>302</v>
      </c>
      <c r="B277" s="1" t="s">
        <v>313</v>
      </c>
      <c r="C277" s="15">
        <v>1827.0</v>
      </c>
      <c r="D277" s="16" t="s">
        <v>1551</v>
      </c>
      <c r="E277" s="16" t="s">
        <v>1552</v>
      </c>
      <c r="F277" s="16"/>
      <c r="G277" s="16" t="s">
        <v>1553</v>
      </c>
      <c r="H277" s="16"/>
      <c r="I277" s="16">
        <v>210.0</v>
      </c>
      <c r="J277" s="16" t="s">
        <v>1406</v>
      </c>
      <c r="K277" s="16" t="s">
        <v>383</v>
      </c>
      <c r="L277" s="16" t="s">
        <v>384</v>
      </c>
      <c r="M277" s="16" t="s">
        <v>1554</v>
      </c>
      <c r="N277" s="16" t="s">
        <v>1555</v>
      </c>
      <c r="O277" s="16"/>
      <c r="P277" s="16">
        <v>9.0</v>
      </c>
      <c r="Q277" s="16">
        <v>180.0</v>
      </c>
    </row>
    <row r="278" ht="12.75" customHeight="1">
      <c r="A278" s="16" t="s">
        <v>302</v>
      </c>
      <c r="B278" s="1" t="s">
        <v>313</v>
      </c>
      <c r="C278" s="15">
        <v>1829.0</v>
      </c>
      <c r="D278" s="16" t="s">
        <v>1556</v>
      </c>
      <c r="E278" s="16" t="s">
        <v>1557</v>
      </c>
      <c r="F278" s="16"/>
      <c r="G278" s="16" t="s">
        <v>415</v>
      </c>
      <c r="H278" s="16"/>
      <c r="I278" s="16">
        <v>300.0</v>
      </c>
      <c r="J278" s="16" t="s">
        <v>426</v>
      </c>
      <c r="K278" s="16" t="s">
        <v>490</v>
      </c>
      <c r="L278" s="16" t="s">
        <v>323</v>
      </c>
      <c r="M278" s="16" t="s">
        <v>1242</v>
      </c>
      <c r="N278" s="16" t="s">
        <v>325</v>
      </c>
      <c r="O278" s="16"/>
      <c r="P278" s="16">
        <v>7.0</v>
      </c>
      <c r="Q278" s="16">
        <v>-72.0</v>
      </c>
    </row>
    <row r="279" ht="12.75" customHeight="1">
      <c r="A279" s="16" t="s">
        <v>302</v>
      </c>
      <c r="B279" s="1" t="s">
        <v>1491</v>
      </c>
      <c r="C279" s="15">
        <v>1836.0</v>
      </c>
      <c r="D279" s="16" t="s">
        <v>1558</v>
      </c>
      <c r="E279" s="16" t="s">
        <v>1559</v>
      </c>
      <c r="F279" s="16"/>
      <c r="G279" s="16" t="s">
        <v>984</v>
      </c>
      <c r="H279" s="16"/>
      <c r="I279" s="16">
        <v>911.0</v>
      </c>
      <c r="J279" s="16" t="s">
        <v>426</v>
      </c>
      <c r="K279" s="16" t="s">
        <v>396</v>
      </c>
      <c r="L279" s="16" t="s">
        <v>308</v>
      </c>
      <c r="M279" s="16" t="s">
        <v>473</v>
      </c>
      <c r="N279" s="16" t="s">
        <v>397</v>
      </c>
      <c r="O279" s="16"/>
      <c r="P279" s="16">
        <v>7.0</v>
      </c>
      <c r="Q279" s="16">
        <v>-90.0</v>
      </c>
    </row>
    <row r="280" ht="12.75" customHeight="1">
      <c r="A280" s="16" t="s">
        <v>302</v>
      </c>
      <c r="B280" s="1" t="s">
        <v>1491</v>
      </c>
      <c r="C280" s="15">
        <v>1837.0</v>
      </c>
      <c r="D280" s="16" t="s">
        <v>1560</v>
      </c>
      <c r="E280" s="16" t="s">
        <v>1561</v>
      </c>
      <c r="F280" s="16"/>
      <c r="G280" s="16" t="s">
        <v>1562</v>
      </c>
      <c r="H280" s="16"/>
      <c r="I280" s="16">
        <v>800.0</v>
      </c>
      <c r="J280" s="16" t="s">
        <v>426</v>
      </c>
      <c r="K280" s="16" t="s">
        <v>638</v>
      </c>
      <c r="L280" s="16" t="s">
        <v>377</v>
      </c>
      <c r="M280" s="16" t="s">
        <v>744</v>
      </c>
      <c r="N280" s="16" t="s">
        <v>1563</v>
      </c>
      <c r="O280" s="16"/>
      <c r="P280" s="16">
        <v>6.0</v>
      </c>
      <c r="Q280" s="16">
        <v>-10.0</v>
      </c>
    </row>
    <row r="281" ht="12.75" customHeight="1">
      <c r="A281" s="16" t="s">
        <v>302</v>
      </c>
      <c r="B281" s="1" t="s">
        <v>1491</v>
      </c>
      <c r="C281" s="15">
        <v>1839.0</v>
      </c>
      <c r="D281" s="16" t="s">
        <v>1564</v>
      </c>
      <c r="E281" s="16" t="s">
        <v>1565</v>
      </c>
      <c r="F281" s="16"/>
      <c r="G281" s="16" t="s">
        <v>891</v>
      </c>
      <c r="H281" s="16" t="s">
        <v>69</v>
      </c>
      <c r="I281" s="16">
        <v>400.0</v>
      </c>
      <c r="J281" s="16" t="s">
        <v>426</v>
      </c>
      <c r="K281" s="16" t="s">
        <v>365</v>
      </c>
      <c r="L281" s="16" t="s">
        <v>345</v>
      </c>
      <c r="M281" s="16" t="s">
        <v>1502</v>
      </c>
      <c r="N281" s="16" t="s">
        <v>1566</v>
      </c>
      <c r="O281" s="16"/>
      <c r="P281" s="16">
        <v>6.0</v>
      </c>
      <c r="Q281" s="16">
        <v>-180.0</v>
      </c>
    </row>
    <row r="282" ht="12.75" customHeight="1">
      <c r="A282" s="16" t="s">
        <v>302</v>
      </c>
      <c r="B282" s="1" t="s">
        <v>61</v>
      </c>
      <c r="C282" s="15">
        <v>1903.0</v>
      </c>
      <c r="D282" s="16" t="s">
        <v>1567</v>
      </c>
      <c r="E282" s="16" t="s">
        <v>1568</v>
      </c>
      <c r="F282" s="16"/>
      <c r="G282" s="16" t="s">
        <v>1569</v>
      </c>
      <c r="H282" s="16"/>
      <c r="I282" s="16">
        <v>330.0</v>
      </c>
      <c r="J282" s="16" t="s">
        <v>1196</v>
      </c>
      <c r="K282" s="16" t="s">
        <v>1570</v>
      </c>
      <c r="L282" s="16" t="s">
        <v>323</v>
      </c>
      <c r="M282" s="16" t="s">
        <v>1571</v>
      </c>
      <c r="N282" s="16" t="s">
        <v>1572</v>
      </c>
      <c r="O282" s="16"/>
      <c r="P282" s="16">
        <v>10.0</v>
      </c>
      <c r="Q282" s="16">
        <v>-972.0</v>
      </c>
    </row>
    <row r="283" ht="12.75" customHeight="1">
      <c r="A283" s="16" t="s">
        <v>302</v>
      </c>
      <c r="B283" s="1" t="s">
        <v>61</v>
      </c>
      <c r="C283" s="15">
        <v>1904.0</v>
      </c>
      <c r="D283" s="16" t="s">
        <v>1573</v>
      </c>
      <c r="E283" s="16" t="s">
        <v>1574</v>
      </c>
      <c r="F283" s="16"/>
      <c r="G283" s="16" t="s">
        <v>394</v>
      </c>
      <c r="H283" s="16"/>
      <c r="I283" s="16">
        <v>800.0</v>
      </c>
      <c r="J283" s="16" t="s">
        <v>1196</v>
      </c>
      <c r="K283" s="16" t="s">
        <v>404</v>
      </c>
      <c r="L283" s="16" t="s">
        <v>345</v>
      </c>
      <c r="M283" s="16" t="s">
        <v>309</v>
      </c>
      <c r="N283" s="16" t="s">
        <v>1041</v>
      </c>
      <c r="O283" s="16"/>
      <c r="P283" s="16">
        <v>6.0</v>
      </c>
      <c r="Q283" s="16">
        <v>0.0</v>
      </c>
    </row>
    <row r="284" ht="12.75" customHeight="1">
      <c r="A284" s="16" t="s">
        <v>302</v>
      </c>
      <c r="B284" s="1" t="s">
        <v>61</v>
      </c>
      <c r="C284" s="15">
        <v>1905.0</v>
      </c>
      <c r="D284" s="16" t="s">
        <v>1575</v>
      </c>
      <c r="E284" s="16" t="s">
        <v>1576</v>
      </c>
      <c r="F284" s="16" t="s">
        <v>328</v>
      </c>
      <c r="G284" s="16" t="s">
        <v>321</v>
      </c>
      <c r="H284" s="16"/>
      <c r="I284" s="16">
        <v>400.0</v>
      </c>
      <c r="J284" s="16" t="s">
        <v>1196</v>
      </c>
      <c r="K284" s="16" t="s">
        <v>438</v>
      </c>
      <c r="L284" s="16" t="s">
        <v>323</v>
      </c>
      <c r="M284" s="16" t="s">
        <v>473</v>
      </c>
      <c r="N284" s="16" t="s">
        <v>367</v>
      </c>
      <c r="O284" s="16"/>
      <c r="P284" s="16">
        <v>10.0</v>
      </c>
      <c r="Q284" s="16">
        <v>-90.0</v>
      </c>
    </row>
    <row r="285" ht="12.75" customHeight="1">
      <c r="A285" s="16" t="s">
        <v>302</v>
      </c>
      <c r="B285" s="1" t="s">
        <v>61</v>
      </c>
      <c r="C285" s="15">
        <v>1908.0</v>
      </c>
      <c r="D285" s="16" t="s">
        <v>1577</v>
      </c>
      <c r="E285" s="16" t="s">
        <v>1578</v>
      </c>
      <c r="F285" s="16" t="s">
        <v>313</v>
      </c>
      <c r="G285" s="16" t="s">
        <v>697</v>
      </c>
      <c r="H285" s="16" t="s">
        <v>69</v>
      </c>
      <c r="I285" s="16">
        <v>300.0</v>
      </c>
      <c r="J285" s="16" t="s">
        <v>1196</v>
      </c>
      <c r="K285" s="16" t="s">
        <v>739</v>
      </c>
      <c r="L285" s="16" t="s">
        <v>377</v>
      </c>
      <c r="M285" s="16" t="s">
        <v>1579</v>
      </c>
      <c r="N285" s="16" t="s">
        <v>1580</v>
      </c>
      <c r="O285" s="16"/>
      <c r="P285" s="16">
        <v>10.0</v>
      </c>
      <c r="Q285" s="16">
        <v>0.0</v>
      </c>
    </row>
    <row r="286" ht="12.75" customHeight="1">
      <c r="A286" s="16" t="s">
        <v>302</v>
      </c>
      <c r="B286" s="1" t="s">
        <v>61</v>
      </c>
      <c r="C286" s="15">
        <v>1909.0</v>
      </c>
      <c r="D286" s="16" t="s">
        <v>1581</v>
      </c>
      <c r="E286" s="16" t="s">
        <v>1582</v>
      </c>
      <c r="F286" s="16"/>
      <c r="G286" s="16" t="s">
        <v>1583</v>
      </c>
      <c r="H286" s="16"/>
      <c r="I286" s="16">
        <v>900.0</v>
      </c>
      <c r="J286" s="16" t="s">
        <v>1196</v>
      </c>
      <c r="K286" s="16" t="s">
        <v>501</v>
      </c>
      <c r="L286" s="16" t="s">
        <v>345</v>
      </c>
      <c r="M286" s="16" t="s">
        <v>974</v>
      </c>
      <c r="N286" s="16" t="s">
        <v>1584</v>
      </c>
      <c r="O286" s="16"/>
      <c r="P286" s="16">
        <v>7.0</v>
      </c>
      <c r="Q286" s="16">
        <v>-120.0</v>
      </c>
    </row>
    <row r="287" ht="12.75" customHeight="1">
      <c r="A287" s="16" t="s">
        <v>302</v>
      </c>
      <c r="B287" s="1" t="s">
        <v>1459</v>
      </c>
      <c r="C287" s="15">
        <v>1914.0</v>
      </c>
      <c r="D287" s="16" t="s">
        <v>1585</v>
      </c>
      <c r="E287" s="16" t="s">
        <v>1586</v>
      </c>
      <c r="F287" s="16" t="s">
        <v>1028</v>
      </c>
      <c r="G287" s="16" t="s">
        <v>562</v>
      </c>
      <c r="H287" s="16"/>
      <c r="I287" s="16">
        <v>20.0</v>
      </c>
      <c r="J287" s="16" t="s">
        <v>426</v>
      </c>
      <c r="K287" s="16" t="s">
        <v>1587</v>
      </c>
      <c r="L287" s="16" t="s">
        <v>308</v>
      </c>
      <c r="M287" s="16" t="s">
        <v>479</v>
      </c>
      <c r="N287" s="16" t="s">
        <v>480</v>
      </c>
      <c r="O287" s="16"/>
      <c r="P287" s="16">
        <v>6.0</v>
      </c>
      <c r="Q287" s="16">
        <v>0.0</v>
      </c>
    </row>
    <row r="288" ht="12.75" customHeight="1">
      <c r="A288" s="16" t="s">
        <v>302</v>
      </c>
      <c r="B288" s="1" t="s">
        <v>1459</v>
      </c>
      <c r="C288" s="15">
        <v>1915.0</v>
      </c>
      <c r="D288" s="16" t="s">
        <v>1588</v>
      </c>
      <c r="E288" s="16" t="s">
        <v>1589</v>
      </c>
      <c r="F288" s="16" t="s">
        <v>436</v>
      </c>
      <c r="G288" s="16" t="s">
        <v>432</v>
      </c>
      <c r="H288" s="16"/>
      <c r="I288" s="16">
        <v>510.0</v>
      </c>
      <c r="J288" s="16" t="s">
        <v>426</v>
      </c>
      <c r="K288" s="16" t="s">
        <v>739</v>
      </c>
      <c r="L288" s="16" t="s">
        <v>384</v>
      </c>
      <c r="M288" s="16" t="s">
        <v>1590</v>
      </c>
      <c r="N288" s="16" t="s">
        <v>1591</v>
      </c>
      <c r="O288" s="16"/>
      <c r="P288" s="16">
        <v>8.0</v>
      </c>
      <c r="Q288" s="16">
        <v>-480.0</v>
      </c>
    </row>
    <row r="289" ht="12.75" customHeight="1">
      <c r="A289" s="16" t="s">
        <v>302</v>
      </c>
      <c r="B289" s="1" t="s">
        <v>313</v>
      </c>
      <c r="C289" s="15">
        <v>1923.0</v>
      </c>
      <c r="D289" s="16" t="s">
        <v>1592</v>
      </c>
      <c r="E289" s="16" t="s">
        <v>1593</v>
      </c>
      <c r="F289" s="16"/>
      <c r="G289" s="16" t="s">
        <v>1594</v>
      </c>
      <c r="H289" s="16" t="s">
        <v>69</v>
      </c>
      <c r="I289" s="16">
        <v>333.0</v>
      </c>
      <c r="J289" s="16" t="s">
        <v>1406</v>
      </c>
      <c r="K289" s="16" t="s">
        <v>718</v>
      </c>
      <c r="L289" s="16" t="s">
        <v>345</v>
      </c>
      <c r="M289" s="16" t="s">
        <v>1595</v>
      </c>
      <c r="N289" s="16" t="s">
        <v>1596</v>
      </c>
      <c r="O289" s="16"/>
      <c r="P289" s="16">
        <v>14.0</v>
      </c>
      <c r="Q289" s="16">
        <v>2112.0</v>
      </c>
    </row>
    <row r="290" ht="12.75" customHeight="1">
      <c r="A290" s="16" t="s">
        <v>302</v>
      </c>
      <c r="B290" s="1" t="s">
        <v>313</v>
      </c>
      <c r="C290" s="15">
        <v>1925.0</v>
      </c>
      <c r="D290" s="16" t="s">
        <v>1597</v>
      </c>
      <c r="E290" s="16" t="s">
        <v>1598</v>
      </c>
      <c r="F290" s="16"/>
      <c r="G290" s="16" t="s">
        <v>1544</v>
      </c>
      <c r="H290" s="16"/>
      <c r="I290" s="16">
        <v>820.0</v>
      </c>
      <c r="J290" s="16" t="s">
        <v>1406</v>
      </c>
      <c r="K290" s="16" t="s">
        <v>371</v>
      </c>
      <c r="L290" s="16" t="s">
        <v>308</v>
      </c>
      <c r="M290" s="16" t="s">
        <v>1062</v>
      </c>
      <c r="N290" s="16" t="s">
        <v>1599</v>
      </c>
      <c r="O290" s="16"/>
      <c r="P290" s="16">
        <v>11.0</v>
      </c>
      <c r="Q290" s="16">
        <v>-80.0</v>
      </c>
    </row>
    <row r="291" ht="12.75" customHeight="1">
      <c r="A291" s="16" t="s">
        <v>302</v>
      </c>
      <c r="B291" s="1" t="s">
        <v>313</v>
      </c>
      <c r="C291" s="15">
        <v>1926.0</v>
      </c>
      <c r="D291" s="16" t="s">
        <v>1600</v>
      </c>
      <c r="E291" s="16" t="s">
        <v>1601</v>
      </c>
      <c r="F291" s="16"/>
      <c r="G291" s="16" t="s">
        <v>1602</v>
      </c>
      <c r="H291" s="16" t="s">
        <v>596</v>
      </c>
      <c r="I291" s="16">
        <v>130.0</v>
      </c>
      <c r="J291" s="16" t="s">
        <v>426</v>
      </c>
      <c r="K291" s="16" t="s">
        <v>1603</v>
      </c>
      <c r="L291" s="16" t="s">
        <v>308</v>
      </c>
      <c r="M291" s="16" t="s">
        <v>1091</v>
      </c>
      <c r="N291" s="16" t="s">
        <v>1092</v>
      </c>
      <c r="O291" s="16"/>
      <c r="P291" s="16">
        <v>11.0</v>
      </c>
      <c r="Q291" s="16">
        <v>-20.0</v>
      </c>
    </row>
    <row r="292" ht="12.75" customHeight="1">
      <c r="A292" s="16" t="s">
        <v>302</v>
      </c>
      <c r="B292" s="1" t="s">
        <v>313</v>
      </c>
      <c r="C292" s="15">
        <v>1927.0</v>
      </c>
      <c r="D292" s="16" t="s">
        <v>1604</v>
      </c>
      <c r="E292" s="16" t="s">
        <v>1605</v>
      </c>
      <c r="F292" s="16" t="s">
        <v>436</v>
      </c>
      <c r="G292" s="16" t="s">
        <v>1353</v>
      </c>
      <c r="H292" s="16" t="s">
        <v>596</v>
      </c>
      <c r="I292" s="16">
        <v>500.0</v>
      </c>
      <c r="J292" s="16" t="s">
        <v>426</v>
      </c>
      <c r="K292" s="16" t="s">
        <v>1019</v>
      </c>
      <c r="L292" s="16" t="s">
        <v>323</v>
      </c>
      <c r="M292" s="16" t="s">
        <v>749</v>
      </c>
      <c r="N292" s="16" t="s">
        <v>1606</v>
      </c>
      <c r="O292" s="16"/>
      <c r="P292" s="16">
        <v>8.0</v>
      </c>
      <c r="Q292" s="16">
        <v>-324.0</v>
      </c>
    </row>
    <row r="293" ht="12.75" customHeight="1">
      <c r="A293" s="16" t="s">
        <v>302</v>
      </c>
      <c r="B293" s="1" t="s">
        <v>313</v>
      </c>
      <c r="C293" s="15">
        <v>1928.0</v>
      </c>
      <c r="D293" s="16" t="s">
        <v>1607</v>
      </c>
      <c r="E293" s="16" t="s">
        <v>1608</v>
      </c>
      <c r="F293" s="16"/>
      <c r="G293" s="16" t="s">
        <v>1609</v>
      </c>
      <c r="H293" s="16"/>
      <c r="I293" s="16">
        <v>730.0</v>
      </c>
      <c r="J293" s="16" t="s">
        <v>1406</v>
      </c>
      <c r="K293" s="16" t="s">
        <v>307</v>
      </c>
      <c r="L293" s="16" t="s">
        <v>308</v>
      </c>
      <c r="M293" s="16" t="s">
        <v>1610</v>
      </c>
      <c r="N293" s="16" t="s">
        <v>1611</v>
      </c>
      <c r="O293" s="16"/>
      <c r="P293" s="16">
        <v>12.0</v>
      </c>
      <c r="Q293" s="16">
        <v>-54.0</v>
      </c>
    </row>
    <row r="294" ht="12.75" customHeight="1">
      <c r="A294" s="16" t="s">
        <v>302</v>
      </c>
      <c r="B294" s="1" t="s">
        <v>313</v>
      </c>
      <c r="C294" s="15">
        <v>1930.0</v>
      </c>
      <c r="D294" s="16" t="s">
        <v>1612</v>
      </c>
      <c r="E294" s="16" t="s">
        <v>1613</v>
      </c>
      <c r="F294" s="16"/>
      <c r="G294" s="16" t="s">
        <v>1614</v>
      </c>
      <c r="H294" s="16"/>
      <c r="I294" s="16">
        <v>800.0</v>
      </c>
      <c r="J294" s="16" t="s">
        <v>1406</v>
      </c>
      <c r="K294" s="16" t="s">
        <v>501</v>
      </c>
      <c r="L294" s="16" t="s">
        <v>308</v>
      </c>
      <c r="M294" s="16" t="s">
        <v>1003</v>
      </c>
      <c r="N294" s="16" t="s">
        <v>1615</v>
      </c>
      <c r="O294" s="16"/>
      <c r="P294" s="16">
        <v>12.0</v>
      </c>
      <c r="Q294" s="16">
        <v>0.0</v>
      </c>
    </row>
    <row r="295" ht="12.75" customHeight="1">
      <c r="A295" s="16" t="s">
        <v>302</v>
      </c>
      <c r="B295" s="1" t="s">
        <v>1491</v>
      </c>
      <c r="C295" s="15">
        <v>1931.0</v>
      </c>
      <c r="D295" s="16" t="s">
        <v>1616</v>
      </c>
      <c r="E295" s="16" t="s">
        <v>1392</v>
      </c>
      <c r="F295" s="16"/>
      <c r="G295" s="16" t="s">
        <v>394</v>
      </c>
      <c r="H295" s="16"/>
      <c r="I295" s="16">
        <v>520.0</v>
      </c>
      <c r="J295" s="16" t="s">
        <v>426</v>
      </c>
      <c r="K295" s="16" t="s">
        <v>533</v>
      </c>
      <c r="L295" s="16" t="s">
        <v>345</v>
      </c>
      <c r="M295" s="16" t="s">
        <v>1617</v>
      </c>
      <c r="N295" s="16" t="s">
        <v>367</v>
      </c>
      <c r="O295" s="16"/>
      <c r="P295" s="16">
        <v>12.0</v>
      </c>
      <c r="Q295" s="16">
        <v>-56.0</v>
      </c>
    </row>
    <row r="296" ht="12.75" customHeight="1">
      <c r="A296" s="16" t="s">
        <v>302</v>
      </c>
      <c r="B296" s="1" t="s">
        <v>1491</v>
      </c>
      <c r="C296" s="15">
        <v>1936.0</v>
      </c>
      <c r="D296" s="16" t="s">
        <v>1618</v>
      </c>
      <c r="E296" s="16" t="s">
        <v>1619</v>
      </c>
      <c r="F296" s="16"/>
      <c r="G296" s="16" t="s">
        <v>1620</v>
      </c>
      <c r="H296" s="16"/>
      <c r="I296" s="16">
        <v>700.0</v>
      </c>
      <c r="J296" s="16" t="s">
        <v>426</v>
      </c>
      <c r="K296" s="16" t="s">
        <v>739</v>
      </c>
      <c r="L296" s="16" t="s">
        <v>384</v>
      </c>
      <c r="M296" s="16" t="s">
        <v>1621</v>
      </c>
      <c r="N296" s="16" t="s">
        <v>1622</v>
      </c>
      <c r="O296" s="16"/>
      <c r="P296" s="16">
        <v>6.0</v>
      </c>
      <c r="Q296" s="16">
        <v>420.0</v>
      </c>
    </row>
    <row r="297" ht="12.75" customHeight="1">
      <c r="A297" s="16" t="s">
        <v>302</v>
      </c>
      <c r="B297" s="1" t="s">
        <v>1491</v>
      </c>
      <c r="C297" s="15">
        <v>1937.0</v>
      </c>
      <c r="D297" s="16" t="s">
        <v>1623</v>
      </c>
      <c r="E297" s="16" t="s">
        <v>1624</v>
      </c>
      <c r="F297" s="16" t="s">
        <v>313</v>
      </c>
      <c r="G297" s="16" t="s">
        <v>1625</v>
      </c>
      <c r="H297" s="16"/>
      <c r="I297" s="16">
        <v>811.0</v>
      </c>
      <c r="J297" s="16" t="s">
        <v>426</v>
      </c>
      <c r="K297" s="16" t="s">
        <v>358</v>
      </c>
      <c r="L297" s="16" t="s">
        <v>377</v>
      </c>
      <c r="M297" s="16" t="s">
        <v>1626</v>
      </c>
      <c r="N297" s="16" t="s">
        <v>1627</v>
      </c>
      <c r="O297" s="16"/>
      <c r="P297" s="16">
        <v>13.0</v>
      </c>
      <c r="Q297" s="16">
        <v>0.0</v>
      </c>
    </row>
    <row r="298" ht="12.75" customHeight="1">
      <c r="A298" s="16" t="s">
        <v>302</v>
      </c>
      <c r="B298" s="1" t="s">
        <v>1491</v>
      </c>
      <c r="C298" s="15">
        <v>1938.0</v>
      </c>
      <c r="D298" s="16" t="s">
        <v>1628</v>
      </c>
      <c r="E298" s="16" t="s">
        <v>1629</v>
      </c>
      <c r="F298" s="16"/>
      <c r="G298" s="16" t="s">
        <v>449</v>
      </c>
      <c r="H298" s="16"/>
      <c r="I298" s="16">
        <v>420.0</v>
      </c>
      <c r="J298" s="16" t="s">
        <v>426</v>
      </c>
      <c r="K298" s="16" t="s">
        <v>1630</v>
      </c>
      <c r="L298" s="16" t="s">
        <v>308</v>
      </c>
      <c r="M298" s="16" t="s">
        <v>1610</v>
      </c>
      <c r="N298" s="16" t="s">
        <v>1631</v>
      </c>
      <c r="O298" s="16"/>
      <c r="P298" s="16">
        <v>11.0</v>
      </c>
      <c r="Q298" s="16">
        <v>-54.0</v>
      </c>
    </row>
    <row r="299" ht="12.75" customHeight="1">
      <c r="A299" s="16" t="s">
        <v>302</v>
      </c>
      <c r="B299" s="1" t="s">
        <v>61</v>
      </c>
      <c r="C299" s="15">
        <v>2001.0</v>
      </c>
      <c r="D299" s="16" t="s">
        <v>1632</v>
      </c>
      <c r="E299" s="16" t="s">
        <v>1633</v>
      </c>
      <c r="F299" s="16"/>
      <c r="G299" s="16" t="s">
        <v>394</v>
      </c>
      <c r="H299" s="16"/>
      <c r="I299" s="16">
        <v>600.0</v>
      </c>
      <c r="J299" s="16" t="s">
        <v>1196</v>
      </c>
      <c r="K299" s="16" t="s">
        <v>358</v>
      </c>
      <c r="L299" s="16" t="s">
        <v>308</v>
      </c>
      <c r="M299" s="16" t="s">
        <v>635</v>
      </c>
      <c r="N299" s="16" t="s">
        <v>1303</v>
      </c>
      <c r="O299" s="16"/>
      <c r="P299" s="16">
        <v>8.0</v>
      </c>
      <c r="Q299" s="16">
        <v>-50.0</v>
      </c>
    </row>
    <row r="300" ht="12.75" customHeight="1">
      <c r="A300" s="16" t="s">
        <v>302</v>
      </c>
      <c r="B300" s="1" t="s">
        <v>61</v>
      </c>
      <c r="C300" s="15">
        <v>2003.0</v>
      </c>
      <c r="D300" s="16" t="s">
        <v>1634</v>
      </c>
      <c r="E300" s="16" t="s">
        <v>1635</v>
      </c>
      <c r="F300" s="16"/>
      <c r="G300" s="16" t="s">
        <v>394</v>
      </c>
      <c r="H300" s="16"/>
      <c r="I300" s="16">
        <v>600.0</v>
      </c>
      <c r="J300" s="16" t="s">
        <v>1196</v>
      </c>
      <c r="K300" s="16" t="s">
        <v>718</v>
      </c>
      <c r="L300" s="16" t="s">
        <v>345</v>
      </c>
      <c r="M300" s="16" t="s">
        <v>744</v>
      </c>
      <c r="N300" s="16" t="s">
        <v>745</v>
      </c>
      <c r="O300" s="16"/>
      <c r="P300" s="16">
        <v>11.0</v>
      </c>
      <c r="Q300" s="16">
        <v>-10.0</v>
      </c>
    </row>
    <row r="301" ht="12.75" customHeight="1">
      <c r="A301" s="16" t="s">
        <v>302</v>
      </c>
      <c r="B301" s="1" t="s">
        <v>61</v>
      </c>
      <c r="C301" s="15">
        <v>2006.0</v>
      </c>
      <c r="D301" s="16" t="s">
        <v>1636</v>
      </c>
      <c r="E301" s="16" t="s">
        <v>1637</v>
      </c>
      <c r="F301" s="16"/>
      <c r="G301" s="16" t="s">
        <v>697</v>
      </c>
      <c r="H301" s="16" t="s">
        <v>69</v>
      </c>
      <c r="I301" s="16">
        <v>420.0</v>
      </c>
      <c r="J301" s="16" t="s">
        <v>1196</v>
      </c>
      <c r="K301" s="16" t="s">
        <v>764</v>
      </c>
      <c r="L301" s="16" t="s">
        <v>377</v>
      </c>
      <c r="M301" s="16" t="s">
        <v>1638</v>
      </c>
      <c r="N301" s="16" t="s">
        <v>1639</v>
      </c>
      <c r="O301" s="16"/>
      <c r="P301" s="16">
        <v>7.0</v>
      </c>
      <c r="Q301" s="16">
        <v>-28.0</v>
      </c>
    </row>
    <row r="302" ht="12.75" customHeight="1">
      <c r="A302" s="16" t="s">
        <v>302</v>
      </c>
      <c r="B302" s="1" t="s">
        <v>1459</v>
      </c>
      <c r="C302" s="15">
        <v>2017.0</v>
      </c>
      <c r="D302" s="16" t="s">
        <v>1640</v>
      </c>
      <c r="E302" s="16" t="s">
        <v>1641</v>
      </c>
      <c r="F302" s="16"/>
      <c r="G302" s="16" t="s">
        <v>1642</v>
      </c>
      <c r="H302" s="16" t="s">
        <v>69</v>
      </c>
      <c r="I302" s="16">
        <v>800.0</v>
      </c>
      <c r="J302" s="16" t="s">
        <v>426</v>
      </c>
      <c r="K302" s="16" t="s">
        <v>330</v>
      </c>
      <c r="L302" s="16" t="s">
        <v>308</v>
      </c>
      <c r="M302" s="16" t="s">
        <v>652</v>
      </c>
      <c r="N302" s="16" t="s">
        <v>474</v>
      </c>
      <c r="O302" s="16"/>
      <c r="P302" s="16">
        <v>5.0</v>
      </c>
      <c r="Q302" s="16">
        <v>-140.0</v>
      </c>
    </row>
    <row r="303" ht="12.75" customHeight="1">
      <c r="A303" s="16" t="s">
        <v>302</v>
      </c>
      <c r="B303" s="1" t="s">
        <v>1459</v>
      </c>
      <c r="C303" s="15">
        <v>2018.0</v>
      </c>
      <c r="D303" s="16" t="s">
        <v>1643</v>
      </c>
      <c r="E303" s="16" t="s">
        <v>1644</v>
      </c>
      <c r="F303" s="16"/>
      <c r="G303" s="16" t="s">
        <v>1645</v>
      </c>
      <c r="H303" s="16" t="s">
        <v>69</v>
      </c>
      <c r="I303" s="16">
        <v>510.0</v>
      </c>
      <c r="J303" s="16" t="s">
        <v>426</v>
      </c>
      <c r="K303" s="16" t="s">
        <v>307</v>
      </c>
      <c r="L303" s="16" t="s">
        <v>323</v>
      </c>
      <c r="M303" s="16" t="s">
        <v>1646</v>
      </c>
      <c r="N303" s="16" t="s">
        <v>1647</v>
      </c>
      <c r="O303" s="16"/>
      <c r="P303" s="16">
        <v>7.0</v>
      </c>
      <c r="Q303" s="16">
        <v>1050.0</v>
      </c>
    </row>
    <row r="304" ht="12.75" customHeight="1">
      <c r="A304" s="16" t="s">
        <v>302</v>
      </c>
      <c r="B304" s="1" t="s">
        <v>1459</v>
      </c>
      <c r="C304" s="15">
        <v>2019.0</v>
      </c>
      <c r="D304" s="16" t="s">
        <v>1648</v>
      </c>
      <c r="E304" s="16" t="s">
        <v>1649</v>
      </c>
      <c r="F304" s="16"/>
      <c r="G304" s="16" t="s">
        <v>1650</v>
      </c>
      <c r="H304" s="16"/>
      <c r="I304" s="16">
        <v>400.0</v>
      </c>
      <c r="J304" s="16" t="s">
        <v>1406</v>
      </c>
      <c r="K304" s="16" t="s">
        <v>1630</v>
      </c>
      <c r="L304" s="16" t="s">
        <v>377</v>
      </c>
      <c r="M304" s="16" t="s">
        <v>615</v>
      </c>
      <c r="N304" s="16" t="s">
        <v>1651</v>
      </c>
      <c r="O304" s="16"/>
      <c r="P304" s="16">
        <v>6.0</v>
      </c>
      <c r="Q304" s="16">
        <v>-30.0</v>
      </c>
    </row>
    <row r="305" ht="12.75" customHeight="1">
      <c r="A305" s="16" t="s">
        <v>302</v>
      </c>
      <c r="B305" s="1" t="s">
        <v>1459</v>
      </c>
      <c r="C305" s="15">
        <v>2020.0</v>
      </c>
      <c r="D305" s="16" t="s">
        <v>1652</v>
      </c>
      <c r="E305" s="16" t="s">
        <v>1653</v>
      </c>
      <c r="F305" s="16" t="s">
        <v>300</v>
      </c>
      <c r="G305" s="16" t="s">
        <v>506</v>
      </c>
      <c r="H305" s="16"/>
      <c r="I305" s="16">
        <v>531.0</v>
      </c>
      <c r="J305" s="16" t="s">
        <v>426</v>
      </c>
      <c r="K305" s="16" t="s">
        <v>533</v>
      </c>
      <c r="L305" s="16" t="s">
        <v>384</v>
      </c>
      <c r="M305" s="16" t="s">
        <v>1654</v>
      </c>
      <c r="N305" s="16" t="s">
        <v>1655</v>
      </c>
      <c r="O305" s="16"/>
      <c r="P305" s="16">
        <v>11.0</v>
      </c>
      <c r="Q305" s="16">
        <v>1120.0</v>
      </c>
    </row>
    <row r="306" ht="12.75" customHeight="1">
      <c r="A306" s="16" t="s">
        <v>302</v>
      </c>
      <c r="B306" s="1" t="s">
        <v>313</v>
      </c>
      <c r="C306" s="15">
        <v>2022.0</v>
      </c>
      <c r="D306" s="16" t="s">
        <v>203</v>
      </c>
      <c r="E306" s="16" t="s">
        <v>204</v>
      </c>
      <c r="F306" s="16"/>
      <c r="G306" s="16" t="s">
        <v>1656</v>
      </c>
      <c r="H306" s="16" t="s">
        <v>69</v>
      </c>
      <c r="I306" s="16">
        <v>302.0</v>
      </c>
      <c r="J306" s="16" t="s">
        <v>1406</v>
      </c>
      <c r="K306" s="16" t="s">
        <v>897</v>
      </c>
      <c r="L306" s="16" t="s">
        <v>316</v>
      </c>
      <c r="M306" s="16" t="s">
        <v>1657</v>
      </c>
      <c r="N306" s="16" t="s">
        <v>1658</v>
      </c>
      <c r="O306" s="16"/>
      <c r="P306" s="16">
        <v>11.0</v>
      </c>
      <c r="Q306" s="16">
        <v>7800.0</v>
      </c>
    </row>
    <row r="307" ht="12.75" customHeight="1">
      <c r="A307" s="16" t="s">
        <v>302</v>
      </c>
      <c r="B307" s="1" t="s">
        <v>313</v>
      </c>
      <c r="C307" s="15">
        <v>2023.0</v>
      </c>
      <c r="D307" s="16" t="s">
        <v>1659</v>
      </c>
      <c r="E307" s="16" t="s">
        <v>1660</v>
      </c>
      <c r="F307" s="16" t="s">
        <v>1382</v>
      </c>
      <c r="G307" s="16" t="s">
        <v>1661</v>
      </c>
      <c r="H307" s="16"/>
      <c r="I307" s="16">
        <v>930.0</v>
      </c>
      <c r="J307" s="16" t="s">
        <v>1406</v>
      </c>
      <c r="K307" s="16" t="s">
        <v>1662</v>
      </c>
      <c r="L307" s="16" t="s">
        <v>323</v>
      </c>
      <c r="M307" s="16" t="s">
        <v>635</v>
      </c>
      <c r="N307" s="16" t="s">
        <v>310</v>
      </c>
      <c r="O307" s="16"/>
      <c r="P307" s="16">
        <v>8.0</v>
      </c>
      <c r="Q307" s="16">
        <v>-50.0</v>
      </c>
    </row>
    <row r="308" ht="12.75" customHeight="1">
      <c r="A308" s="16" t="s">
        <v>302</v>
      </c>
      <c r="B308" s="1" t="s">
        <v>313</v>
      </c>
      <c r="C308" s="15">
        <v>2024.0</v>
      </c>
      <c r="D308" s="16" t="s">
        <v>1663</v>
      </c>
      <c r="E308" s="16" t="s">
        <v>1664</v>
      </c>
      <c r="F308" s="16" t="s">
        <v>313</v>
      </c>
      <c r="G308" s="16" t="s">
        <v>1661</v>
      </c>
      <c r="H308" s="16"/>
      <c r="I308" s="16">
        <v>800.0</v>
      </c>
      <c r="J308" s="16" t="s">
        <v>1406</v>
      </c>
      <c r="K308" s="16" t="s">
        <v>307</v>
      </c>
      <c r="L308" s="16" t="s">
        <v>345</v>
      </c>
      <c r="M308" s="16" t="s">
        <v>309</v>
      </c>
      <c r="N308" s="16" t="s">
        <v>497</v>
      </c>
      <c r="O308" s="16"/>
      <c r="P308" s="16">
        <v>4.0</v>
      </c>
      <c r="Q308" s="16">
        <v>0.0</v>
      </c>
    </row>
    <row r="309" ht="12.75" customHeight="1">
      <c r="A309" s="16" t="s">
        <v>302</v>
      </c>
      <c r="B309" s="1" t="s">
        <v>313</v>
      </c>
      <c r="C309" s="15">
        <v>2025.0</v>
      </c>
      <c r="D309" s="16" t="s">
        <v>1665</v>
      </c>
      <c r="E309" s="16" t="s">
        <v>1666</v>
      </c>
      <c r="F309" s="16" t="s">
        <v>436</v>
      </c>
      <c r="G309" s="16" t="s">
        <v>1602</v>
      </c>
      <c r="H309" s="16" t="s">
        <v>596</v>
      </c>
      <c r="I309" s="16">
        <v>720.0</v>
      </c>
      <c r="J309" s="16" t="s">
        <v>426</v>
      </c>
      <c r="K309" s="16" t="s">
        <v>1667</v>
      </c>
      <c r="L309" s="16" t="s">
        <v>308</v>
      </c>
      <c r="M309" s="16" t="s">
        <v>309</v>
      </c>
      <c r="N309" s="16" t="s">
        <v>310</v>
      </c>
      <c r="O309" s="16"/>
      <c r="P309" s="16">
        <v>9.0</v>
      </c>
      <c r="Q309" s="16">
        <v>0.0</v>
      </c>
    </row>
    <row r="310" ht="12.75" customHeight="1">
      <c r="A310" s="16" t="s">
        <v>302</v>
      </c>
      <c r="B310" s="1" t="s">
        <v>313</v>
      </c>
      <c r="C310" s="15">
        <v>2026.0</v>
      </c>
      <c r="D310" s="16" t="s">
        <v>1668</v>
      </c>
      <c r="E310" s="16" t="s">
        <v>1669</v>
      </c>
      <c r="F310" s="16"/>
      <c r="G310" s="16" t="s">
        <v>1670</v>
      </c>
      <c r="H310" s="16" t="s">
        <v>69</v>
      </c>
      <c r="I310" s="16">
        <v>932.0</v>
      </c>
      <c r="J310" s="16" t="s">
        <v>1406</v>
      </c>
      <c r="K310" s="16" t="s">
        <v>1671</v>
      </c>
      <c r="L310" s="16" t="s">
        <v>331</v>
      </c>
      <c r="M310" s="16" t="s">
        <v>1672</v>
      </c>
      <c r="N310" s="16" t="s">
        <v>1673</v>
      </c>
      <c r="O310" s="16"/>
      <c r="P310" s="16">
        <v>9.0</v>
      </c>
      <c r="Q310" s="16">
        <v>3780.0</v>
      </c>
    </row>
    <row r="311" ht="12.75" customHeight="1">
      <c r="A311" s="16" t="s">
        <v>302</v>
      </c>
      <c r="B311" s="1" t="s">
        <v>313</v>
      </c>
      <c r="C311" s="15">
        <v>2027.0</v>
      </c>
      <c r="D311" s="16" t="s">
        <v>1674</v>
      </c>
      <c r="E311" s="16" t="s">
        <v>1675</v>
      </c>
      <c r="F311" s="16"/>
      <c r="G311" s="16" t="s">
        <v>1676</v>
      </c>
      <c r="H311" s="16" t="s">
        <v>596</v>
      </c>
      <c r="I311" s="16">
        <v>30.0</v>
      </c>
      <c r="J311" s="16" t="s">
        <v>426</v>
      </c>
      <c r="K311" s="16" t="s">
        <v>1383</v>
      </c>
      <c r="L311" s="16" t="s">
        <v>308</v>
      </c>
      <c r="M311" s="16" t="s">
        <v>479</v>
      </c>
      <c r="N311" s="16" t="s">
        <v>480</v>
      </c>
      <c r="O311" s="16"/>
      <c r="P311" s="16">
        <v>14.0</v>
      </c>
      <c r="Q311" s="16">
        <v>0.0</v>
      </c>
    </row>
    <row r="312" ht="12.75" customHeight="1">
      <c r="A312" s="16" t="s">
        <v>302</v>
      </c>
      <c r="B312" s="1" t="s">
        <v>313</v>
      </c>
      <c r="C312" s="15">
        <v>2028.0</v>
      </c>
      <c r="D312" s="16" t="s">
        <v>1677</v>
      </c>
      <c r="E312" s="16" t="s">
        <v>1678</v>
      </c>
      <c r="F312" s="16"/>
      <c r="G312" s="16" t="s">
        <v>1679</v>
      </c>
      <c r="H312" s="16"/>
      <c r="I312" s="16">
        <v>820.0</v>
      </c>
      <c r="J312" s="16" t="s">
        <v>1406</v>
      </c>
      <c r="K312" s="16" t="s">
        <v>1680</v>
      </c>
      <c r="L312" s="16" t="s">
        <v>345</v>
      </c>
      <c r="M312" s="16" t="s">
        <v>1681</v>
      </c>
      <c r="N312" s="16" t="s">
        <v>1682</v>
      </c>
      <c r="O312" s="16"/>
      <c r="P312" s="16">
        <v>15.0</v>
      </c>
      <c r="Q312" s="16">
        <v>-192.0</v>
      </c>
    </row>
    <row r="313" ht="12.75" customHeight="1">
      <c r="A313" s="16" t="s">
        <v>302</v>
      </c>
      <c r="B313" s="1" t="s">
        <v>313</v>
      </c>
      <c r="C313" s="15">
        <v>2029.0</v>
      </c>
      <c r="D313" s="16" t="s">
        <v>1683</v>
      </c>
      <c r="E313" s="16" t="s">
        <v>1684</v>
      </c>
      <c r="F313" s="16"/>
      <c r="G313" s="16" t="s">
        <v>500</v>
      </c>
      <c r="H313" s="16"/>
      <c r="I313" s="16">
        <v>400.0</v>
      </c>
      <c r="J313" s="16" t="s">
        <v>426</v>
      </c>
      <c r="K313" s="16" t="s">
        <v>1685</v>
      </c>
      <c r="L313" s="16" t="s">
        <v>384</v>
      </c>
      <c r="M313" s="16" t="s">
        <v>910</v>
      </c>
      <c r="N313" s="16" t="s">
        <v>911</v>
      </c>
      <c r="O313" s="16"/>
      <c r="P313" s="16">
        <v>9.0</v>
      </c>
      <c r="Q313" s="16">
        <v>-448.0</v>
      </c>
    </row>
    <row r="314" ht="12.75" customHeight="1">
      <c r="A314" s="16" t="s">
        <v>302</v>
      </c>
      <c r="B314" s="1" t="s">
        <v>313</v>
      </c>
      <c r="C314" s="15">
        <v>2030.0</v>
      </c>
      <c r="D314" s="16" t="s">
        <v>1686</v>
      </c>
      <c r="E314" s="16" t="s">
        <v>1687</v>
      </c>
      <c r="F314" s="16" t="s">
        <v>436</v>
      </c>
      <c r="G314" s="16" t="s">
        <v>1614</v>
      </c>
      <c r="H314" s="16"/>
      <c r="I314" s="16">
        <v>203.0</v>
      </c>
      <c r="J314" s="16" t="s">
        <v>1406</v>
      </c>
      <c r="K314" s="16" t="s">
        <v>739</v>
      </c>
      <c r="L314" s="16" t="s">
        <v>377</v>
      </c>
      <c r="M314" s="16" t="s">
        <v>1688</v>
      </c>
      <c r="N314" s="16" t="s">
        <v>1689</v>
      </c>
      <c r="O314" s="16"/>
      <c r="P314" s="16">
        <v>15.0</v>
      </c>
      <c r="Q314" s="16">
        <v>-21.0</v>
      </c>
    </row>
    <row r="315" ht="12.75" customHeight="1">
      <c r="A315" s="16" t="s">
        <v>302</v>
      </c>
      <c r="B315" s="1" t="s">
        <v>1491</v>
      </c>
      <c r="C315" s="15">
        <v>2031.0</v>
      </c>
      <c r="D315" s="16" t="s">
        <v>1690</v>
      </c>
      <c r="E315" s="16" t="s">
        <v>1399</v>
      </c>
      <c r="F315" s="16"/>
      <c r="G315" s="16" t="s">
        <v>1691</v>
      </c>
      <c r="H315" s="16"/>
      <c r="I315" s="16">
        <v>200.0</v>
      </c>
      <c r="J315" s="16" t="s">
        <v>426</v>
      </c>
      <c r="K315" s="16" t="s">
        <v>501</v>
      </c>
      <c r="L315" s="16" t="s">
        <v>323</v>
      </c>
      <c r="M315" s="16" t="s">
        <v>1119</v>
      </c>
      <c r="N315" s="16" t="s">
        <v>1402</v>
      </c>
      <c r="O315" s="16"/>
      <c r="P315" s="16">
        <v>4.0</v>
      </c>
      <c r="Q315" s="16">
        <v>-160.0</v>
      </c>
    </row>
    <row r="316" ht="12.75" customHeight="1">
      <c r="A316" s="16" t="s">
        <v>302</v>
      </c>
      <c r="B316" s="1" t="s">
        <v>1491</v>
      </c>
      <c r="C316" s="15">
        <v>2036.0</v>
      </c>
      <c r="D316" s="16" t="s">
        <v>1692</v>
      </c>
      <c r="E316" s="16" t="s">
        <v>1693</v>
      </c>
      <c r="F316" s="16"/>
      <c r="G316" s="16" t="s">
        <v>1694</v>
      </c>
      <c r="H316" s="16" t="s">
        <v>69</v>
      </c>
      <c r="I316" s="16">
        <v>330.0</v>
      </c>
      <c r="J316" s="16" t="s">
        <v>426</v>
      </c>
      <c r="K316" s="16" t="s">
        <v>1695</v>
      </c>
      <c r="L316" s="16" t="s">
        <v>345</v>
      </c>
      <c r="M316" s="16" t="s">
        <v>1696</v>
      </c>
      <c r="N316" s="16" t="s">
        <v>1526</v>
      </c>
      <c r="O316" s="16"/>
      <c r="P316" s="16">
        <v>10.0</v>
      </c>
      <c r="Q316" s="16">
        <v>637.0</v>
      </c>
    </row>
    <row r="317" ht="12.75" customHeight="1">
      <c r="A317" s="16" t="s">
        <v>302</v>
      </c>
      <c r="B317" s="1" t="s">
        <v>1491</v>
      </c>
      <c r="C317" s="15">
        <v>2037.0</v>
      </c>
      <c r="D317" s="16" t="s">
        <v>1697</v>
      </c>
      <c r="E317" s="16" t="s">
        <v>1698</v>
      </c>
      <c r="F317" s="16"/>
      <c r="G317" s="16" t="s">
        <v>1699</v>
      </c>
      <c r="H317" s="16"/>
      <c r="I317" s="16">
        <v>432.0</v>
      </c>
      <c r="J317" s="16" t="s">
        <v>513</v>
      </c>
      <c r="K317" s="16" t="s">
        <v>1700</v>
      </c>
      <c r="L317" s="16" t="s">
        <v>345</v>
      </c>
      <c r="M317" s="16" t="s">
        <v>1701</v>
      </c>
      <c r="N317" s="16" t="s">
        <v>1702</v>
      </c>
      <c r="O317" s="16"/>
      <c r="P317" s="16">
        <v>13.0</v>
      </c>
      <c r="Q317" s="16">
        <v>-66.0</v>
      </c>
    </row>
    <row r="318" ht="12.75" customHeight="1">
      <c r="A318" s="16" t="s">
        <v>302</v>
      </c>
      <c r="B318" s="1" t="s">
        <v>1491</v>
      </c>
      <c r="C318" s="15">
        <v>2040.0</v>
      </c>
      <c r="D318" s="16" t="s">
        <v>1703</v>
      </c>
      <c r="E318" s="16" t="s">
        <v>1276</v>
      </c>
      <c r="F318" s="16"/>
      <c r="G318" s="16" t="s">
        <v>449</v>
      </c>
      <c r="H318" s="16"/>
      <c r="I318" s="16">
        <v>221.0</v>
      </c>
      <c r="J318" s="16" t="s">
        <v>1704</v>
      </c>
      <c r="K318" s="16" t="s">
        <v>1705</v>
      </c>
      <c r="L318" s="16" t="s">
        <v>345</v>
      </c>
      <c r="M318" s="16" t="s">
        <v>1278</v>
      </c>
      <c r="N318" s="16" t="s">
        <v>1279</v>
      </c>
      <c r="O318" s="16"/>
      <c r="P318" s="16">
        <v>7.0</v>
      </c>
      <c r="Q318" s="16">
        <v>-72.0</v>
      </c>
    </row>
    <row r="319" ht="12.75" customHeight="1">
      <c r="A319" s="16" t="s">
        <v>302</v>
      </c>
      <c r="B319" s="1" t="s">
        <v>61</v>
      </c>
      <c r="C319" s="15">
        <v>2101.0</v>
      </c>
      <c r="D319" s="16" t="s">
        <v>1706</v>
      </c>
      <c r="E319" s="16" t="s">
        <v>1707</v>
      </c>
      <c r="F319" s="16"/>
      <c r="G319" s="16" t="s">
        <v>978</v>
      </c>
      <c r="H319" s="16"/>
      <c r="I319" s="16">
        <v>120.0</v>
      </c>
      <c r="J319" s="16" t="s">
        <v>1196</v>
      </c>
      <c r="K319" s="16" t="s">
        <v>490</v>
      </c>
      <c r="L319" s="16" t="s">
        <v>323</v>
      </c>
      <c r="M319" s="16" t="s">
        <v>1708</v>
      </c>
      <c r="N319" s="16" t="s">
        <v>1041</v>
      </c>
      <c r="O319" s="16"/>
      <c r="P319" s="16">
        <v>9.0</v>
      </c>
      <c r="Q319" s="16">
        <v>-30.0</v>
      </c>
    </row>
    <row r="320" ht="12.75" customHeight="1">
      <c r="A320" s="16" t="s">
        <v>302</v>
      </c>
      <c r="B320" s="1" t="s">
        <v>1459</v>
      </c>
      <c r="C320" s="15">
        <v>2116.0</v>
      </c>
      <c r="D320" s="16" t="s">
        <v>1709</v>
      </c>
      <c r="E320" s="16" t="s">
        <v>1710</v>
      </c>
      <c r="F320" s="16" t="s">
        <v>1028</v>
      </c>
      <c r="G320" s="16" t="s">
        <v>394</v>
      </c>
      <c r="H320" s="16"/>
      <c r="I320" s="16">
        <v>300.0</v>
      </c>
      <c r="J320" s="16" t="s">
        <v>426</v>
      </c>
      <c r="K320" s="16" t="s">
        <v>1711</v>
      </c>
      <c r="L320" s="16" t="s">
        <v>377</v>
      </c>
      <c r="M320" s="16" t="s">
        <v>1003</v>
      </c>
      <c r="N320" s="16" t="s">
        <v>1627</v>
      </c>
      <c r="O320" s="16"/>
      <c r="P320" s="16">
        <v>6.0</v>
      </c>
      <c r="Q320" s="16">
        <v>0.0</v>
      </c>
    </row>
    <row r="321" ht="12.75" customHeight="1">
      <c r="A321" s="16" t="s">
        <v>302</v>
      </c>
      <c r="B321" s="1" t="s">
        <v>1459</v>
      </c>
      <c r="C321" s="15">
        <v>2117.0</v>
      </c>
      <c r="D321" s="16" t="s">
        <v>1712</v>
      </c>
      <c r="E321" s="16" t="s">
        <v>1713</v>
      </c>
      <c r="F321" s="16"/>
      <c r="G321" s="16" t="s">
        <v>758</v>
      </c>
      <c r="H321" s="16"/>
      <c r="I321" s="16">
        <v>600.0</v>
      </c>
      <c r="J321" s="16" t="s">
        <v>426</v>
      </c>
      <c r="K321" s="16" t="s">
        <v>322</v>
      </c>
      <c r="L321" s="16" t="s">
        <v>384</v>
      </c>
      <c r="M321" s="16" t="s">
        <v>1714</v>
      </c>
      <c r="N321" s="16" t="s">
        <v>1715</v>
      </c>
      <c r="O321" s="16"/>
      <c r="P321" s="16">
        <v>5.0</v>
      </c>
      <c r="Q321" s="16">
        <v>840.0</v>
      </c>
    </row>
    <row r="322" ht="12.75" customHeight="1">
      <c r="A322" s="16" t="s">
        <v>302</v>
      </c>
      <c r="B322" s="1" t="s">
        <v>1459</v>
      </c>
      <c r="C322" s="15">
        <v>2118.0</v>
      </c>
      <c r="D322" s="16" t="s">
        <v>1716</v>
      </c>
      <c r="E322" s="16" t="s">
        <v>1717</v>
      </c>
      <c r="F322" s="16"/>
      <c r="G322" s="16" t="s">
        <v>415</v>
      </c>
      <c r="H322" s="16"/>
      <c r="I322" s="16">
        <v>710.0</v>
      </c>
      <c r="J322" s="16" t="s">
        <v>426</v>
      </c>
      <c r="K322" s="16" t="s">
        <v>739</v>
      </c>
      <c r="L322" s="16" t="s">
        <v>345</v>
      </c>
      <c r="M322" s="16" t="s">
        <v>1718</v>
      </c>
      <c r="N322" s="16" t="s">
        <v>1719</v>
      </c>
      <c r="O322" s="16"/>
      <c r="P322" s="16">
        <v>12.0</v>
      </c>
      <c r="Q322" s="16">
        <v>-96.0</v>
      </c>
    </row>
    <row r="323" ht="12.75" customHeight="1">
      <c r="A323" s="16" t="s">
        <v>302</v>
      </c>
      <c r="B323" s="1" t="s">
        <v>1459</v>
      </c>
      <c r="C323" s="15">
        <v>2119.0</v>
      </c>
      <c r="D323" s="16" t="s">
        <v>1720</v>
      </c>
      <c r="E323" s="16" t="s">
        <v>1721</v>
      </c>
      <c r="F323" s="16"/>
      <c r="G323" s="16" t="s">
        <v>1722</v>
      </c>
      <c r="H323" s="16" t="s">
        <v>69</v>
      </c>
      <c r="I323" s="16">
        <v>513.0</v>
      </c>
      <c r="J323" s="16" t="s">
        <v>1406</v>
      </c>
      <c r="K323" s="16" t="s">
        <v>371</v>
      </c>
      <c r="L323" s="16" t="s">
        <v>331</v>
      </c>
      <c r="M323" s="16" t="s">
        <v>1723</v>
      </c>
      <c r="N323" s="16" t="s">
        <v>1724</v>
      </c>
      <c r="O323" s="16"/>
      <c r="P323" s="16">
        <v>13.0</v>
      </c>
      <c r="Q323" s="16">
        <v>3234.0</v>
      </c>
    </row>
    <row r="324" ht="12.75" customHeight="1">
      <c r="A324" s="16" t="s">
        <v>302</v>
      </c>
      <c r="B324" s="1" t="s">
        <v>313</v>
      </c>
      <c r="C324" s="15">
        <v>2123.0</v>
      </c>
      <c r="D324" s="16" t="s">
        <v>1725</v>
      </c>
      <c r="E324" s="16" t="s">
        <v>1726</v>
      </c>
      <c r="F324" s="16"/>
      <c r="G324" s="16" t="s">
        <v>1727</v>
      </c>
      <c r="H324" s="16"/>
      <c r="I324" s="16">
        <v>900.0</v>
      </c>
      <c r="J324" s="16" t="s">
        <v>1406</v>
      </c>
      <c r="K324" s="16" t="s">
        <v>739</v>
      </c>
      <c r="L324" s="16" t="s">
        <v>345</v>
      </c>
      <c r="M324" s="16" t="s">
        <v>974</v>
      </c>
      <c r="N324" s="16" t="s">
        <v>1728</v>
      </c>
      <c r="O324" s="16"/>
      <c r="P324" s="16">
        <v>8.0</v>
      </c>
      <c r="Q324" s="16">
        <v>-120.0</v>
      </c>
    </row>
    <row r="325" ht="12.75" customHeight="1">
      <c r="A325" s="16" t="s">
        <v>302</v>
      </c>
      <c r="B325" s="1" t="s">
        <v>313</v>
      </c>
      <c r="C325" s="15">
        <v>2125.0</v>
      </c>
      <c r="D325" s="16" t="s">
        <v>1729</v>
      </c>
      <c r="E325" s="16" t="s">
        <v>1730</v>
      </c>
      <c r="F325" s="16"/>
      <c r="G325" s="16" t="s">
        <v>562</v>
      </c>
      <c r="H325" s="16"/>
      <c r="I325" s="16">
        <v>10.0</v>
      </c>
      <c r="J325" s="16" t="s">
        <v>1406</v>
      </c>
      <c r="K325" s="16" t="s">
        <v>383</v>
      </c>
      <c r="L325" s="16" t="s">
        <v>308</v>
      </c>
      <c r="M325" s="16" t="s">
        <v>479</v>
      </c>
      <c r="N325" s="16" t="s">
        <v>480</v>
      </c>
      <c r="O325" s="16"/>
      <c r="P325" s="16">
        <v>8.0</v>
      </c>
      <c r="Q325" s="16">
        <v>0.0</v>
      </c>
    </row>
    <row r="326" ht="12.75" customHeight="1">
      <c r="A326" s="16" t="s">
        <v>302</v>
      </c>
      <c r="B326" s="1" t="s">
        <v>313</v>
      </c>
      <c r="C326" s="15">
        <v>2126.0</v>
      </c>
      <c r="D326" s="16" t="s">
        <v>1731</v>
      </c>
      <c r="E326" s="16" t="s">
        <v>1732</v>
      </c>
      <c r="F326" s="16"/>
      <c r="G326" s="16" t="s">
        <v>1733</v>
      </c>
      <c r="H326" s="16"/>
      <c r="I326" s="16">
        <v>810.0</v>
      </c>
      <c r="J326" s="16" t="s">
        <v>426</v>
      </c>
      <c r="K326" s="16" t="s">
        <v>690</v>
      </c>
      <c r="L326" s="16" t="s">
        <v>308</v>
      </c>
      <c r="M326" s="16" t="s">
        <v>309</v>
      </c>
      <c r="N326" s="16" t="s">
        <v>310</v>
      </c>
      <c r="O326" s="16"/>
      <c r="P326" s="16">
        <v>8.0</v>
      </c>
      <c r="Q326" s="16">
        <v>0.0</v>
      </c>
    </row>
    <row r="327" ht="12.75" customHeight="1">
      <c r="A327" s="16" t="s">
        <v>302</v>
      </c>
      <c r="B327" s="1" t="s">
        <v>313</v>
      </c>
      <c r="C327" s="15">
        <v>2127.0</v>
      </c>
      <c r="D327" s="16" t="s">
        <v>1734</v>
      </c>
      <c r="E327" s="16" t="s">
        <v>1735</v>
      </c>
      <c r="F327" s="16" t="s">
        <v>436</v>
      </c>
      <c r="G327" s="16" t="s">
        <v>1736</v>
      </c>
      <c r="H327" s="16" t="s">
        <v>596</v>
      </c>
      <c r="I327" s="16">
        <v>710.0</v>
      </c>
      <c r="J327" s="16" t="s">
        <v>426</v>
      </c>
      <c r="K327" s="16" t="s">
        <v>1737</v>
      </c>
      <c r="L327" s="16" t="s">
        <v>308</v>
      </c>
      <c r="M327" s="16" t="s">
        <v>652</v>
      </c>
      <c r="N327" s="16" t="s">
        <v>1738</v>
      </c>
      <c r="O327" s="16"/>
      <c r="P327" s="16">
        <v>9.0</v>
      </c>
      <c r="Q327" s="16">
        <v>-140.0</v>
      </c>
    </row>
    <row r="328" ht="12.75" customHeight="1">
      <c r="A328" s="16" t="s">
        <v>302</v>
      </c>
      <c r="B328" s="1" t="s">
        <v>313</v>
      </c>
      <c r="C328" s="15">
        <v>2128.0</v>
      </c>
      <c r="D328" s="16" t="s">
        <v>1739</v>
      </c>
      <c r="E328" s="16" t="s">
        <v>1740</v>
      </c>
      <c r="F328" s="16"/>
      <c r="G328" s="16" t="s">
        <v>1741</v>
      </c>
      <c r="H328" s="16"/>
      <c r="I328" s="16">
        <v>430.0</v>
      </c>
      <c r="J328" s="16" t="s">
        <v>1406</v>
      </c>
      <c r="K328" s="16" t="s">
        <v>739</v>
      </c>
      <c r="L328" s="16" t="s">
        <v>345</v>
      </c>
      <c r="M328" s="16" t="s">
        <v>1742</v>
      </c>
      <c r="N328" s="16" t="s">
        <v>1743</v>
      </c>
      <c r="O328" s="16"/>
      <c r="P328" s="16">
        <v>13.0</v>
      </c>
      <c r="Q328" s="16">
        <v>-1728.0</v>
      </c>
    </row>
    <row r="329" ht="12.75" customHeight="1">
      <c r="A329" s="16" t="s">
        <v>302</v>
      </c>
      <c r="B329" s="1" t="s">
        <v>313</v>
      </c>
      <c r="C329" s="15">
        <v>2130.0</v>
      </c>
      <c r="D329" s="16" t="s">
        <v>1744</v>
      </c>
      <c r="E329" s="16" t="s">
        <v>1745</v>
      </c>
      <c r="F329" s="16" t="s">
        <v>391</v>
      </c>
      <c r="G329" s="16" t="s">
        <v>562</v>
      </c>
      <c r="H329" s="16"/>
      <c r="I329" s="16">
        <v>0.0</v>
      </c>
      <c r="J329" s="16" t="s">
        <v>426</v>
      </c>
      <c r="K329" s="16" t="s">
        <v>1746</v>
      </c>
      <c r="L329" s="16" t="s">
        <v>308</v>
      </c>
      <c r="M329" s="16" t="s">
        <v>479</v>
      </c>
      <c r="N329" s="16" t="s">
        <v>480</v>
      </c>
      <c r="O329" s="16"/>
      <c r="P329" s="16">
        <v>7.0</v>
      </c>
      <c r="Q329" s="16">
        <v>0.0</v>
      </c>
    </row>
    <row r="330" ht="12.75" customHeight="1">
      <c r="A330" s="16" t="s">
        <v>302</v>
      </c>
      <c r="B330" s="1" t="s">
        <v>1491</v>
      </c>
      <c r="C330" s="15">
        <v>2131.0</v>
      </c>
      <c r="D330" s="16" t="s">
        <v>1747</v>
      </c>
      <c r="E330" s="16" t="s">
        <v>1748</v>
      </c>
      <c r="F330" s="16"/>
      <c r="G330" s="16" t="s">
        <v>1749</v>
      </c>
      <c r="H330" s="16"/>
      <c r="I330" s="16">
        <v>520.0</v>
      </c>
      <c r="J330" s="16" t="s">
        <v>1406</v>
      </c>
      <c r="K330" s="16" t="s">
        <v>1750</v>
      </c>
      <c r="L330" s="16" t="s">
        <v>377</v>
      </c>
      <c r="M330" s="16" t="s">
        <v>1096</v>
      </c>
      <c r="N330" s="16" t="s">
        <v>1751</v>
      </c>
      <c r="O330" s="16"/>
      <c r="P330" s="16">
        <v>8.0</v>
      </c>
      <c r="Q330" s="16">
        <v>-18.0</v>
      </c>
    </row>
    <row r="331" ht="12.75" customHeight="1">
      <c r="A331" s="16" t="s">
        <v>302</v>
      </c>
      <c r="B331" s="1" t="s">
        <v>1491</v>
      </c>
      <c r="C331" s="15">
        <v>2137.0</v>
      </c>
      <c r="D331" s="16" t="s">
        <v>1752</v>
      </c>
      <c r="E331" s="16" t="s">
        <v>1753</v>
      </c>
      <c r="F331" s="16" t="s">
        <v>1371</v>
      </c>
      <c r="G331" s="16" t="s">
        <v>394</v>
      </c>
      <c r="H331" s="16"/>
      <c r="I331" s="16">
        <v>110.0</v>
      </c>
      <c r="J331" s="16" t="s">
        <v>1704</v>
      </c>
      <c r="K331" s="16" t="s">
        <v>1456</v>
      </c>
      <c r="L331" s="16" t="s">
        <v>331</v>
      </c>
      <c r="M331" s="16" t="s">
        <v>1412</v>
      </c>
      <c r="N331" s="16" t="s">
        <v>1097</v>
      </c>
      <c r="O331" s="16"/>
      <c r="P331" s="16">
        <v>10.0</v>
      </c>
      <c r="Q331" s="16">
        <v>0.0</v>
      </c>
    </row>
    <row r="332" ht="12.75" customHeight="1">
      <c r="A332" s="16" t="s">
        <v>302</v>
      </c>
      <c r="B332" s="1" t="s">
        <v>1491</v>
      </c>
      <c r="C332" s="15">
        <v>2139.0</v>
      </c>
      <c r="D332" s="16" t="s">
        <v>1754</v>
      </c>
      <c r="E332" s="16" t="s">
        <v>1221</v>
      </c>
      <c r="F332" s="16" t="s">
        <v>436</v>
      </c>
      <c r="G332" s="16" t="s">
        <v>1222</v>
      </c>
      <c r="H332" s="16"/>
      <c r="I332" s="16">
        <v>210.0</v>
      </c>
      <c r="J332" s="16" t="s">
        <v>1704</v>
      </c>
      <c r="K332" s="16" t="s">
        <v>490</v>
      </c>
      <c r="L332" s="16" t="s">
        <v>377</v>
      </c>
      <c r="M332" s="16" t="s">
        <v>1224</v>
      </c>
      <c r="N332" s="16" t="s">
        <v>1225</v>
      </c>
      <c r="O332" s="16"/>
      <c r="P332" s="16">
        <v>7.0</v>
      </c>
      <c r="Q332" s="16">
        <v>12.0</v>
      </c>
    </row>
    <row r="333" ht="12.75" customHeight="1">
      <c r="A333" s="16" t="s">
        <v>302</v>
      </c>
      <c r="B333" s="1" t="s">
        <v>61</v>
      </c>
      <c r="C333" s="15">
        <v>2204.0</v>
      </c>
      <c r="D333" s="16" t="s">
        <v>1755</v>
      </c>
      <c r="E333" s="16" t="s">
        <v>1756</v>
      </c>
      <c r="F333" s="16" t="s">
        <v>313</v>
      </c>
      <c r="G333" s="16" t="s">
        <v>1132</v>
      </c>
      <c r="H333" s="16" t="s">
        <v>69</v>
      </c>
      <c r="I333" s="16">
        <v>631.0</v>
      </c>
      <c r="J333" s="16" t="s">
        <v>426</v>
      </c>
      <c r="K333" s="16" t="s">
        <v>501</v>
      </c>
      <c r="L333" s="16" t="s">
        <v>323</v>
      </c>
      <c r="M333" s="16" t="s">
        <v>1757</v>
      </c>
      <c r="N333" s="16" t="s">
        <v>1758</v>
      </c>
      <c r="O333" s="16"/>
      <c r="P333" s="16">
        <v>10.0</v>
      </c>
      <c r="Q333" s="16">
        <v>112.0</v>
      </c>
    </row>
    <row r="334" ht="12.75" customHeight="1">
      <c r="A334" s="16" t="s">
        <v>302</v>
      </c>
      <c r="B334" s="1" t="s">
        <v>61</v>
      </c>
      <c r="C334" s="15">
        <v>2205.0</v>
      </c>
      <c r="D334" s="16" t="s">
        <v>1759</v>
      </c>
      <c r="E334" s="16" t="s">
        <v>1760</v>
      </c>
      <c r="F334" s="16"/>
      <c r="G334" s="16" t="s">
        <v>394</v>
      </c>
      <c r="H334" s="16"/>
      <c r="I334" s="16">
        <v>702.0</v>
      </c>
      <c r="J334" s="16" t="s">
        <v>513</v>
      </c>
      <c r="K334" s="16" t="s">
        <v>739</v>
      </c>
      <c r="L334" s="16" t="s">
        <v>384</v>
      </c>
      <c r="M334" s="16" t="s">
        <v>1761</v>
      </c>
      <c r="N334" s="16" t="s">
        <v>1041</v>
      </c>
      <c r="O334" s="16"/>
      <c r="P334" s="16">
        <v>12.0</v>
      </c>
      <c r="Q334" s="16">
        <v>0.0</v>
      </c>
    </row>
    <row r="335" ht="12.75" customHeight="1">
      <c r="A335" s="16" t="s">
        <v>302</v>
      </c>
      <c r="B335" s="1" t="s">
        <v>61</v>
      </c>
      <c r="C335" s="15">
        <v>2206.0</v>
      </c>
      <c r="D335" s="16" t="s">
        <v>1762</v>
      </c>
      <c r="E335" s="16" t="s">
        <v>1763</v>
      </c>
      <c r="F335" s="16"/>
      <c r="G335" s="16" t="s">
        <v>1222</v>
      </c>
      <c r="H335" s="16"/>
      <c r="I335" s="16">
        <v>900.0</v>
      </c>
      <c r="J335" s="16" t="s">
        <v>426</v>
      </c>
      <c r="K335" s="16" t="s">
        <v>703</v>
      </c>
      <c r="L335" s="16" t="s">
        <v>323</v>
      </c>
      <c r="M335" s="16" t="s">
        <v>554</v>
      </c>
      <c r="N335" s="16" t="s">
        <v>541</v>
      </c>
      <c r="O335" s="16"/>
      <c r="P335" s="16">
        <v>6.0</v>
      </c>
      <c r="Q335" s="16">
        <v>-20.0</v>
      </c>
    </row>
    <row r="336" ht="12.75" customHeight="1">
      <c r="A336" s="16" t="s">
        <v>302</v>
      </c>
      <c r="B336" s="1" t="s">
        <v>313</v>
      </c>
      <c r="C336" s="15">
        <v>2221.0</v>
      </c>
      <c r="D336" s="16" t="s">
        <v>1764</v>
      </c>
      <c r="E336" s="16" t="s">
        <v>1765</v>
      </c>
      <c r="F336" s="16"/>
      <c r="G336" s="16" t="s">
        <v>1766</v>
      </c>
      <c r="H336" s="16"/>
      <c r="I336" s="16">
        <v>110.0</v>
      </c>
      <c r="J336" s="16" t="s">
        <v>1406</v>
      </c>
      <c r="K336" s="16" t="s">
        <v>383</v>
      </c>
      <c r="L336" s="16" t="s">
        <v>359</v>
      </c>
      <c r="M336" s="16" t="s">
        <v>1767</v>
      </c>
      <c r="N336" s="16" t="s">
        <v>1768</v>
      </c>
      <c r="O336" s="16"/>
      <c r="P336" s="16">
        <v>9.0</v>
      </c>
      <c r="Q336" s="16">
        <v>6240.0</v>
      </c>
    </row>
    <row r="337" ht="12.75" customHeight="1">
      <c r="A337" s="16" t="s">
        <v>302</v>
      </c>
      <c r="B337" s="1" t="s">
        <v>313</v>
      </c>
      <c r="C337" s="15">
        <v>2223.0</v>
      </c>
      <c r="D337" s="16" t="s">
        <v>1769</v>
      </c>
      <c r="E337" s="16" t="s">
        <v>1770</v>
      </c>
      <c r="F337" s="16"/>
      <c r="G337" s="16" t="s">
        <v>1015</v>
      </c>
      <c r="H337" s="16"/>
      <c r="I337" s="16">
        <v>220.0</v>
      </c>
      <c r="J337" s="16" t="s">
        <v>426</v>
      </c>
      <c r="K337" s="16" t="s">
        <v>307</v>
      </c>
      <c r="L337" s="16" t="s">
        <v>323</v>
      </c>
      <c r="M337" s="16" t="s">
        <v>1771</v>
      </c>
      <c r="N337" s="16" t="s">
        <v>1772</v>
      </c>
      <c r="O337" s="16"/>
      <c r="P337" s="16">
        <v>15.0</v>
      </c>
      <c r="Q337" s="16">
        <v>-120.0</v>
      </c>
    </row>
    <row r="338" ht="12.75" customHeight="1">
      <c r="A338" s="16" t="s">
        <v>302</v>
      </c>
      <c r="B338" s="1" t="s">
        <v>313</v>
      </c>
      <c r="C338" s="15">
        <v>2225.0</v>
      </c>
      <c r="D338" s="16" t="s">
        <v>1773</v>
      </c>
      <c r="E338" s="16" t="s">
        <v>1774</v>
      </c>
      <c r="F338" s="16"/>
      <c r="G338" s="16" t="s">
        <v>1775</v>
      </c>
      <c r="H338" s="16"/>
      <c r="I338" s="16">
        <v>200.0</v>
      </c>
      <c r="J338" s="16" t="s">
        <v>1406</v>
      </c>
      <c r="K338" s="16" t="s">
        <v>438</v>
      </c>
      <c r="L338" s="16" t="s">
        <v>384</v>
      </c>
      <c r="M338" s="16" t="s">
        <v>744</v>
      </c>
      <c r="N338" s="16" t="s">
        <v>1776</v>
      </c>
      <c r="O338" s="16"/>
      <c r="P338" s="16">
        <v>7.0</v>
      </c>
      <c r="Q338" s="16">
        <v>-10.0</v>
      </c>
    </row>
    <row r="339" ht="12.75" customHeight="1">
      <c r="A339" s="16" t="s">
        <v>302</v>
      </c>
      <c r="B339" s="1" t="s">
        <v>313</v>
      </c>
      <c r="C339" s="15">
        <v>2226.0</v>
      </c>
      <c r="D339" s="16" t="s">
        <v>1777</v>
      </c>
      <c r="E339" s="16" t="s">
        <v>1778</v>
      </c>
      <c r="F339" s="16"/>
      <c r="G339" s="16" t="s">
        <v>394</v>
      </c>
      <c r="H339" s="16"/>
      <c r="I339" s="16">
        <v>520.0</v>
      </c>
      <c r="J339" s="16" t="s">
        <v>1196</v>
      </c>
      <c r="K339" s="16" t="s">
        <v>1779</v>
      </c>
      <c r="L339" s="16" t="s">
        <v>323</v>
      </c>
      <c r="M339" s="16" t="s">
        <v>1780</v>
      </c>
      <c r="N339" s="16" t="s">
        <v>1041</v>
      </c>
      <c r="O339" s="16"/>
      <c r="P339" s="16">
        <v>13.0</v>
      </c>
      <c r="Q339" s="16">
        <v>-70.0</v>
      </c>
    </row>
    <row r="340" ht="12.75" customHeight="1">
      <c r="A340" s="16" t="s">
        <v>302</v>
      </c>
      <c r="B340" s="1" t="s">
        <v>313</v>
      </c>
      <c r="C340" s="15">
        <v>2227.0</v>
      </c>
      <c r="D340" s="16" t="s">
        <v>1781</v>
      </c>
      <c r="E340" s="16" t="s">
        <v>1782</v>
      </c>
      <c r="F340" s="16" t="s">
        <v>328</v>
      </c>
      <c r="G340" s="16" t="s">
        <v>1661</v>
      </c>
      <c r="H340" s="16"/>
      <c r="I340" s="16">
        <v>410.0</v>
      </c>
      <c r="J340" s="16" t="s">
        <v>1406</v>
      </c>
      <c r="K340" s="16" t="s">
        <v>404</v>
      </c>
      <c r="L340" s="16" t="s">
        <v>331</v>
      </c>
      <c r="M340" s="16" t="s">
        <v>1330</v>
      </c>
      <c r="N340" s="16" t="s">
        <v>911</v>
      </c>
      <c r="O340" s="16"/>
      <c r="P340" s="16">
        <v>9.0</v>
      </c>
      <c r="Q340" s="16">
        <v>-36.0</v>
      </c>
    </row>
    <row r="341" ht="12.75" customHeight="1">
      <c r="A341" s="16" t="s">
        <v>302</v>
      </c>
      <c r="B341" s="1" t="s">
        <v>313</v>
      </c>
      <c r="C341" s="15">
        <v>2229.0</v>
      </c>
      <c r="D341" s="16" t="s">
        <v>1783</v>
      </c>
      <c r="E341" s="16" t="s">
        <v>1784</v>
      </c>
      <c r="F341" s="16"/>
      <c r="G341" s="16" t="s">
        <v>466</v>
      </c>
      <c r="H341" s="16" t="s">
        <v>69</v>
      </c>
      <c r="I341" s="16">
        <v>122.0</v>
      </c>
      <c r="J341" s="16" t="s">
        <v>426</v>
      </c>
      <c r="K341" s="16" t="s">
        <v>404</v>
      </c>
      <c r="L341" s="16" t="s">
        <v>359</v>
      </c>
      <c r="M341" s="16" t="s">
        <v>1785</v>
      </c>
      <c r="N341" s="16" t="s">
        <v>1786</v>
      </c>
      <c r="O341" s="16"/>
      <c r="P341" s="16">
        <v>9.0</v>
      </c>
      <c r="Q341" s="16">
        <v>7800.0</v>
      </c>
    </row>
    <row r="342" ht="12.75" customHeight="1">
      <c r="A342" s="16" t="s">
        <v>302</v>
      </c>
      <c r="B342" s="1" t="s">
        <v>1491</v>
      </c>
      <c r="C342" s="15">
        <v>2235.0</v>
      </c>
      <c r="D342" s="16" t="s">
        <v>1787</v>
      </c>
      <c r="E342" s="16" t="s">
        <v>1788</v>
      </c>
      <c r="F342" s="16"/>
      <c r="G342" s="16" t="s">
        <v>1789</v>
      </c>
      <c r="H342" s="16" t="s">
        <v>69</v>
      </c>
      <c r="I342" s="16">
        <v>734.0</v>
      </c>
      <c r="J342" s="16" t="s">
        <v>426</v>
      </c>
      <c r="K342" s="16" t="s">
        <v>1100</v>
      </c>
      <c r="L342" s="16" t="s">
        <v>331</v>
      </c>
      <c r="M342" s="16" t="s">
        <v>1790</v>
      </c>
      <c r="N342" s="16" t="s">
        <v>1791</v>
      </c>
      <c r="O342" s="16"/>
      <c r="P342" s="16">
        <v>14.0</v>
      </c>
      <c r="Q342" s="16">
        <v>4641.0</v>
      </c>
    </row>
    <row r="343" ht="12.75" customHeight="1">
      <c r="A343" s="16" t="s">
        <v>302</v>
      </c>
      <c r="B343" s="1" t="s">
        <v>61</v>
      </c>
      <c r="C343" s="15">
        <v>2303.0</v>
      </c>
      <c r="D343" s="16" t="s">
        <v>1792</v>
      </c>
      <c r="E343" s="16" t="s">
        <v>1793</v>
      </c>
      <c r="F343" s="16"/>
      <c r="G343" s="16" t="s">
        <v>1794</v>
      </c>
      <c r="H343" s="16"/>
      <c r="I343" s="16">
        <v>800.0</v>
      </c>
      <c r="J343" s="16" t="s">
        <v>426</v>
      </c>
      <c r="K343" s="16" t="s">
        <v>764</v>
      </c>
      <c r="L343" s="16" t="s">
        <v>345</v>
      </c>
      <c r="M343" s="16" t="s">
        <v>1795</v>
      </c>
      <c r="N343" s="16" t="s">
        <v>1796</v>
      </c>
      <c r="O343" s="16"/>
      <c r="P343" s="16">
        <v>5.0</v>
      </c>
      <c r="Q343" s="16">
        <v>-810.0</v>
      </c>
    </row>
    <row r="344" ht="12.75" customHeight="1">
      <c r="A344" s="16" t="s">
        <v>302</v>
      </c>
      <c r="B344" s="1" t="s">
        <v>61</v>
      </c>
      <c r="C344" s="15">
        <v>2304.0</v>
      </c>
      <c r="D344" s="16" t="s">
        <v>1797</v>
      </c>
      <c r="E344" s="16" t="s">
        <v>1798</v>
      </c>
      <c r="F344" s="16"/>
      <c r="G344" s="16" t="s">
        <v>538</v>
      </c>
      <c r="H344" s="16"/>
      <c r="I344" s="16">
        <v>100.0</v>
      </c>
      <c r="J344" s="16" t="s">
        <v>426</v>
      </c>
      <c r="K344" s="16" t="s">
        <v>396</v>
      </c>
      <c r="L344" s="16" t="s">
        <v>384</v>
      </c>
      <c r="M344" s="16" t="s">
        <v>572</v>
      </c>
      <c r="N344" s="16" t="s">
        <v>1474</v>
      </c>
      <c r="O344" s="16"/>
      <c r="P344" s="16">
        <v>7.0</v>
      </c>
      <c r="Q344" s="16">
        <v>-16.0</v>
      </c>
    </row>
    <row r="345" ht="12.75" customHeight="1">
      <c r="A345" s="16" t="s">
        <v>302</v>
      </c>
      <c r="B345" s="1" t="s">
        <v>61</v>
      </c>
      <c r="C345" s="15">
        <v>2305.0</v>
      </c>
      <c r="D345" s="16" t="s">
        <v>1799</v>
      </c>
      <c r="E345" s="16" t="s">
        <v>1800</v>
      </c>
      <c r="F345" s="16" t="s">
        <v>436</v>
      </c>
      <c r="G345" s="16" t="s">
        <v>858</v>
      </c>
      <c r="H345" s="16"/>
      <c r="I345" s="16">
        <v>500.0</v>
      </c>
      <c r="J345" s="16" t="s">
        <v>426</v>
      </c>
      <c r="K345" s="16" t="s">
        <v>1107</v>
      </c>
      <c r="L345" s="16" t="s">
        <v>377</v>
      </c>
      <c r="M345" s="16" t="s">
        <v>1801</v>
      </c>
      <c r="N345" s="16" t="s">
        <v>1802</v>
      </c>
      <c r="O345" s="16"/>
      <c r="P345" s="16">
        <v>11.0</v>
      </c>
      <c r="Q345" s="16">
        <v>144.0</v>
      </c>
    </row>
    <row r="346" ht="12.75" customHeight="1">
      <c r="A346" s="16" t="s">
        <v>302</v>
      </c>
      <c r="B346" s="1" t="s">
        <v>61</v>
      </c>
      <c r="C346" s="15">
        <v>2310.0</v>
      </c>
      <c r="D346" s="16" t="s">
        <v>1803</v>
      </c>
      <c r="E346" s="16" t="s">
        <v>1804</v>
      </c>
      <c r="F346" s="16"/>
      <c r="G346" s="16" t="s">
        <v>697</v>
      </c>
      <c r="H346" s="16" t="s">
        <v>69</v>
      </c>
      <c r="I346" s="16">
        <v>900.0</v>
      </c>
      <c r="J346" s="16" t="s">
        <v>1805</v>
      </c>
      <c r="K346" s="16" t="s">
        <v>1104</v>
      </c>
      <c r="L346" s="16" t="s">
        <v>384</v>
      </c>
      <c r="M346" s="16" t="s">
        <v>366</v>
      </c>
      <c r="N346" s="16" t="s">
        <v>770</v>
      </c>
      <c r="O346" s="16"/>
      <c r="P346" s="16">
        <v>4.0</v>
      </c>
      <c r="Q346" s="16">
        <v>-40.0</v>
      </c>
    </row>
    <row r="347" ht="12.75" customHeight="1">
      <c r="A347" s="16" t="s">
        <v>302</v>
      </c>
      <c r="B347" s="1" t="s">
        <v>1459</v>
      </c>
      <c r="C347" s="15">
        <v>2311.0</v>
      </c>
      <c r="D347" s="16" t="s">
        <v>1806</v>
      </c>
      <c r="E347" s="16" t="s">
        <v>1807</v>
      </c>
      <c r="F347" s="16"/>
      <c r="G347" s="16" t="s">
        <v>1808</v>
      </c>
      <c r="H347" s="16" t="s">
        <v>69</v>
      </c>
      <c r="I347" s="16">
        <v>832.0</v>
      </c>
      <c r="J347" s="16" t="s">
        <v>1805</v>
      </c>
      <c r="K347" s="16" t="s">
        <v>1138</v>
      </c>
      <c r="L347" s="16" t="s">
        <v>359</v>
      </c>
      <c r="M347" s="16" t="s">
        <v>1809</v>
      </c>
      <c r="N347" s="16" t="s">
        <v>1810</v>
      </c>
      <c r="O347" s="16"/>
      <c r="P347" s="16">
        <v>10.0</v>
      </c>
      <c r="Q347" s="16">
        <v>5040.0</v>
      </c>
    </row>
    <row r="348" ht="12.75" customHeight="1">
      <c r="A348" s="16" t="s">
        <v>302</v>
      </c>
      <c r="B348" s="1" t="s">
        <v>313</v>
      </c>
      <c r="C348" s="15">
        <v>2324.0</v>
      </c>
      <c r="D348" s="16" t="s">
        <v>200</v>
      </c>
      <c r="E348" s="16" t="s">
        <v>201</v>
      </c>
      <c r="F348" s="16"/>
      <c r="G348" s="16" t="s">
        <v>1661</v>
      </c>
      <c r="H348" s="16"/>
      <c r="I348" s="16">
        <v>332.0</v>
      </c>
      <c r="J348" s="16" t="s">
        <v>1406</v>
      </c>
      <c r="K348" s="16" t="s">
        <v>438</v>
      </c>
      <c r="L348" s="16" t="s">
        <v>308</v>
      </c>
      <c r="M348" s="16" t="s">
        <v>635</v>
      </c>
      <c r="N348" s="16" t="s">
        <v>1303</v>
      </c>
      <c r="O348" s="16"/>
      <c r="P348" s="16">
        <v>12.0</v>
      </c>
      <c r="Q348" s="16">
        <v>-50.0</v>
      </c>
    </row>
    <row r="349" ht="12.75" customHeight="1">
      <c r="A349" s="16" t="s">
        <v>302</v>
      </c>
      <c r="B349" s="1" t="s">
        <v>313</v>
      </c>
      <c r="C349" s="15">
        <v>2325.0</v>
      </c>
      <c r="D349" s="16" t="s">
        <v>1811</v>
      </c>
      <c r="E349" s="16" t="s">
        <v>1812</v>
      </c>
      <c r="F349" s="16"/>
      <c r="G349" s="16" t="s">
        <v>1650</v>
      </c>
      <c r="H349" s="16"/>
      <c r="I349" s="16">
        <v>610.0</v>
      </c>
      <c r="J349" s="16" t="s">
        <v>1406</v>
      </c>
      <c r="K349" s="16" t="s">
        <v>753</v>
      </c>
      <c r="L349" s="16" t="s">
        <v>323</v>
      </c>
      <c r="M349" s="16" t="s">
        <v>635</v>
      </c>
      <c r="N349" s="16" t="s">
        <v>310</v>
      </c>
      <c r="O349" s="16"/>
      <c r="P349" s="16">
        <v>7.0</v>
      </c>
      <c r="Q349" s="16">
        <v>-50.0</v>
      </c>
    </row>
    <row r="350" ht="12.75" customHeight="1">
      <c r="A350" s="16" t="s">
        <v>302</v>
      </c>
      <c r="B350" s="1" t="s">
        <v>313</v>
      </c>
      <c r="C350" s="15">
        <v>2328.0</v>
      </c>
      <c r="D350" s="16" t="s">
        <v>1813</v>
      </c>
      <c r="E350" s="16" t="s">
        <v>1814</v>
      </c>
      <c r="F350" s="16"/>
      <c r="G350" s="16" t="s">
        <v>562</v>
      </c>
      <c r="H350" s="16"/>
      <c r="I350" s="16">
        <v>10.0</v>
      </c>
      <c r="J350" s="16" t="s">
        <v>1406</v>
      </c>
      <c r="K350" s="16" t="s">
        <v>416</v>
      </c>
      <c r="L350" s="16" t="s">
        <v>308</v>
      </c>
      <c r="M350" s="16" t="s">
        <v>479</v>
      </c>
      <c r="N350" s="16" t="s">
        <v>480</v>
      </c>
      <c r="O350" s="16"/>
      <c r="P350" s="16">
        <v>6.0</v>
      </c>
      <c r="Q350" s="16">
        <v>0.0</v>
      </c>
    </row>
    <row r="351" ht="12.75" customHeight="1">
      <c r="A351" s="16" t="s">
        <v>302</v>
      </c>
      <c r="B351" s="1" t="s">
        <v>313</v>
      </c>
      <c r="C351" s="15">
        <v>2329.0</v>
      </c>
      <c r="D351" s="16" t="s">
        <v>1815</v>
      </c>
      <c r="E351" s="16" t="s">
        <v>1816</v>
      </c>
      <c r="F351" s="16"/>
      <c r="G351" s="16" t="s">
        <v>1817</v>
      </c>
      <c r="H351" s="16"/>
      <c r="I351" s="16">
        <v>810.0</v>
      </c>
      <c r="J351" s="16" t="s">
        <v>426</v>
      </c>
      <c r="K351" s="16" t="s">
        <v>1818</v>
      </c>
      <c r="L351" s="16" t="s">
        <v>308</v>
      </c>
      <c r="M351" s="16" t="s">
        <v>473</v>
      </c>
      <c r="N351" s="16" t="s">
        <v>310</v>
      </c>
      <c r="O351" s="16"/>
      <c r="P351" s="16">
        <v>6.0</v>
      </c>
      <c r="Q351" s="16">
        <v>-90.0</v>
      </c>
    </row>
    <row r="352" ht="12.75" customHeight="1">
      <c r="A352" s="16" t="s">
        <v>302</v>
      </c>
      <c r="B352" s="1" t="s">
        <v>1491</v>
      </c>
      <c r="C352" s="15">
        <v>2331.0</v>
      </c>
      <c r="D352" s="16" t="s">
        <v>1819</v>
      </c>
      <c r="E352" s="16" t="s">
        <v>1820</v>
      </c>
      <c r="F352" s="16" t="s">
        <v>1028</v>
      </c>
      <c r="G352" s="16" t="s">
        <v>394</v>
      </c>
      <c r="H352" s="16"/>
      <c r="I352" s="16">
        <v>600.0</v>
      </c>
      <c r="J352" s="16" t="s">
        <v>426</v>
      </c>
      <c r="K352" s="16" t="s">
        <v>1468</v>
      </c>
      <c r="L352" s="16" t="s">
        <v>377</v>
      </c>
      <c r="M352" s="16" t="s">
        <v>990</v>
      </c>
      <c r="N352" s="16" t="s">
        <v>1225</v>
      </c>
      <c r="O352" s="16"/>
      <c r="P352" s="16">
        <v>10.0</v>
      </c>
      <c r="Q352" s="16">
        <v>10.0</v>
      </c>
    </row>
    <row r="353" ht="12.75" customHeight="1">
      <c r="A353" s="16" t="s">
        <v>302</v>
      </c>
      <c r="B353" s="1" t="s">
        <v>1491</v>
      </c>
      <c r="C353" s="15">
        <v>2338.0</v>
      </c>
      <c r="D353" s="16" t="s">
        <v>1821</v>
      </c>
      <c r="E353" s="16" t="s">
        <v>1822</v>
      </c>
      <c r="F353" s="16"/>
      <c r="G353" s="16" t="s">
        <v>449</v>
      </c>
      <c r="H353" s="16"/>
      <c r="I353" s="16">
        <v>210.0</v>
      </c>
      <c r="J353" s="16" t="s">
        <v>1704</v>
      </c>
      <c r="K353" s="16" t="s">
        <v>322</v>
      </c>
      <c r="L353" s="16" t="s">
        <v>308</v>
      </c>
      <c r="M353" s="16" t="s">
        <v>1610</v>
      </c>
      <c r="N353" s="16" t="s">
        <v>1611</v>
      </c>
      <c r="O353" s="16"/>
      <c r="P353" s="16">
        <v>10.0</v>
      </c>
      <c r="Q353" s="16">
        <v>-54.0</v>
      </c>
    </row>
    <row r="354" ht="12.75" customHeight="1">
      <c r="A354" s="16" t="s">
        <v>302</v>
      </c>
      <c r="B354" s="1" t="s">
        <v>61</v>
      </c>
      <c r="C354" s="15">
        <v>2403.0</v>
      </c>
      <c r="D354" s="16" t="s">
        <v>1823</v>
      </c>
      <c r="E354" s="16" t="s">
        <v>1824</v>
      </c>
      <c r="F354" s="16"/>
      <c r="G354" s="16" t="s">
        <v>1151</v>
      </c>
      <c r="H354" s="16"/>
      <c r="I354" s="16">
        <v>420.0</v>
      </c>
      <c r="J354" s="16" t="s">
        <v>426</v>
      </c>
      <c r="K354" s="16" t="s">
        <v>438</v>
      </c>
      <c r="L354" s="16" t="s">
        <v>331</v>
      </c>
      <c r="M354" s="16" t="s">
        <v>1108</v>
      </c>
      <c r="N354" s="16" t="s">
        <v>1825</v>
      </c>
      <c r="O354" s="16"/>
      <c r="P354" s="16">
        <v>7.0</v>
      </c>
      <c r="Q354" s="16">
        <v>726.0</v>
      </c>
    </row>
    <row r="355" ht="12.75" customHeight="1">
      <c r="A355" s="16" t="s">
        <v>302</v>
      </c>
      <c r="B355" s="1" t="s">
        <v>61</v>
      </c>
      <c r="C355" s="15">
        <v>2405.0</v>
      </c>
      <c r="D355" s="16" t="s">
        <v>1826</v>
      </c>
      <c r="E355" s="16" t="s">
        <v>1827</v>
      </c>
      <c r="F355" s="16" t="s">
        <v>300</v>
      </c>
      <c r="G355" s="16" t="s">
        <v>1828</v>
      </c>
      <c r="H355" s="16"/>
      <c r="I355" s="16">
        <v>720.0</v>
      </c>
      <c r="J355" s="16" t="s">
        <v>426</v>
      </c>
      <c r="K355" s="16" t="s">
        <v>1829</v>
      </c>
      <c r="L355" s="16" t="s">
        <v>345</v>
      </c>
      <c r="M355" s="16" t="s">
        <v>1830</v>
      </c>
      <c r="N355" s="16" t="s">
        <v>1831</v>
      </c>
      <c r="O355" s="16"/>
      <c r="P355" s="16">
        <v>11.0</v>
      </c>
      <c r="Q355" s="16">
        <v>-2100.0</v>
      </c>
    </row>
    <row r="356" ht="12.75" customHeight="1">
      <c r="A356" s="16" t="s">
        <v>302</v>
      </c>
      <c r="B356" s="1" t="s">
        <v>61</v>
      </c>
      <c r="C356" s="15">
        <v>2409.0</v>
      </c>
      <c r="D356" s="16" t="s">
        <v>1832</v>
      </c>
      <c r="E356" s="16" t="s">
        <v>1833</v>
      </c>
      <c r="F356" s="16"/>
      <c r="G356" s="16" t="s">
        <v>1834</v>
      </c>
      <c r="H356" s="16" t="s">
        <v>69</v>
      </c>
      <c r="I356" s="16">
        <v>530.0</v>
      </c>
      <c r="J356" s="16" t="s">
        <v>1805</v>
      </c>
      <c r="K356" s="16" t="s">
        <v>690</v>
      </c>
      <c r="L356" s="16" t="s">
        <v>377</v>
      </c>
      <c r="M356" s="16" t="s">
        <v>1835</v>
      </c>
      <c r="N356" s="16" t="s">
        <v>1836</v>
      </c>
      <c r="O356" s="16"/>
      <c r="P356" s="16">
        <v>7.0</v>
      </c>
      <c r="Q356" s="16">
        <v>-324.0</v>
      </c>
    </row>
    <row r="357" ht="12.75" customHeight="1">
      <c r="A357" s="16" t="s">
        <v>302</v>
      </c>
      <c r="B357" s="1" t="s">
        <v>61</v>
      </c>
      <c r="C357" s="15">
        <v>2410.0</v>
      </c>
      <c r="D357" s="16" t="s">
        <v>1837</v>
      </c>
      <c r="E357" s="16" t="s">
        <v>1838</v>
      </c>
      <c r="F357" s="16"/>
      <c r="G357" s="16" t="s">
        <v>1839</v>
      </c>
      <c r="H357" s="16" t="s">
        <v>69</v>
      </c>
      <c r="I357" s="16">
        <v>500.0</v>
      </c>
      <c r="J357" s="16" t="s">
        <v>1805</v>
      </c>
      <c r="K357" s="16" t="s">
        <v>330</v>
      </c>
      <c r="L357" s="16" t="s">
        <v>308</v>
      </c>
      <c r="M357" s="16" t="s">
        <v>615</v>
      </c>
      <c r="N357" s="16" t="s">
        <v>1840</v>
      </c>
      <c r="O357" s="16"/>
      <c r="P357" s="16">
        <v>9.0</v>
      </c>
      <c r="Q357" s="16">
        <v>-30.0</v>
      </c>
    </row>
    <row r="358" ht="12.75" customHeight="1">
      <c r="A358" s="16" t="s">
        <v>302</v>
      </c>
      <c r="B358" s="1" t="s">
        <v>313</v>
      </c>
      <c r="C358" s="15">
        <v>2424.0</v>
      </c>
      <c r="D358" s="16" t="s">
        <v>1841</v>
      </c>
      <c r="E358" s="16" t="s">
        <v>1842</v>
      </c>
      <c r="F358" s="16"/>
      <c r="G358" s="16" t="s">
        <v>1843</v>
      </c>
      <c r="H358" s="16"/>
      <c r="I358" s="16">
        <v>501.0</v>
      </c>
      <c r="J358" s="16" t="s">
        <v>1406</v>
      </c>
      <c r="K358" s="16" t="s">
        <v>1430</v>
      </c>
      <c r="L358" s="16" t="s">
        <v>377</v>
      </c>
      <c r="M358" s="16" t="s">
        <v>1330</v>
      </c>
      <c r="N358" s="16" t="s">
        <v>1318</v>
      </c>
      <c r="O358" s="16"/>
      <c r="P358" s="16">
        <v>7.0</v>
      </c>
      <c r="Q358" s="16">
        <v>-36.0</v>
      </c>
    </row>
    <row r="359" ht="12.75" customHeight="1">
      <c r="A359" s="16" t="s">
        <v>302</v>
      </c>
      <c r="B359" s="1" t="s">
        <v>313</v>
      </c>
      <c r="C359" s="15">
        <v>2425.0</v>
      </c>
      <c r="D359" s="16" t="s">
        <v>1844</v>
      </c>
      <c r="E359" s="16" t="s">
        <v>1845</v>
      </c>
      <c r="F359" s="16"/>
      <c r="G359" s="16" t="s">
        <v>1846</v>
      </c>
      <c r="H359" s="16"/>
      <c r="I359" s="16">
        <v>200.0</v>
      </c>
      <c r="J359" s="16" t="s">
        <v>1406</v>
      </c>
      <c r="K359" s="16" t="s">
        <v>1847</v>
      </c>
      <c r="L359" s="16" t="s">
        <v>323</v>
      </c>
      <c r="M359" s="16" t="s">
        <v>1848</v>
      </c>
      <c r="N359" s="16" t="s">
        <v>923</v>
      </c>
      <c r="O359" s="16"/>
      <c r="P359" s="16">
        <v>4.0</v>
      </c>
      <c r="Q359" s="16">
        <v>-1350.0</v>
      </c>
    </row>
    <row r="360" ht="12.75" customHeight="1">
      <c r="A360" s="16" t="s">
        <v>302</v>
      </c>
      <c r="B360" s="1" t="s">
        <v>313</v>
      </c>
      <c r="C360" s="15">
        <v>2426.0</v>
      </c>
      <c r="D360" s="16" t="s">
        <v>1849</v>
      </c>
      <c r="E360" s="16" t="s">
        <v>1850</v>
      </c>
      <c r="F360" s="16"/>
      <c r="G360" s="16" t="s">
        <v>506</v>
      </c>
      <c r="H360" s="16"/>
      <c r="I360" s="16">
        <v>910.0</v>
      </c>
      <c r="J360" s="16" t="s">
        <v>426</v>
      </c>
      <c r="K360" s="16" t="s">
        <v>1851</v>
      </c>
      <c r="L360" s="16" t="s">
        <v>345</v>
      </c>
      <c r="M360" s="16" t="s">
        <v>1852</v>
      </c>
      <c r="N360" s="16" t="s">
        <v>1853</v>
      </c>
      <c r="O360" s="16"/>
      <c r="P360" s="16">
        <v>9.0</v>
      </c>
      <c r="Q360" s="16">
        <v>-1680.0</v>
      </c>
    </row>
    <row r="361" ht="12.75" customHeight="1">
      <c r="A361" s="16" t="s">
        <v>302</v>
      </c>
      <c r="B361" s="1" t="s">
        <v>313</v>
      </c>
      <c r="C361" s="15">
        <v>2427.0</v>
      </c>
      <c r="D361" s="16" t="s">
        <v>1854</v>
      </c>
      <c r="E361" s="16" t="s">
        <v>1855</v>
      </c>
      <c r="F361" s="16"/>
      <c r="G361" s="16" t="s">
        <v>1749</v>
      </c>
      <c r="H361" s="16"/>
      <c r="I361" s="16">
        <v>410.0</v>
      </c>
      <c r="J361" s="16" t="s">
        <v>1406</v>
      </c>
      <c r="K361" s="16" t="s">
        <v>1856</v>
      </c>
      <c r="L361" s="16" t="s">
        <v>308</v>
      </c>
      <c r="M361" s="16" t="s">
        <v>635</v>
      </c>
      <c r="N361" s="16" t="s">
        <v>310</v>
      </c>
      <c r="O361" s="16"/>
      <c r="P361" s="16">
        <v>12.0</v>
      </c>
      <c r="Q361" s="16">
        <v>-50.0</v>
      </c>
    </row>
    <row r="362" ht="12.75" customHeight="1">
      <c r="A362" s="16" t="s">
        <v>302</v>
      </c>
      <c r="B362" s="1" t="s">
        <v>313</v>
      </c>
      <c r="C362" s="15">
        <v>2428.0</v>
      </c>
      <c r="D362" s="16" t="s">
        <v>1857</v>
      </c>
      <c r="E362" s="16" t="s">
        <v>1858</v>
      </c>
      <c r="F362" s="16"/>
      <c r="G362" s="16" t="s">
        <v>1859</v>
      </c>
      <c r="H362" s="16"/>
      <c r="I362" s="16">
        <v>311.0</v>
      </c>
      <c r="J362" s="16" t="s">
        <v>1406</v>
      </c>
      <c r="K362" s="16" t="s">
        <v>352</v>
      </c>
      <c r="L362" s="16" t="s">
        <v>331</v>
      </c>
      <c r="M362" s="16" t="s">
        <v>1860</v>
      </c>
      <c r="N362" s="16" t="s">
        <v>1861</v>
      </c>
      <c r="O362" s="16"/>
      <c r="P362" s="16">
        <v>8.0</v>
      </c>
      <c r="Q362" s="16">
        <v>648.0</v>
      </c>
    </row>
    <row r="363" ht="12.75" customHeight="1">
      <c r="A363" s="16" t="s">
        <v>302</v>
      </c>
      <c r="B363" s="1" t="s">
        <v>1491</v>
      </c>
      <c r="C363" s="15">
        <v>2434.0</v>
      </c>
      <c r="D363" s="16" t="s">
        <v>1862</v>
      </c>
      <c r="E363" s="16" t="s">
        <v>1863</v>
      </c>
      <c r="F363" s="16"/>
      <c r="G363" s="16" t="s">
        <v>1864</v>
      </c>
      <c r="H363" s="16"/>
      <c r="I363" s="16">
        <v>921.0</v>
      </c>
      <c r="J363" s="16" t="s">
        <v>426</v>
      </c>
      <c r="K363" s="16" t="s">
        <v>1383</v>
      </c>
      <c r="L363" s="16" t="s">
        <v>377</v>
      </c>
      <c r="M363" s="16" t="s">
        <v>1865</v>
      </c>
      <c r="N363" s="16" t="s">
        <v>1627</v>
      </c>
      <c r="O363" s="16"/>
      <c r="P363" s="16">
        <v>8.0</v>
      </c>
      <c r="Q363" s="16">
        <v>0.0</v>
      </c>
    </row>
    <row r="364" ht="12.75" customHeight="1">
      <c r="A364" s="16" t="s">
        <v>302</v>
      </c>
      <c r="B364" s="1" t="s">
        <v>1491</v>
      </c>
      <c r="C364" s="15">
        <v>2435.0</v>
      </c>
      <c r="D364" s="16" t="s">
        <v>1866</v>
      </c>
      <c r="E364" s="16" t="s">
        <v>1867</v>
      </c>
      <c r="F364" s="16"/>
      <c r="G364" s="16" t="s">
        <v>538</v>
      </c>
      <c r="H364" s="16"/>
      <c r="I364" s="16">
        <v>500.0</v>
      </c>
      <c r="J364" s="16" t="s">
        <v>426</v>
      </c>
      <c r="K364" s="16" t="s">
        <v>1868</v>
      </c>
      <c r="L364" s="16" t="s">
        <v>323</v>
      </c>
      <c r="M364" s="16" t="s">
        <v>1091</v>
      </c>
      <c r="N364" s="16" t="s">
        <v>1869</v>
      </c>
      <c r="O364" s="16"/>
      <c r="P364" s="16">
        <v>10.0</v>
      </c>
      <c r="Q364" s="16">
        <v>-20.0</v>
      </c>
    </row>
    <row r="365" ht="12.75" customHeight="1">
      <c r="A365" s="16" t="s">
        <v>302</v>
      </c>
      <c r="B365" s="1" t="s">
        <v>55</v>
      </c>
      <c r="C365" s="15">
        <v>2502.0</v>
      </c>
      <c r="D365" s="16" t="s">
        <v>1870</v>
      </c>
      <c r="E365" s="16" t="s">
        <v>1871</v>
      </c>
      <c r="F365" s="16"/>
      <c r="G365" s="16" t="s">
        <v>1872</v>
      </c>
      <c r="H365" s="16" t="s">
        <v>69</v>
      </c>
      <c r="I365" s="16">
        <v>500.0</v>
      </c>
      <c r="J365" s="16" t="s">
        <v>513</v>
      </c>
      <c r="K365" s="16" t="s">
        <v>557</v>
      </c>
      <c r="L365" s="16" t="s">
        <v>331</v>
      </c>
      <c r="M365" s="16" t="s">
        <v>1873</v>
      </c>
      <c r="N365" s="16" t="s">
        <v>1874</v>
      </c>
      <c r="O365" s="16"/>
      <c r="P365" s="16">
        <v>8.0</v>
      </c>
      <c r="Q365" s="16">
        <v>1944.0</v>
      </c>
    </row>
    <row r="366" ht="12.75" customHeight="1">
      <c r="A366" s="16" t="s">
        <v>302</v>
      </c>
      <c r="B366" s="1" t="s">
        <v>55</v>
      </c>
      <c r="C366" s="15">
        <v>2503.0</v>
      </c>
      <c r="D366" s="16" t="s">
        <v>1875</v>
      </c>
      <c r="E366" s="16" t="s">
        <v>476</v>
      </c>
      <c r="F366" s="16"/>
      <c r="G366" s="16" t="s">
        <v>477</v>
      </c>
      <c r="H366" s="16"/>
      <c r="I366" s="16">
        <v>10.0</v>
      </c>
      <c r="J366" s="16" t="s">
        <v>426</v>
      </c>
      <c r="K366" s="16" t="s">
        <v>1876</v>
      </c>
      <c r="L366" s="16" t="s">
        <v>308</v>
      </c>
      <c r="M366" s="16" t="s">
        <v>479</v>
      </c>
      <c r="N366" s="16" t="s">
        <v>480</v>
      </c>
      <c r="O366" s="16"/>
      <c r="P366" s="16">
        <v>5.0</v>
      </c>
      <c r="Q366" s="16">
        <v>0.0</v>
      </c>
    </row>
    <row r="367" ht="12.75" customHeight="1">
      <c r="A367" s="16" t="s">
        <v>302</v>
      </c>
      <c r="B367" s="1" t="s">
        <v>55</v>
      </c>
      <c r="C367" s="15">
        <v>2505.0</v>
      </c>
      <c r="D367" s="16" t="s">
        <v>1877</v>
      </c>
      <c r="E367" s="16" t="s">
        <v>1878</v>
      </c>
      <c r="F367" s="16"/>
      <c r="G367" s="16" t="s">
        <v>1879</v>
      </c>
      <c r="H367" s="16"/>
      <c r="I367" s="16">
        <v>410.0</v>
      </c>
      <c r="J367" s="16" t="s">
        <v>426</v>
      </c>
      <c r="K367" s="16" t="s">
        <v>1880</v>
      </c>
      <c r="L367" s="16" t="s">
        <v>323</v>
      </c>
      <c r="M367" s="16" t="s">
        <v>1119</v>
      </c>
      <c r="N367" s="16" t="s">
        <v>1120</v>
      </c>
      <c r="O367" s="16"/>
      <c r="P367" s="16">
        <v>12.0</v>
      </c>
      <c r="Q367" s="16">
        <v>-160.0</v>
      </c>
    </row>
    <row r="368" ht="12.75" customHeight="1">
      <c r="A368" s="16" t="s">
        <v>302</v>
      </c>
      <c r="B368" s="1" t="s">
        <v>55</v>
      </c>
      <c r="C368" s="15">
        <v>2509.0</v>
      </c>
      <c r="D368" s="16" t="s">
        <v>1881</v>
      </c>
      <c r="E368" s="16" t="s">
        <v>1882</v>
      </c>
      <c r="F368" s="16"/>
      <c r="G368" s="16" t="s">
        <v>909</v>
      </c>
      <c r="H368" s="16" t="s">
        <v>69</v>
      </c>
      <c r="I368" s="16">
        <v>420.0</v>
      </c>
      <c r="J368" s="16" t="s">
        <v>1805</v>
      </c>
      <c r="K368" s="16" t="s">
        <v>1883</v>
      </c>
      <c r="L368" s="16" t="s">
        <v>323</v>
      </c>
      <c r="M368" s="16" t="s">
        <v>1884</v>
      </c>
      <c r="N368" s="16" t="s">
        <v>1885</v>
      </c>
      <c r="O368" s="16"/>
      <c r="P368" s="16">
        <v>11.0</v>
      </c>
      <c r="Q368" s="16">
        <v>-280.0</v>
      </c>
    </row>
    <row r="369" ht="12.75" customHeight="1">
      <c r="A369" s="16" t="s">
        <v>302</v>
      </c>
      <c r="B369" s="1" t="s">
        <v>1886</v>
      </c>
      <c r="C369" s="15">
        <v>2512.0</v>
      </c>
      <c r="D369" s="16" t="s">
        <v>1887</v>
      </c>
      <c r="E369" s="16" t="s">
        <v>1888</v>
      </c>
      <c r="F369" s="16"/>
      <c r="G369" s="16" t="s">
        <v>1889</v>
      </c>
      <c r="H369" s="16" t="s">
        <v>69</v>
      </c>
      <c r="I369" s="16">
        <v>400.0</v>
      </c>
      <c r="J369" s="16" t="s">
        <v>1890</v>
      </c>
      <c r="K369" s="16" t="s">
        <v>1891</v>
      </c>
      <c r="L369" s="16" t="s">
        <v>359</v>
      </c>
      <c r="M369" s="16" t="s">
        <v>1892</v>
      </c>
      <c r="N369" s="16" t="s">
        <v>1893</v>
      </c>
      <c r="O369" s="16"/>
      <c r="P369" s="16">
        <v>3.0</v>
      </c>
      <c r="Q369" s="16">
        <v>4212.0</v>
      </c>
    </row>
    <row r="370" ht="12.75" customHeight="1">
      <c r="A370" s="16" t="s">
        <v>302</v>
      </c>
      <c r="B370" s="1" t="s">
        <v>1886</v>
      </c>
      <c r="C370" s="15">
        <v>2519.0</v>
      </c>
      <c r="D370" s="16" t="s">
        <v>1894</v>
      </c>
      <c r="E370" s="16" t="s">
        <v>1895</v>
      </c>
      <c r="F370" s="16" t="s">
        <v>391</v>
      </c>
      <c r="G370" s="16" t="s">
        <v>1015</v>
      </c>
      <c r="H370" s="16"/>
      <c r="I370" s="16">
        <v>320.0</v>
      </c>
      <c r="J370" s="16" t="s">
        <v>426</v>
      </c>
      <c r="K370" s="16" t="s">
        <v>680</v>
      </c>
      <c r="L370" s="16" t="s">
        <v>384</v>
      </c>
      <c r="M370" s="16" t="s">
        <v>1896</v>
      </c>
      <c r="N370" s="16" t="s">
        <v>1207</v>
      </c>
      <c r="O370" s="16"/>
      <c r="P370" s="16">
        <v>8.0</v>
      </c>
      <c r="Q370" s="16">
        <v>200.0</v>
      </c>
    </row>
    <row r="371" ht="12.75" customHeight="1">
      <c r="A371" s="16" t="s">
        <v>302</v>
      </c>
      <c r="B371" s="1" t="s">
        <v>1897</v>
      </c>
      <c r="C371" s="15">
        <v>2523.0</v>
      </c>
      <c r="D371" s="16" t="s">
        <v>1898</v>
      </c>
      <c r="E371" s="16" t="s">
        <v>1899</v>
      </c>
      <c r="F371" s="16"/>
      <c r="G371" s="16" t="s">
        <v>1544</v>
      </c>
      <c r="H371" s="16"/>
      <c r="I371" s="16">
        <v>731.0</v>
      </c>
      <c r="J371" s="16" t="s">
        <v>1406</v>
      </c>
      <c r="K371" s="16" t="s">
        <v>1900</v>
      </c>
      <c r="L371" s="16" t="s">
        <v>345</v>
      </c>
      <c r="M371" s="16" t="s">
        <v>1901</v>
      </c>
      <c r="N371" s="16" t="s">
        <v>1902</v>
      </c>
      <c r="O371" s="16"/>
      <c r="P371" s="16">
        <v>14.0</v>
      </c>
      <c r="Q371" s="16">
        <v>36.0</v>
      </c>
    </row>
    <row r="372" ht="12.75" customHeight="1">
      <c r="A372" s="16" t="s">
        <v>302</v>
      </c>
      <c r="B372" s="1" t="s">
        <v>1897</v>
      </c>
      <c r="C372" s="15">
        <v>2529.0</v>
      </c>
      <c r="D372" s="16" t="s">
        <v>1903</v>
      </c>
      <c r="E372" s="16" t="s">
        <v>1904</v>
      </c>
      <c r="F372" s="16"/>
      <c r="G372" s="16" t="s">
        <v>1905</v>
      </c>
      <c r="H372" s="16" t="s">
        <v>69</v>
      </c>
      <c r="I372" s="16">
        <v>200.0</v>
      </c>
      <c r="J372" s="16" t="s">
        <v>1406</v>
      </c>
      <c r="K372" s="16" t="s">
        <v>1906</v>
      </c>
      <c r="L372" s="16" t="s">
        <v>345</v>
      </c>
      <c r="M372" s="16" t="s">
        <v>1502</v>
      </c>
      <c r="N372" s="16" t="s">
        <v>770</v>
      </c>
      <c r="O372" s="16"/>
      <c r="P372" s="16">
        <v>9.0</v>
      </c>
      <c r="Q372" s="16">
        <v>-180.0</v>
      </c>
    </row>
    <row r="373" ht="12.75" customHeight="1">
      <c r="A373" s="16" t="s">
        <v>302</v>
      </c>
      <c r="B373" s="1" t="s">
        <v>1907</v>
      </c>
      <c r="C373" s="15">
        <v>2531.0</v>
      </c>
      <c r="D373" s="16" t="s">
        <v>1908</v>
      </c>
      <c r="E373" s="16" t="s">
        <v>684</v>
      </c>
      <c r="F373" s="16"/>
      <c r="G373" s="16" t="s">
        <v>523</v>
      </c>
      <c r="H373" s="16"/>
      <c r="I373" s="16">
        <v>100.0</v>
      </c>
      <c r="J373" s="16" t="s">
        <v>1805</v>
      </c>
      <c r="K373" s="16" t="s">
        <v>1909</v>
      </c>
      <c r="L373" s="16" t="s">
        <v>384</v>
      </c>
      <c r="M373" s="16" t="s">
        <v>685</v>
      </c>
      <c r="N373" s="16" t="s">
        <v>686</v>
      </c>
      <c r="O373" s="16"/>
      <c r="P373" s="16">
        <v>6.0</v>
      </c>
      <c r="Q373" s="16">
        <v>-1960.0</v>
      </c>
    </row>
    <row r="374" ht="12.75" customHeight="1">
      <c r="A374" s="16" t="s">
        <v>302</v>
      </c>
      <c r="B374" s="1" t="s">
        <v>1907</v>
      </c>
      <c r="C374" s="15">
        <v>2535.0</v>
      </c>
      <c r="D374" s="16" t="s">
        <v>1910</v>
      </c>
      <c r="E374" s="16" t="s">
        <v>1911</v>
      </c>
      <c r="F374" s="16"/>
      <c r="G374" s="16" t="s">
        <v>1912</v>
      </c>
      <c r="H374" s="16"/>
      <c r="I374" s="16">
        <v>400.0</v>
      </c>
      <c r="J374" s="16" t="s">
        <v>426</v>
      </c>
      <c r="K374" s="16" t="s">
        <v>410</v>
      </c>
      <c r="L374" s="16" t="s">
        <v>323</v>
      </c>
      <c r="M374" s="16" t="s">
        <v>462</v>
      </c>
      <c r="N374" s="16" t="s">
        <v>1913</v>
      </c>
      <c r="O374" s="16"/>
      <c r="P374" s="16">
        <v>9.0</v>
      </c>
      <c r="Q374" s="16">
        <v>-320.0</v>
      </c>
    </row>
    <row r="375" ht="12.75" customHeight="1">
      <c r="A375" s="16" t="s">
        <v>302</v>
      </c>
      <c r="B375" s="1" t="s">
        <v>1907</v>
      </c>
      <c r="C375" s="15">
        <v>2536.0</v>
      </c>
      <c r="D375" s="16" t="s">
        <v>1914</v>
      </c>
      <c r="E375" s="16" t="s">
        <v>1915</v>
      </c>
      <c r="F375" s="16" t="s">
        <v>313</v>
      </c>
      <c r="G375" s="16" t="s">
        <v>1916</v>
      </c>
      <c r="H375" s="16"/>
      <c r="I375" s="16">
        <v>330.0</v>
      </c>
      <c r="J375" s="16" t="s">
        <v>1704</v>
      </c>
      <c r="K375" s="16" t="s">
        <v>1917</v>
      </c>
      <c r="L375" s="16" t="s">
        <v>359</v>
      </c>
      <c r="M375" s="16" t="s">
        <v>1918</v>
      </c>
      <c r="N375" s="16" t="s">
        <v>1919</v>
      </c>
      <c r="O375" s="16"/>
      <c r="P375" s="16">
        <v>9.0</v>
      </c>
      <c r="Q375" s="16">
        <v>1456.0</v>
      </c>
    </row>
    <row r="376" ht="12.75" customHeight="1">
      <c r="A376" s="16" t="s">
        <v>302</v>
      </c>
      <c r="B376" s="1" t="s">
        <v>1907</v>
      </c>
      <c r="C376" s="15">
        <v>2538.0</v>
      </c>
      <c r="D376" s="16" t="s">
        <v>1920</v>
      </c>
      <c r="E376" s="16" t="s">
        <v>1921</v>
      </c>
      <c r="F376" s="16" t="s">
        <v>328</v>
      </c>
      <c r="G376" s="16" t="s">
        <v>1922</v>
      </c>
      <c r="H376" s="16"/>
      <c r="I376" s="16">
        <v>700.0</v>
      </c>
      <c r="J376" s="16" t="s">
        <v>1704</v>
      </c>
      <c r="K376" s="16" t="s">
        <v>358</v>
      </c>
      <c r="L376" s="16" t="s">
        <v>377</v>
      </c>
      <c r="M376" s="16" t="s">
        <v>1045</v>
      </c>
      <c r="N376" s="16" t="s">
        <v>1923</v>
      </c>
      <c r="O376" s="16"/>
      <c r="P376" s="16">
        <v>7.0</v>
      </c>
      <c r="Q376" s="16">
        <v>792.0</v>
      </c>
    </row>
    <row r="377" ht="12.75" customHeight="1">
      <c r="A377" s="16" t="s">
        <v>302</v>
      </c>
      <c r="B377" s="1" t="s">
        <v>55</v>
      </c>
      <c r="C377" s="15">
        <v>2603.0</v>
      </c>
      <c r="D377" s="16" t="s">
        <v>1924</v>
      </c>
      <c r="E377" s="16" t="s">
        <v>1925</v>
      </c>
      <c r="F377" s="16"/>
      <c r="G377" s="16" t="s">
        <v>500</v>
      </c>
      <c r="H377" s="16"/>
      <c r="I377" s="16">
        <v>300.0</v>
      </c>
      <c r="J377" s="16" t="s">
        <v>426</v>
      </c>
      <c r="K377" s="16" t="s">
        <v>371</v>
      </c>
      <c r="L377" s="16" t="s">
        <v>308</v>
      </c>
      <c r="M377" s="16" t="s">
        <v>473</v>
      </c>
      <c r="N377" s="16" t="s">
        <v>397</v>
      </c>
      <c r="O377" s="16"/>
      <c r="P377" s="16">
        <v>10.0</v>
      </c>
      <c r="Q377" s="16">
        <v>-90.0</v>
      </c>
    </row>
    <row r="378" ht="12.75" customHeight="1">
      <c r="A378" s="16" t="s">
        <v>302</v>
      </c>
      <c r="B378" s="1" t="s">
        <v>55</v>
      </c>
      <c r="C378" s="15">
        <v>2608.0</v>
      </c>
      <c r="D378" s="16" t="s">
        <v>1926</v>
      </c>
      <c r="E378" s="16" t="s">
        <v>1927</v>
      </c>
      <c r="F378" s="16"/>
      <c r="G378" s="16" t="s">
        <v>1928</v>
      </c>
      <c r="H378" s="16" t="s">
        <v>69</v>
      </c>
      <c r="I378" s="16">
        <v>120.0</v>
      </c>
      <c r="J378" s="16" t="s">
        <v>1890</v>
      </c>
      <c r="K378" s="16" t="s">
        <v>330</v>
      </c>
      <c r="L378" s="16" t="s">
        <v>323</v>
      </c>
      <c r="M378" s="16" t="s">
        <v>473</v>
      </c>
      <c r="N378" s="16" t="s">
        <v>474</v>
      </c>
      <c r="O378" s="16"/>
      <c r="P378" s="16">
        <v>8.0</v>
      </c>
      <c r="Q378" s="16">
        <v>-90.0</v>
      </c>
    </row>
    <row r="379" ht="12.75" customHeight="1">
      <c r="A379" s="16" t="s">
        <v>302</v>
      </c>
      <c r="B379" s="1" t="s">
        <v>55</v>
      </c>
      <c r="C379" s="15">
        <v>2609.0</v>
      </c>
      <c r="D379" s="16" t="s">
        <v>1929</v>
      </c>
      <c r="E379" s="16" t="s">
        <v>1930</v>
      </c>
      <c r="F379" s="16"/>
      <c r="G379" s="16" t="s">
        <v>1931</v>
      </c>
      <c r="H379" s="16" t="s">
        <v>69</v>
      </c>
      <c r="I379" s="16">
        <v>300.0</v>
      </c>
      <c r="J379" s="16" t="s">
        <v>1890</v>
      </c>
      <c r="K379" s="16" t="s">
        <v>383</v>
      </c>
      <c r="L379" s="16" t="s">
        <v>345</v>
      </c>
      <c r="M379" s="16" t="s">
        <v>1848</v>
      </c>
      <c r="N379" s="16" t="s">
        <v>1932</v>
      </c>
      <c r="O379" s="16"/>
      <c r="P379" s="16">
        <v>8.0</v>
      </c>
      <c r="Q379" s="16">
        <v>-1350.0</v>
      </c>
    </row>
    <row r="380" ht="12.75" customHeight="1">
      <c r="A380" s="16" t="s">
        <v>302</v>
      </c>
      <c r="B380" s="1" t="s">
        <v>55</v>
      </c>
      <c r="C380" s="15">
        <v>2610.0</v>
      </c>
      <c r="D380" s="16" t="s">
        <v>1933</v>
      </c>
      <c r="E380" s="16" t="s">
        <v>1934</v>
      </c>
      <c r="F380" s="16"/>
      <c r="G380" s="16" t="s">
        <v>394</v>
      </c>
      <c r="H380" s="16"/>
      <c r="I380" s="16">
        <v>900.0</v>
      </c>
      <c r="J380" s="16" t="s">
        <v>1805</v>
      </c>
      <c r="K380" s="16" t="s">
        <v>371</v>
      </c>
      <c r="L380" s="16" t="s">
        <v>308</v>
      </c>
      <c r="M380" s="16" t="s">
        <v>554</v>
      </c>
      <c r="N380" s="16" t="s">
        <v>310</v>
      </c>
      <c r="O380" s="16"/>
      <c r="P380" s="16">
        <v>8.0</v>
      </c>
      <c r="Q380" s="16">
        <v>-20.0</v>
      </c>
    </row>
    <row r="381" ht="12.75" customHeight="1">
      <c r="A381" s="16" t="s">
        <v>302</v>
      </c>
      <c r="B381" s="1" t="s">
        <v>1886</v>
      </c>
      <c r="C381" s="15">
        <v>2617.0</v>
      </c>
      <c r="D381" s="16" t="s">
        <v>1935</v>
      </c>
      <c r="E381" s="16" t="s">
        <v>1936</v>
      </c>
      <c r="F381" s="16"/>
      <c r="G381" s="16" t="s">
        <v>542</v>
      </c>
      <c r="H381" s="16"/>
      <c r="I381" s="16">
        <v>310.0</v>
      </c>
      <c r="J381" s="16" t="s">
        <v>426</v>
      </c>
      <c r="K381" s="16" t="s">
        <v>1937</v>
      </c>
      <c r="L381" s="16" t="s">
        <v>331</v>
      </c>
      <c r="M381" s="16" t="s">
        <v>1938</v>
      </c>
      <c r="N381" s="16" t="s">
        <v>1939</v>
      </c>
      <c r="O381" s="16"/>
      <c r="P381" s="16">
        <v>6.0</v>
      </c>
      <c r="Q381" s="16">
        <v>2304.0</v>
      </c>
    </row>
    <row r="382" ht="12.75" customHeight="1">
      <c r="A382" s="16" t="s">
        <v>302</v>
      </c>
      <c r="B382" s="1" t="s">
        <v>1886</v>
      </c>
      <c r="C382" s="15">
        <v>2619.0</v>
      </c>
      <c r="D382" s="16" t="s">
        <v>194</v>
      </c>
      <c r="E382" s="16" t="s">
        <v>195</v>
      </c>
      <c r="F382" s="16"/>
      <c r="G382" s="16" t="s">
        <v>454</v>
      </c>
      <c r="H382" s="16"/>
      <c r="I382" s="16">
        <v>200.0</v>
      </c>
      <c r="J382" s="16" t="s">
        <v>426</v>
      </c>
      <c r="K382" s="16" t="s">
        <v>1940</v>
      </c>
      <c r="L382" s="16" t="s">
        <v>384</v>
      </c>
      <c r="M382" s="16" t="s">
        <v>1431</v>
      </c>
      <c r="N382" s="16" t="s">
        <v>1941</v>
      </c>
      <c r="O382" s="16"/>
      <c r="P382" s="16">
        <v>7.0</v>
      </c>
      <c r="Q382" s="16">
        <v>112.0</v>
      </c>
    </row>
    <row r="383" ht="12.75" customHeight="1">
      <c r="A383" s="16" t="s">
        <v>302</v>
      </c>
      <c r="B383" s="1" t="s">
        <v>1897</v>
      </c>
      <c r="C383" s="15">
        <v>2621.0</v>
      </c>
      <c r="D383" s="16" t="s">
        <v>1942</v>
      </c>
      <c r="E383" s="16" t="s">
        <v>1943</v>
      </c>
      <c r="F383" s="16"/>
      <c r="G383" s="16" t="s">
        <v>1944</v>
      </c>
      <c r="H383" s="16" t="s">
        <v>69</v>
      </c>
      <c r="I383" s="16">
        <v>510.0</v>
      </c>
      <c r="J383" s="16" t="s">
        <v>1406</v>
      </c>
      <c r="K383" s="16" t="s">
        <v>322</v>
      </c>
      <c r="L383" s="16" t="s">
        <v>323</v>
      </c>
      <c r="M383" s="16" t="s">
        <v>1945</v>
      </c>
      <c r="N383" s="16" t="s">
        <v>418</v>
      </c>
      <c r="O383" s="16"/>
      <c r="P383" s="16">
        <v>9.0</v>
      </c>
      <c r="Q383" s="16">
        <v>-180.0</v>
      </c>
    </row>
    <row r="384" ht="12.75" customHeight="1">
      <c r="A384" s="16" t="s">
        <v>302</v>
      </c>
      <c r="B384" s="1" t="s">
        <v>1897</v>
      </c>
      <c r="C384" s="15">
        <v>2622.0</v>
      </c>
      <c r="D384" s="16" t="s">
        <v>197</v>
      </c>
      <c r="E384" s="16" t="s">
        <v>198</v>
      </c>
      <c r="F384" s="16" t="s">
        <v>436</v>
      </c>
      <c r="G384" s="16" t="s">
        <v>1946</v>
      </c>
      <c r="H384" s="16" t="s">
        <v>69</v>
      </c>
      <c r="I384" s="16">
        <v>300.0</v>
      </c>
      <c r="J384" s="16" t="s">
        <v>1406</v>
      </c>
      <c r="K384" s="16" t="s">
        <v>1947</v>
      </c>
      <c r="L384" s="16" t="s">
        <v>323</v>
      </c>
      <c r="M384" s="16" t="s">
        <v>309</v>
      </c>
      <c r="N384" s="16" t="s">
        <v>497</v>
      </c>
      <c r="O384" s="16"/>
      <c r="P384" s="16">
        <v>6.0</v>
      </c>
      <c r="Q384" s="16">
        <v>0.0</v>
      </c>
    </row>
    <row r="385" ht="12.75" customHeight="1">
      <c r="A385" s="16" t="s">
        <v>302</v>
      </c>
      <c r="B385" s="1" t="s">
        <v>1897</v>
      </c>
      <c r="C385" s="15">
        <v>2624.0</v>
      </c>
      <c r="D385" s="16" t="s">
        <v>1948</v>
      </c>
      <c r="E385" s="16" t="s">
        <v>1949</v>
      </c>
      <c r="F385" s="16" t="s">
        <v>328</v>
      </c>
      <c r="G385" s="16" t="s">
        <v>1950</v>
      </c>
      <c r="H385" s="16" t="s">
        <v>69</v>
      </c>
      <c r="I385" s="16">
        <v>800.0</v>
      </c>
      <c r="J385" s="16" t="s">
        <v>426</v>
      </c>
      <c r="K385" s="16" t="s">
        <v>1951</v>
      </c>
      <c r="L385" s="16" t="s">
        <v>377</v>
      </c>
      <c r="M385" s="16" t="s">
        <v>1952</v>
      </c>
      <c r="N385" s="16" t="s">
        <v>1953</v>
      </c>
      <c r="O385" s="16"/>
      <c r="P385" s="16">
        <v>12.0</v>
      </c>
      <c r="Q385" s="16">
        <v>40.0</v>
      </c>
    </row>
    <row r="386" ht="12.75" customHeight="1">
      <c r="A386" s="16" t="s">
        <v>302</v>
      </c>
      <c r="B386" s="1" t="s">
        <v>1907</v>
      </c>
      <c r="C386" s="15">
        <v>2635.0</v>
      </c>
      <c r="D386" s="16" t="s">
        <v>1954</v>
      </c>
      <c r="E386" s="16" t="s">
        <v>1955</v>
      </c>
      <c r="F386" s="16"/>
      <c r="G386" s="16" t="s">
        <v>394</v>
      </c>
      <c r="H386" s="16"/>
      <c r="I386" s="16">
        <v>901.0</v>
      </c>
      <c r="J386" s="16" t="s">
        <v>1704</v>
      </c>
      <c r="K386" s="16" t="s">
        <v>1419</v>
      </c>
      <c r="L386" s="16" t="s">
        <v>384</v>
      </c>
      <c r="M386" s="16" t="s">
        <v>1956</v>
      </c>
      <c r="N386" s="16" t="s">
        <v>1097</v>
      </c>
      <c r="O386" s="16"/>
      <c r="P386" s="16">
        <v>11.0</v>
      </c>
      <c r="Q386" s="16">
        <v>-48.0</v>
      </c>
    </row>
    <row r="387" ht="12.75" customHeight="1">
      <c r="A387" s="16" t="s">
        <v>302</v>
      </c>
      <c r="B387" s="1" t="s">
        <v>1907</v>
      </c>
      <c r="C387" s="15">
        <v>2636.0</v>
      </c>
      <c r="D387" s="16" t="s">
        <v>1957</v>
      </c>
      <c r="E387" s="16" t="s">
        <v>1958</v>
      </c>
      <c r="F387" s="16"/>
      <c r="G387" s="16" t="s">
        <v>1959</v>
      </c>
      <c r="H387" s="16"/>
      <c r="I387" s="16">
        <v>800.0</v>
      </c>
      <c r="J387" s="16" t="s">
        <v>1704</v>
      </c>
      <c r="K387" s="16" t="s">
        <v>307</v>
      </c>
      <c r="L387" s="16" t="s">
        <v>345</v>
      </c>
      <c r="M387" s="16" t="s">
        <v>749</v>
      </c>
      <c r="N387" s="16" t="s">
        <v>750</v>
      </c>
      <c r="O387" s="16"/>
      <c r="P387" s="16">
        <v>8.0</v>
      </c>
      <c r="Q387" s="16">
        <v>-324.0</v>
      </c>
    </row>
    <row r="388" ht="12.75" customHeight="1">
      <c r="A388" s="16" t="s">
        <v>302</v>
      </c>
      <c r="B388" s="1" t="s">
        <v>1907</v>
      </c>
      <c r="C388" s="15">
        <v>2638.0</v>
      </c>
      <c r="D388" s="16" t="s">
        <v>1960</v>
      </c>
      <c r="E388" s="16" t="s">
        <v>1961</v>
      </c>
      <c r="F388" s="16" t="s">
        <v>436</v>
      </c>
      <c r="G388" s="16" t="s">
        <v>1962</v>
      </c>
      <c r="H388" s="16"/>
      <c r="I388" s="16">
        <v>200.0</v>
      </c>
      <c r="J388" s="16" t="s">
        <v>1704</v>
      </c>
      <c r="K388" s="16" t="s">
        <v>396</v>
      </c>
      <c r="L388" s="16" t="s">
        <v>345</v>
      </c>
      <c r="M388" s="16" t="s">
        <v>1963</v>
      </c>
      <c r="N388" s="16" t="s">
        <v>1964</v>
      </c>
      <c r="O388" s="16"/>
      <c r="P388" s="16">
        <v>3.0</v>
      </c>
      <c r="Q388" s="16">
        <v>-1120.0</v>
      </c>
    </row>
    <row r="389" ht="12.75" customHeight="1">
      <c r="A389" s="16" t="s">
        <v>302</v>
      </c>
      <c r="B389" s="1" t="s">
        <v>55</v>
      </c>
      <c r="C389" s="15">
        <v>2702.0</v>
      </c>
      <c r="D389" s="16" t="s">
        <v>1965</v>
      </c>
      <c r="E389" s="16" t="s">
        <v>388</v>
      </c>
      <c r="F389" s="16"/>
      <c r="G389" s="16" t="s">
        <v>336</v>
      </c>
      <c r="H389" s="16"/>
      <c r="I389" s="16">
        <v>110.0</v>
      </c>
      <c r="J389" s="16" t="s">
        <v>426</v>
      </c>
      <c r="K389" s="16" t="s">
        <v>383</v>
      </c>
      <c r="L389" s="16" t="s">
        <v>384</v>
      </c>
      <c r="M389" s="16" t="s">
        <v>389</v>
      </c>
      <c r="N389" s="16" t="s">
        <v>390</v>
      </c>
      <c r="O389" s="16"/>
      <c r="P389" s="16">
        <v>10.0</v>
      </c>
      <c r="Q389" s="16">
        <v>-640.0</v>
      </c>
    </row>
    <row r="390" ht="12.75" customHeight="1">
      <c r="A390" s="16" t="s">
        <v>302</v>
      </c>
      <c r="B390" s="1" t="s">
        <v>55</v>
      </c>
      <c r="C390" s="15">
        <v>2707.0</v>
      </c>
      <c r="D390" s="16" t="s">
        <v>1966</v>
      </c>
      <c r="E390" s="16" t="s">
        <v>1967</v>
      </c>
      <c r="F390" s="16"/>
      <c r="G390" s="16" t="s">
        <v>1968</v>
      </c>
      <c r="H390" s="16" t="s">
        <v>69</v>
      </c>
      <c r="I390" s="16">
        <v>400.0</v>
      </c>
      <c r="J390" s="16" t="s">
        <v>1890</v>
      </c>
      <c r="K390" s="16" t="s">
        <v>404</v>
      </c>
      <c r="L390" s="16" t="s">
        <v>377</v>
      </c>
      <c r="M390" s="16" t="s">
        <v>1969</v>
      </c>
      <c r="N390" s="16" t="s">
        <v>1970</v>
      </c>
      <c r="O390" s="16"/>
      <c r="P390" s="16">
        <v>7.0</v>
      </c>
      <c r="Q390" s="16">
        <v>-880.0</v>
      </c>
    </row>
    <row r="391" ht="12.75" customHeight="1">
      <c r="A391" s="16" t="s">
        <v>302</v>
      </c>
      <c r="B391" s="1" t="s">
        <v>55</v>
      </c>
      <c r="C391" s="15">
        <v>2708.0</v>
      </c>
      <c r="D391" s="16" t="s">
        <v>1971</v>
      </c>
      <c r="E391" s="16" t="s">
        <v>470</v>
      </c>
      <c r="F391" s="16"/>
      <c r="G391" s="16" t="s">
        <v>500</v>
      </c>
      <c r="H391" s="16"/>
      <c r="I391" s="16">
        <v>420.0</v>
      </c>
      <c r="J391" s="16" t="s">
        <v>1805</v>
      </c>
      <c r="K391" s="16" t="s">
        <v>1124</v>
      </c>
      <c r="L391" s="16" t="s">
        <v>323</v>
      </c>
      <c r="M391" s="16" t="s">
        <v>473</v>
      </c>
      <c r="N391" s="16" t="s">
        <v>474</v>
      </c>
      <c r="O391" s="16"/>
      <c r="P391" s="16">
        <v>12.0</v>
      </c>
      <c r="Q391" s="16">
        <v>-90.0</v>
      </c>
    </row>
    <row r="392" ht="12.75" customHeight="1">
      <c r="A392" s="16" t="s">
        <v>302</v>
      </c>
      <c r="B392" s="1" t="s">
        <v>55</v>
      </c>
      <c r="C392" s="15">
        <v>2710.0</v>
      </c>
      <c r="D392" s="16" t="s">
        <v>1972</v>
      </c>
      <c r="E392" s="16" t="s">
        <v>1973</v>
      </c>
      <c r="F392" s="16" t="s">
        <v>436</v>
      </c>
      <c r="G392" s="16" t="s">
        <v>1974</v>
      </c>
      <c r="H392" s="16" t="s">
        <v>596</v>
      </c>
      <c r="I392" s="16">
        <v>503.0</v>
      </c>
      <c r="J392" s="16" t="s">
        <v>1890</v>
      </c>
      <c r="K392" s="16" t="s">
        <v>764</v>
      </c>
      <c r="L392" s="16" t="s">
        <v>308</v>
      </c>
      <c r="M392" s="16" t="s">
        <v>473</v>
      </c>
      <c r="N392" s="16" t="s">
        <v>397</v>
      </c>
      <c r="O392" s="16"/>
      <c r="P392" s="16">
        <v>12.0</v>
      </c>
      <c r="Q392" s="16">
        <v>-90.0</v>
      </c>
    </row>
    <row r="393" ht="12.75" customHeight="1">
      <c r="A393" s="16" t="s">
        <v>302</v>
      </c>
      <c r="B393" s="1" t="s">
        <v>1886</v>
      </c>
      <c r="C393" s="15">
        <v>2712.0</v>
      </c>
      <c r="D393" s="16" t="s">
        <v>1975</v>
      </c>
      <c r="E393" s="16" t="s">
        <v>1976</v>
      </c>
      <c r="F393" s="16" t="s">
        <v>328</v>
      </c>
      <c r="G393" s="16" t="s">
        <v>1977</v>
      </c>
      <c r="H393" s="16" t="s">
        <v>69</v>
      </c>
      <c r="I393" s="16">
        <v>530.0</v>
      </c>
      <c r="J393" s="16" t="s">
        <v>1890</v>
      </c>
      <c r="K393" s="16" t="s">
        <v>1978</v>
      </c>
      <c r="L393" s="16" t="s">
        <v>323</v>
      </c>
      <c r="M393" s="16" t="s">
        <v>1979</v>
      </c>
      <c r="N393" s="16" t="s">
        <v>708</v>
      </c>
      <c r="O393" s="16"/>
      <c r="P393" s="16">
        <v>9.0</v>
      </c>
      <c r="Q393" s="16">
        <v>-120.0</v>
      </c>
    </row>
    <row r="394" ht="12.75" customHeight="1">
      <c r="A394" s="16" t="s">
        <v>302</v>
      </c>
      <c r="B394" s="1" t="s">
        <v>1886</v>
      </c>
      <c r="C394" s="15">
        <v>2717.0</v>
      </c>
      <c r="D394" s="16" t="s">
        <v>191</v>
      </c>
      <c r="E394" s="16" t="s">
        <v>192</v>
      </c>
      <c r="F394" s="16"/>
      <c r="G394" s="16" t="s">
        <v>1980</v>
      </c>
      <c r="H394" s="16"/>
      <c r="I394" s="16">
        <v>513.0</v>
      </c>
      <c r="J394" s="16" t="s">
        <v>1981</v>
      </c>
      <c r="K394" s="16" t="s">
        <v>1982</v>
      </c>
      <c r="L394" s="16" t="s">
        <v>377</v>
      </c>
      <c r="M394" s="16" t="s">
        <v>1983</v>
      </c>
      <c r="N394" s="16" t="s">
        <v>834</v>
      </c>
      <c r="O394" s="16"/>
      <c r="P394" s="16">
        <v>10.0</v>
      </c>
      <c r="Q394" s="16">
        <v>-120.0</v>
      </c>
    </row>
    <row r="395" ht="12.75" customHeight="1">
      <c r="A395" s="16" t="s">
        <v>302</v>
      </c>
      <c r="B395" s="1" t="s">
        <v>1886</v>
      </c>
      <c r="C395" s="15">
        <v>2719.0</v>
      </c>
      <c r="D395" s="16" t="s">
        <v>1984</v>
      </c>
      <c r="E395" s="16" t="s">
        <v>1985</v>
      </c>
      <c r="F395" s="16"/>
      <c r="G395" s="16" t="s">
        <v>1986</v>
      </c>
      <c r="H395" s="16" t="s">
        <v>69</v>
      </c>
      <c r="I395" s="16">
        <v>310.0</v>
      </c>
      <c r="J395" s="16" t="s">
        <v>426</v>
      </c>
      <c r="K395" s="16" t="s">
        <v>965</v>
      </c>
      <c r="L395" s="16" t="s">
        <v>345</v>
      </c>
      <c r="M395" s="16" t="s">
        <v>1987</v>
      </c>
      <c r="N395" s="16" t="s">
        <v>1988</v>
      </c>
      <c r="O395" s="16"/>
      <c r="P395" s="16">
        <v>8.0</v>
      </c>
      <c r="Q395" s="16">
        <v>0.0</v>
      </c>
    </row>
    <row r="396" ht="12.75" customHeight="1">
      <c r="A396" s="16" t="s">
        <v>302</v>
      </c>
      <c r="B396" s="1" t="s">
        <v>1897</v>
      </c>
      <c r="C396" s="15">
        <v>2728.0</v>
      </c>
      <c r="D396" s="16" t="s">
        <v>1989</v>
      </c>
      <c r="E396" s="16" t="s">
        <v>1990</v>
      </c>
      <c r="F396" s="16" t="s">
        <v>313</v>
      </c>
      <c r="G396" s="16" t="s">
        <v>409</v>
      </c>
      <c r="H396" s="16"/>
      <c r="I396" s="16">
        <v>600.0</v>
      </c>
      <c r="J396" s="16" t="s">
        <v>426</v>
      </c>
      <c r="K396" s="16" t="s">
        <v>1324</v>
      </c>
      <c r="L396" s="16" t="s">
        <v>384</v>
      </c>
      <c r="M396" s="16" t="s">
        <v>434</v>
      </c>
      <c r="N396" s="16" t="s">
        <v>1192</v>
      </c>
      <c r="O396" s="16"/>
      <c r="P396" s="16">
        <v>8.0</v>
      </c>
      <c r="Q396" s="16">
        <v>-320.0</v>
      </c>
    </row>
    <row r="397" ht="12.75" customHeight="1">
      <c r="A397" s="16" t="s">
        <v>302</v>
      </c>
      <c r="B397" s="1" t="s">
        <v>1897</v>
      </c>
      <c r="C397" s="15">
        <v>2730.0</v>
      </c>
      <c r="D397" s="16" t="s">
        <v>1991</v>
      </c>
      <c r="E397" s="16" t="s">
        <v>1992</v>
      </c>
      <c r="F397" s="16"/>
      <c r="G397" s="16" t="s">
        <v>576</v>
      </c>
      <c r="H397" s="16"/>
      <c r="I397" s="16">
        <v>401.0</v>
      </c>
      <c r="J397" s="16" t="s">
        <v>426</v>
      </c>
      <c r="K397" s="16" t="s">
        <v>1407</v>
      </c>
      <c r="L397" s="16" t="s">
        <v>377</v>
      </c>
      <c r="M397" s="16" t="s">
        <v>1993</v>
      </c>
      <c r="N397" s="16" t="s">
        <v>1994</v>
      </c>
      <c r="O397" s="16"/>
      <c r="P397" s="16">
        <v>8.0</v>
      </c>
      <c r="Q397" s="16">
        <v>-24.0</v>
      </c>
    </row>
    <row r="398" ht="12.75" customHeight="1">
      <c r="A398" s="16" t="s">
        <v>302</v>
      </c>
      <c r="B398" s="1" t="s">
        <v>1907</v>
      </c>
      <c r="C398" s="15">
        <v>2732.0</v>
      </c>
      <c r="D398" s="16" t="s">
        <v>1995</v>
      </c>
      <c r="E398" s="16" t="s">
        <v>1996</v>
      </c>
      <c r="F398" s="16"/>
      <c r="G398" s="16" t="s">
        <v>1997</v>
      </c>
      <c r="H398" s="16"/>
      <c r="I398" s="16">
        <v>200.0</v>
      </c>
      <c r="J398" s="16" t="s">
        <v>426</v>
      </c>
      <c r="K398" s="16" t="s">
        <v>358</v>
      </c>
      <c r="L398" s="16" t="s">
        <v>323</v>
      </c>
      <c r="M398" s="16" t="s">
        <v>1998</v>
      </c>
      <c r="N398" s="16" t="s">
        <v>1999</v>
      </c>
      <c r="O398" s="16"/>
      <c r="P398" s="16">
        <v>7.0</v>
      </c>
      <c r="Q398" s="16">
        <v>-700.0</v>
      </c>
    </row>
    <row r="399" ht="12.75" customHeight="1">
      <c r="A399" s="16" t="s">
        <v>302</v>
      </c>
      <c r="B399" s="1" t="s">
        <v>1907</v>
      </c>
      <c r="C399" s="15">
        <v>2735.0</v>
      </c>
      <c r="D399" s="16" t="s">
        <v>2000</v>
      </c>
      <c r="E399" s="16" t="s">
        <v>2001</v>
      </c>
      <c r="F399" s="16"/>
      <c r="G399" s="16" t="s">
        <v>394</v>
      </c>
      <c r="H399" s="16"/>
      <c r="I399" s="16">
        <v>100.0</v>
      </c>
      <c r="J399" s="16" t="s">
        <v>1704</v>
      </c>
      <c r="K399" s="16" t="s">
        <v>739</v>
      </c>
      <c r="L399" s="16" t="s">
        <v>323</v>
      </c>
      <c r="M399" s="16" t="s">
        <v>635</v>
      </c>
      <c r="N399" s="16" t="s">
        <v>397</v>
      </c>
      <c r="O399" s="16"/>
      <c r="P399" s="16">
        <v>4.0</v>
      </c>
      <c r="Q399" s="16">
        <v>-50.0</v>
      </c>
    </row>
    <row r="400" ht="12.75" customHeight="1">
      <c r="A400" s="16" t="s">
        <v>302</v>
      </c>
      <c r="B400" s="1" t="s">
        <v>55</v>
      </c>
      <c r="C400" s="15">
        <v>2807.0</v>
      </c>
      <c r="D400" s="16" t="s">
        <v>2002</v>
      </c>
      <c r="E400" s="16" t="s">
        <v>2003</v>
      </c>
      <c r="F400" s="16"/>
      <c r="G400" s="16" t="s">
        <v>2004</v>
      </c>
      <c r="H400" s="16" t="s">
        <v>596</v>
      </c>
      <c r="I400" s="16">
        <v>31.0</v>
      </c>
      <c r="J400" s="16" t="s">
        <v>1890</v>
      </c>
      <c r="K400" s="16" t="s">
        <v>371</v>
      </c>
      <c r="L400" s="16" t="s">
        <v>308</v>
      </c>
      <c r="M400" s="16" t="s">
        <v>479</v>
      </c>
      <c r="N400" s="16" t="s">
        <v>480</v>
      </c>
      <c r="O400" s="16"/>
      <c r="P400" s="16">
        <v>9.0</v>
      </c>
      <c r="Q400" s="16">
        <v>0.0</v>
      </c>
    </row>
    <row r="401" ht="12.75" customHeight="1">
      <c r="A401" s="16" t="s">
        <v>302</v>
      </c>
      <c r="B401" s="1" t="s">
        <v>55</v>
      </c>
      <c r="C401" s="15">
        <v>2809.0</v>
      </c>
      <c r="D401" s="16" t="s">
        <v>2005</v>
      </c>
      <c r="E401" s="16" t="s">
        <v>2006</v>
      </c>
      <c r="F401" s="16" t="s">
        <v>391</v>
      </c>
      <c r="G401" s="16" t="s">
        <v>2007</v>
      </c>
      <c r="H401" s="16" t="s">
        <v>69</v>
      </c>
      <c r="I401" s="16">
        <v>210.0</v>
      </c>
      <c r="J401" s="16" t="s">
        <v>1890</v>
      </c>
      <c r="K401" s="16" t="s">
        <v>2008</v>
      </c>
      <c r="L401" s="16" t="s">
        <v>384</v>
      </c>
      <c r="M401" s="16" t="s">
        <v>2009</v>
      </c>
      <c r="N401" s="16" t="s">
        <v>2010</v>
      </c>
      <c r="O401" s="16"/>
      <c r="P401" s="16">
        <v>6.0</v>
      </c>
      <c r="Q401" s="16">
        <v>378.0</v>
      </c>
    </row>
    <row r="402" ht="12.75" customHeight="1">
      <c r="A402" s="16" t="s">
        <v>302</v>
      </c>
      <c r="B402" s="1" t="s">
        <v>55</v>
      </c>
      <c r="C402" s="15">
        <v>2810.0</v>
      </c>
      <c r="D402" s="16" t="s">
        <v>2011</v>
      </c>
      <c r="E402" s="16" t="s">
        <v>2012</v>
      </c>
      <c r="F402" s="16"/>
      <c r="G402" s="16" t="s">
        <v>2013</v>
      </c>
      <c r="H402" s="16"/>
      <c r="I402" s="16">
        <v>520.0</v>
      </c>
      <c r="J402" s="16" t="s">
        <v>1805</v>
      </c>
      <c r="K402" s="16" t="s">
        <v>2014</v>
      </c>
      <c r="L402" s="16" t="s">
        <v>323</v>
      </c>
      <c r="M402" s="16" t="s">
        <v>1119</v>
      </c>
      <c r="N402" s="16" t="s">
        <v>1120</v>
      </c>
      <c r="O402" s="16"/>
      <c r="P402" s="16">
        <v>12.0</v>
      </c>
      <c r="Q402" s="16">
        <v>-160.0</v>
      </c>
    </row>
    <row r="403" ht="12.75" customHeight="1">
      <c r="A403" s="16" t="s">
        <v>302</v>
      </c>
      <c r="B403" s="1" t="s">
        <v>1886</v>
      </c>
      <c r="C403" s="15">
        <v>2819.0</v>
      </c>
      <c r="D403" s="16" t="s">
        <v>2015</v>
      </c>
      <c r="E403" s="16" t="s">
        <v>2016</v>
      </c>
      <c r="F403" s="16"/>
      <c r="G403" s="16" t="s">
        <v>2017</v>
      </c>
      <c r="H403" s="16"/>
      <c r="I403" s="16">
        <v>630.0</v>
      </c>
      <c r="J403" s="16" t="s">
        <v>426</v>
      </c>
      <c r="K403" s="16" t="s">
        <v>638</v>
      </c>
      <c r="L403" s="16" t="s">
        <v>331</v>
      </c>
      <c r="M403" s="16" t="s">
        <v>2018</v>
      </c>
      <c r="N403" s="16" t="s">
        <v>2019</v>
      </c>
      <c r="O403" s="16"/>
      <c r="P403" s="16">
        <v>11.0</v>
      </c>
      <c r="Q403" s="16">
        <v>2366.0</v>
      </c>
    </row>
    <row r="404" ht="12.75" customHeight="1">
      <c r="A404" s="16" t="s">
        <v>302</v>
      </c>
      <c r="B404" s="1" t="s">
        <v>1886</v>
      </c>
      <c r="C404" s="15">
        <v>2820.0</v>
      </c>
      <c r="D404" s="16" t="s">
        <v>2020</v>
      </c>
      <c r="E404" s="16" t="s">
        <v>2021</v>
      </c>
      <c r="F404" s="16"/>
      <c r="G404" s="16" t="s">
        <v>2022</v>
      </c>
      <c r="H404" s="16"/>
      <c r="I404" s="16">
        <v>400.0</v>
      </c>
      <c r="J404" s="16" t="s">
        <v>426</v>
      </c>
      <c r="K404" s="16" t="s">
        <v>2023</v>
      </c>
      <c r="L404" s="16" t="s">
        <v>377</v>
      </c>
      <c r="M404" s="16" t="s">
        <v>1078</v>
      </c>
      <c r="N404" s="16" t="s">
        <v>700</v>
      </c>
      <c r="O404" s="16"/>
      <c r="P404" s="16">
        <v>12.0</v>
      </c>
      <c r="Q404" s="16">
        <v>-200.0</v>
      </c>
    </row>
    <row r="405" ht="12.75" customHeight="1">
      <c r="A405" s="16" t="s">
        <v>302</v>
      </c>
      <c r="B405" s="1" t="s">
        <v>1897</v>
      </c>
      <c r="C405" s="15">
        <v>2823.0</v>
      </c>
      <c r="D405" s="16" t="s">
        <v>2024</v>
      </c>
      <c r="E405" s="16" t="s">
        <v>2025</v>
      </c>
      <c r="F405" s="16"/>
      <c r="G405" s="16" t="s">
        <v>1342</v>
      </c>
      <c r="H405" s="16"/>
      <c r="I405" s="16">
        <v>430.0</v>
      </c>
      <c r="J405" s="16" t="s">
        <v>426</v>
      </c>
      <c r="K405" s="16" t="s">
        <v>2026</v>
      </c>
      <c r="L405" s="16" t="s">
        <v>323</v>
      </c>
      <c r="M405" s="16" t="s">
        <v>1197</v>
      </c>
      <c r="N405" s="16" t="s">
        <v>1772</v>
      </c>
      <c r="O405" s="16"/>
      <c r="P405" s="16">
        <v>10.0</v>
      </c>
      <c r="Q405" s="16">
        <v>-135.0</v>
      </c>
    </row>
    <row r="406" ht="12.75" customHeight="1">
      <c r="A406" s="16" t="s">
        <v>302</v>
      </c>
      <c r="B406" s="1" t="s">
        <v>1897</v>
      </c>
      <c r="C406" s="15">
        <v>2825.0</v>
      </c>
      <c r="D406" s="16" t="s">
        <v>2027</v>
      </c>
      <c r="E406" s="16" t="s">
        <v>2028</v>
      </c>
      <c r="F406" s="16"/>
      <c r="G406" s="16" t="s">
        <v>758</v>
      </c>
      <c r="H406" s="16"/>
      <c r="I406" s="16">
        <v>831.0</v>
      </c>
      <c r="J406" s="16" t="s">
        <v>426</v>
      </c>
      <c r="K406" s="16" t="s">
        <v>796</v>
      </c>
      <c r="L406" s="16" t="s">
        <v>359</v>
      </c>
      <c r="M406" s="16" t="s">
        <v>2029</v>
      </c>
      <c r="N406" s="16" t="s">
        <v>802</v>
      </c>
      <c r="O406" s="16"/>
      <c r="P406" s="16">
        <v>14.0</v>
      </c>
      <c r="Q406" s="16">
        <v>3528.0</v>
      </c>
    </row>
    <row r="407" ht="12.75" customHeight="1">
      <c r="A407" s="16" t="s">
        <v>302</v>
      </c>
      <c r="B407" s="1" t="s">
        <v>1907</v>
      </c>
      <c r="C407" s="15">
        <v>2832.0</v>
      </c>
      <c r="D407" s="16" t="s">
        <v>2030</v>
      </c>
      <c r="E407" s="16" t="s">
        <v>2031</v>
      </c>
      <c r="F407" s="16" t="s">
        <v>436</v>
      </c>
      <c r="G407" s="16" t="s">
        <v>2032</v>
      </c>
      <c r="H407" s="16" t="s">
        <v>69</v>
      </c>
      <c r="I407" s="16">
        <v>200.0</v>
      </c>
      <c r="J407" s="16" t="s">
        <v>513</v>
      </c>
      <c r="K407" s="16" t="s">
        <v>2033</v>
      </c>
      <c r="L407" s="16" t="s">
        <v>331</v>
      </c>
      <c r="M407" s="16" t="s">
        <v>2034</v>
      </c>
      <c r="N407" s="16" t="s">
        <v>1109</v>
      </c>
      <c r="O407" s="16"/>
      <c r="P407" s="16">
        <v>9.0</v>
      </c>
      <c r="Q407" s="16">
        <v>594.0</v>
      </c>
    </row>
    <row r="408" ht="12.75" customHeight="1">
      <c r="A408" s="16" t="s">
        <v>302</v>
      </c>
      <c r="B408" s="1" t="s">
        <v>1907</v>
      </c>
      <c r="C408" s="15">
        <v>2834.0</v>
      </c>
      <c r="D408" s="16" t="s">
        <v>2035</v>
      </c>
      <c r="E408" s="16" t="s">
        <v>2036</v>
      </c>
      <c r="F408" s="16"/>
      <c r="G408" s="16" t="s">
        <v>415</v>
      </c>
      <c r="H408" s="16"/>
      <c r="I408" s="16">
        <v>400.0</v>
      </c>
      <c r="J408" s="16" t="s">
        <v>426</v>
      </c>
      <c r="K408" s="16" t="s">
        <v>2037</v>
      </c>
      <c r="L408" s="16" t="s">
        <v>384</v>
      </c>
      <c r="M408" s="16" t="s">
        <v>1431</v>
      </c>
      <c r="N408" s="16" t="s">
        <v>1432</v>
      </c>
      <c r="O408" s="16"/>
      <c r="P408" s="16">
        <v>9.0</v>
      </c>
      <c r="Q408" s="16">
        <v>112.0</v>
      </c>
    </row>
    <row r="409" ht="12.75" customHeight="1">
      <c r="A409" s="16" t="s">
        <v>302</v>
      </c>
      <c r="B409" s="1" t="s">
        <v>1907</v>
      </c>
      <c r="C409" s="15">
        <v>2835.0</v>
      </c>
      <c r="D409" s="16" t="s">
        <v>2038</v>
      </c>
      <c r="E409" s="16" t="s">
        <v>2039</v>
      </c>
      <c r="F409" s="16" t="s">
        <v>313</v>
      </c>
      <c r="G409" s="16" t="s">
        <v>336</v>
      </c>
      <c r="H409" s="16"/>
      <c r="I409" s="16">
        <v>210.0</v>
      </c>
      <c r="J409" s="16" t="s">
        <v>426</v>
      </c>
      <c r="K409" s="16" t="s">
        <v>2040</v>
      </c>
      <c r="L409" s="16" t="s">
        <v>345</v>
      </c>
      <c r="M409" s="16" t="s">
        <v>2041</v>
      </c>
      <c r="N409" s="16" t="s">
        <v>883</v>
      </c>
      <c r="O409" s="16"/>
      <c r="P409" s="16">
        <v>7.0</v>
      </c>
      <c r="Q409" s="16">
        <v>-480.0</v>
      </c>
    </row>
    <row r="410" ht="12.75" customHeight="1">
      <c r="A410" s="16" t="s">
        <v>302</v>
      </c>
      <c r="B410" s="1" t="s">
        <v>1907</v>
      </c>
      <c r="C410" s="15">
        <v>2837.0</v>
      </c>
      <c r="D410" s="16" t="s">
        <v>2042</v>
      </c>
      <c r="E410" s="16" t="s">
        <v>2043</v>
      </c>
      <c r="F410" s="16"/>
      <c r="G410" s="16" t="s">
        <v>2044</v>
      </c>
      <c r="H410" s="16"/>
      <c r="I410" s="16">
        <v>0.0</v>
      </c>
      <c r="J410" s="16" t="s">
        <v>1704</v>
      </c>
      <c r="K410" s="16" t="s">
        <v>383</v>
      </c>
      <c r="L410" s="16" t="s">
        <v>308</v>
      </c>
      <c r="M410" s="16" t="s">
        <v>479</v>
      </c>
      <c r="N410" s="16" t="s">
        <v>480</v>
      </c>
      <c r="O410" s="16"/>
      <c r="P410" s="16">
        <v>6.0</v>
      </c>
      <c r="Q410" s="16">
        <v>0.0</v>
      </c>
    </row>
    <row r="411" ht="12.75" customHeight="1">
      <c r="A411" s="16" t="s">
        <v>302</v>
      </c>
      <c r="B411" s="1" t="s">
        <v>55</v>
      </c>
      <c r="C411" s="15">
        <v>2903.0</v>
      </c>
      <c r="D411" s="16" t="s">
        <v>2045</v>
      </c>
      <c r="E411" s="16" t="s">
        <v>2046</v>
      </c>
      <c r="F411" s="16"/>
      <c r="G411" s="16" t="s">
        <v>675</v>
      </c>
      <c r="H411" s="16"/>
      <c r="I411" s="16">
        <v>300.0</v>
      </c>
      <c r="J411" s="16" t="s">
        <v>1805</v>
      </c>
      <c r="K411" s="16" t="s">
        <v>501</v>
      </c>
      <c r="L411" s="16" t="s">
        <v>345</v>
      </c>
      <c r="M411" s="16" t="s">
        <v>309</v>
      </c>
      <c r="N411" s="16" t="s">
        <v>310</v>
      </c>
      <c r="O411" s="16"/>
      <c r="P411" s="16">
        <v>10.0</v>
      </c>
      <c r="Q411" s="16">
        <v>0.0</v>
      </c>
    </row>
    <row r="412" ht="12.75" customHeight="1">
      <c r="A412" s="16" t="s">
        <v>302</v>
      </c>
      <c r="B412" s="1" t="s">
        <v>55</v>
      </c>
      <c r="C412" s="15">
        <v>2905.0</v>
      </c>
      <c r="D412" s="16" t="s">
        <v>2047</v>
      </c>
      <c r="E412" s="16" t="s">
        <v>2048</v>
      </c>
      <c r="F412" s="16"/>
      <c r="G412" s="16" t="s">
        <v>2049</v>
      </c>
      <c r="H412" s="16" t="s">
        <v>69</v>
      </c>
      <c r="I412" s="16">
        <v>600.0</v>
      </c>
      <c r="J412" s="16" t="s">
        <v>1805</v>
      </c>
      <c r="K412" s="16" t="s">
        <v>1211</v>
      </c>
      <c r="L412" s="16" t="s">
        <v>384</v>
      </c>
      <c r="M412" s="16" t="s">
        <v>826</v>
      </c>
      <c r="N412" s="16" t="s">
        <v>1070</v>
      </c>
      <c r="O412" s="16"/>
      <c r="P412" s="16">
        <v>9.0</v>
      </c>
      <c r="Q412" s="16">
        <v>432.0</v>
      </c>
    </row>
    <row r="413" ht="12.75" customHeight="1">
      <c r="A413" s="16" t="s">
        <v>302</v>
      </c>
      <c r="B413" s="1" t="s">
        <v>55</v>
      </c>
      <c r="C413" s="15">
        <v>2908.0</v>
      </c>
      <c r="D413" s="16" t="s">
        <v>2050</v>
      </c>
      <c r="E413" s="16" t="s">
        <v>1882</v>
      </c>
      <c r="F413" s="16"/>
      <c r="G413" s="16" t="s">
        <v>689</v>
      </c>
      <c r="H413" s="16"/>
      <c r="I413" s="16">
        <v>520.0</v>
      </c>
      <c r="J413" s="16" t="s">
        <v>1805</v>
      </c>
      <c r="K413" s="16" t="s">
        <v>501</v>
      </c>
      <c r="L413" s="16" t="s">
        <v>323</v>
      </c>
      <c r="M413" s="16" t="s">
        <v>1884</v>
      </c>
      <c r="N413" s="16" t="s">
        <v>1885</v>
      </c>
      <c r="O413" s="16"/>
      <c r="P413" s="16">
        <v>14.0</v>
      </c>
      <c r="Q413" s="16">
        <v>-280.0</v>
      </c>
    </row>
    <row r="414" ht="12.75" customHeight="1">
      <c r="A414" s="16" t="s">
        <v>302</v>
      </c>
      <c r="B414" s="1" t="s">
        <v>1886</v>
      </c>
      <c r="C414" s="15">
        <v>2912.0</v>
      </c>
      <c r="D414" s="16" t="s">
        <v>2051</v>
      </c>
      <c r="E414" s="16" t="s">
        <v>2052</v>
      </c>
      <c r="F414" s="16"/>
      <c r="G414" s="16" t="s">
        <v>2053</v>
      </c>
      <c r="H414" s="16" t="s">
        <v>69</v>
      </c>
      <c r="I414" s="16">
        <v>810.0</v>
      </c>
      <c r="J414" s="16" t="s">
        <v>1890</v>
      </c>
      <c r="K414" s="16" t="s">
        <v>557</v>
      </c>
      <c r="L414" s="16" t="s">
        <v>323</v>
      </c>
      <c r="M414" s="16" t="s">
        <v>635</v>
      </c>
      <c r="N414" s="16" t="s">
        <v>310</v>
      </c>
      <c r="O414" s="16"/>
      <c r="P414" s="16">
        <v>9.0</v>
      </c>
      <c r="Q414" s="16">
        <v>-50.0</v>
      </c>
    </row>
    <row r="415" ht="12.75" customHeight="1">
      <c r="A415" s="16" t="s">
        <v>302</v>
      </c>
      <c r="B415" s="1" t="s">
        <v>1886</v>
      </c>
      <c r="C415" s="15">
        <v>2913.0</v>
      </c>
      <c r="D415" s="16" t="s">
        <v>2054</v>
      </c>
      <c r="E415" s="16" t="s">
        <v>2055</v>
      </c>
      <c r="F415" s="16"/>
      <c r="G415" s="16" t="s">
        <v>2056</v>
      </c>
      <c r="H415" s="16"/>
      <c r="I415" s="16">
        <v>612.0</v>
      </c>
      <c r="J415" s="16" t="s">
        <v>1981</v>
      </c>
      <c r="K415" s="16" t="s">
        <v>1083</v>
      </c>
      <c r="L415" s="16" t="s">
        <v>331</v>
      </c>
      <c r="M415" s="16" t="s">
        <v>2057</v>
      </c>
      <c r="N415" s="16" t="s">
        <v>2058</v>
      </c>
      <c r="O415" s="16"/>
      <c r="P415" s="16">
        <v>11.0</v>
      </c>
      <c r="Q415" s="16">
        <v>330.0</v>
      </c>
    </row>
    <row r="416" ht="12.75" customHeight="1">
      <c r="A416" s="16" t="s">
        <v>302</v>
      </c>
      <c r="B416" s="1" t="s">
        <v>1886</v>
      </c>
      <c r="C416" s="15">
        <v>2915.0</v>
      </c>
      <c r="D416" s="16" t="s">
        <v>2059</v>
      </c>
      <c r="E416" s="16" t="s">
        <v>2060</v>
      </c>
      <c r="F416" s="16" t="s">
        <v>328</v>
      </c>
      <c r="G416" s="16" t="s">
        <v>2061</v>
      </c>
      <c r="H416" s="16"/>
      <c r="I416" s="16">
        <v>321.0</v>
      </c>
      <c r="J416" s="16" t="s">
        <v>1981</v>
      </c>
      <c r="K416" s="16" t="s">
        <v>2062</v>
      </c>
      <c r="L416" s="16" t="s">
        <v>377</v>
      </c>
      <c r="M416" s="16" t="s">
        <v>2063</v>
      </c>
      <c r="N416" s="16" t="s">
        <v>1994</v>
      </c>
      <c r="O416" s="16"/>
      <c r="P416" s="16">
        <v>11.0</v>
      </c>
      <c r="Q416" s="16">
        <v>-48.0</v>
      </c>
    </row>
    <row r="417" ht="12.75" customHeight="1">
      <c r="A417" s="16" t="s">
        <v>302</v>
      </c>
      <c r="B417" s="1" t="s">
        <v>1897</v>
      </c>
      <c r="C417" s="15">
        <v>2922.0</v>
      </c>
      <c r="D417" s="16" t="s">
        <v>2064</v>
      </c>
      <c r="E417" s="16" t="s">
        <v>2065</v>
      </c>
      <c r="F417" s="16"/>
      <c r="G417" s="16" t="s">
        <v>2066</v>
      </c>
      <c r="H417" s="16"/>
      <c r="I417" s="16">
        <v>432.0</v>
      </c>
      <c r="J417" s="16" t="s">
        <v>513</v>
      </c>
      <c r="K417" s="16" t="s">
        <v>2067</v>
      </c>
      <c r="L417" s="16" t="s">
        <v>377</v>
      </c>
      <c r="M417" s="16" t="s">
        <v>2068</v>
      </c>
      <c r="N417" s="16" t="s">
        <v>2069</v>
      </c>
      <c r="O417" s="16"/>
      <c r="P417" s="16">
        <v>16.0</v>
      </c>
      <c r="Q417" s="16">
        <v>20.0</v>
      </c>
    </row>
    <row r="418" ht="12.75" customHeight="1">
      <c r="A418" s="16" t="s">
        <v>302</v>
      </c>
      <c r="B418" s="1" t="s">
        <v>1897</v>
      </c>
      <c r="C418" s="15">
        <v>2924.0</v>
      </c>
      <c r="D418" s="16" t="s">
        <v>2070</v>
      </c>
      <c r="E418" s="16" t="s">
        <v>2071</v>
      </c>
      <c r="F418" s="16" t="s">
        <v>436</v>
      </c>
      <c r="G418" s="16" t="s">
        <v>1184</v>
      </c>
      <c r="H418" s="16" t="s">
        <v>596</v>
      </c>
      <c r="I418" s="16">
        <v>21.0</v>
      </c>
      <c r="J418" s="16" t="s">
        <v>426</v>
      </c>
      <c r="K418" s="16" t="s">
        <v>1083</v>
      </c>
      <c r="L418" s="16" t="s">
        <v>308</v>
      </c>
      <c r="M418" s="16" t="s">
        <v>479</v>
      </c>
      <c r="N418" s="16" t="s">
        <v>480</v>
      </c>
      <c r="O418" s="16"/>
      <c r="P418" s="16">
        <v>10.0</v>
      </c>
      <c r="Q418" s="16">
        <v>0.0</v>
      </c>
    </row>
    <row r="419" ht="12.75" customHeight="1">
      <c r="A419" s="16" t="s">
        <v>302</v>
      </c>
      <c r="B419" s="1" t="s">
        <v>1897</v>
      </c>
      <c r="C419" s="15">
        <v>2929.0</v>
      </c>
      <c r="D419" s="16" t="s">
        <v>2072</v>
      </c>
      <c r="E419" s="16" t="s">
        <v>2073</v>
      </c>
      <c r="F419" s="16"/>
      <c r="G419" s="16" t="s">
        <v>394</v>
      </c>
      <c r="H419" s="16"/>
      <c r="I419" s="16">
        <v>921.0</v>
      </c>
      <c r="J419" s="16" t="s">
        <v>1704</v>
      </c>
      <c r="K419" s="16" t="s">
        <v>383</v>
      </c>
      <c r="L419" s="16" t="s">
        <v>323</v>
      </c>
      <c r="M419" s="16" t="s">
        <v>309</v>
      </c>
      <c r="N419" s="16" t="s">
        <v>2074</v>
      </c>
      <c r="O419" s="16"/>
      <c r="P419" s="16">
        <v>12.0</v>
      </c>
      <c r="Q419" s="16">
        <v>0.0</v>
      </c>
    </row>
    <row r="420" ht="12.75" customHeight="1">
      <c r="A420" s="16" t="s">
        <v>302</v>
      </c>
      <c r="B420" s="1" t="s">
        <v>1907</v>
      </c>
      <c r="C420" s="15">
        <v>2933.0</v>
      </c>
      <c r="D420" s="16" t="s">
        <v>2075</v>
      </c>
      <c r="E420" s="16" t="s">
        <v>2076</v>
      </c>
      <c r="F420" s="16"/>
      <c r="G420" s="16" t="s">
        <v>2077</v>
      </c>
      <c r="H420" s="16"/>
      <c r="I420" s="16">
        <v>0.0</v>
      </c>
      <c r="J420" s="16" t="s">
        <v>426</v>
      </c>
      <c r="K420" s="16" t="s">
        <v>352</v>
      </c>
      <c r="L420" s="16" t="s">
        <v>308</v>
      </c>
      <c r="M420" s="16" t="s">
        <v>479</v>
      </c>
      <c r="N420" s="16" t="s">
        <v>480</v>
      </c>
      <c r="O420" s="16"/>
      <c r="P420" s="16">
        <v>12.0</v>
      </c>
      <c r="Q420" s="16">
        <v>0.0</v>
      </c>
    </row>
    <row r="421" ht="12.75" customHeight="1">
      <c r="A421" s="16" t="s">
        <v>302</v>
      </c>
      <c r="B421" s="1" t="s">
        <v>1907</v>
      </c>
      <c r="C421" s="15">
        <v>2934.0</v>
      </c>
      <c r="D421" s="16" t="s">
        <v>2078</v>
      </c>
      <c r="E421" s="16" t="s">
        <v>2079</v>
      </c>
      <c r="F421" s="16"/>
      <c r="G421" s="16" t="s">
        <v>2080</v>
      </c>
      <c r="H421" s="16"/>
      <c r="I421" s="16">
        <v>900.0</v>
      </c>
      <c r="J421" s="16" t="s">
        <v>1704</v>
      </c>
      <c r="K421" s="16" t="s">
        <v>2081</v>
      </c>
      <c r="L421" s="16" t="s">
        <v>308</v>
      </c>
      <c r="M421" s="16" t="s">
        <v>652</v>
      </c>
      <c r="N421" s="16" t="s">
        <v>474</v>
      </c>
      <c r="O421" s="16"/>
      <c r="P421" s="16">
        <v>8.0</v>
      </c>
      <c r="Q421" s="16">
        <v>-140.0</v>
      </c>
    </row>
    <row r="422" ht="12.75" customHeight="1">
      <c r="A422" s="16" t="s">
        <v>302</v>
      </c>
      <c r="B422" s="1" t="s">
        <v>1907</v>
      </c>
      <c r="C422" s="15">
        <v>2935.0</v>
      </c>
      <c r="D422" s="16" t="s">
        <v>2082</v>
      </c>
      <c r="E422" s="16" t="s">
        <v>2083</v>
      </c>
      <c r="F422" s="16" t="s">
        <v>313</v>
      </c>
      <c r="G422" s="16" t="s">
        <v>619</v>
      </c>
      <c r="H422" s="16" t="s">
        <v>69</v>
      </c>
      <c r="I422" s="16">
        <v>820.0</v>
      </c>
      <c r="J422" s="16" t="s">
        <v>1704</v>
      </c>
      <c r="K422" s="16" t="s">
        <v>396</v>
      </c>
      <c r="L422" s="16" t="s">
        <v>377</v>
      </c>
      <c r="M422" s="16" t="s">
        <v>2084</v>
      </c>
      <c r="N422" s="16" t="s">
        <v>2085</v>
      </c>
      <c r="O422" s="16"/>
      <c r="P422" s="16">
        <v>11.0</v>
      </c>
      <c r="Q422" s="16">
        <v>900.0</v>
      </c>
    </row>
    <row r="423" ht="12.75" customHeight="1">
      <c r="A423" s="16" t="s">
        <v>302</v>
      </c>
      <c r="B423" s="1" t="s">
        <v>1907</v>
      </c>
      <c r="C423" s="15">
        <v>2938.0</v>
      </c>
      <c r="D423" s="16" t="s">
        <v>2086</v>
      </c>
      <c r="E423" s="16" t="s">
        <v>2087</v>
      </c>
      <c r="F423" s="16" t="s">
        <v>300</v>
      </c>
      <c r="G423" s="16" t="s">
        <v>2088</v>
      </c>
      <c r="H423" s="16" t="s">
        <v>596</v>
      </c>
      <c r="I423" s="16">
        <v>611.0</v>
      </c>
      <c r="J423" s="16" t="s">
        <v>1704</v>
      </c>
      <c r="K423" s="16" t="s">
        <v>371</v>
      </c>
      <c r="L423" s="16" t="s">
        <v>323</v>
      </c>
      <c r="M423" s="16" t="s">
        <v>635</v>
      </c>
      <c r="N423" s="16" t="s">
        <v>310</v>
      </c>
      <c r="O423" s="16"/>
      <c r="P423" s="16">
        <v>10.0</v>
      </c>
      <c r="Q423" s="16">
        <v>-50.0</v>
      </c>
    </row>
    <row r="424" ht="12.75" customHeight="1">
      <c r="A424" s="16" t="s">
        <v>302</v>
      </c>
      <c r="B424" s="1" t="s">
        <v>55</v>
      </c>
      <c r="C424" s="15">
        <v>3001.0</v>
      </c>
      <c r="D424" s="16" t="s">
        <v>2089</v>
      </c>
      <c r="E424" s="16" t="s">
        <v>2090</v>
      </c>
      <c r="F424" s="16"/>
      <c r="G424" s="16" t="s">
        <v>336</v>
      </c>
      <c r="H424" s="16"/>
      <c r="I424" s="16">
        <v>220.0</v>
      </c>
      <c r="J424" s="16" t="s">
        <v>2091</v>
      </c>
      <c r="K424" s="16" t="s">
        <v>2092</v>
      </c>
      <c r="L424" s="16" t="s">
        <v>323</v>
      </c>
      <c r="M424" s="16" t="s">
        <v>2093</v>
      </c>
      <c r="N424" s="16" t="s">
        <v>2094</v>
      </c>
      <c r="O424" s="16"/>
      <c r="P424" s="16">
        <v>9.0</v>
      </c>
      <c r="Q424" s="16">
        <v>-240.0</v>
      </c>
    </row>
    <row r="425" ht="12.75" customHeight="1">
      <c r="A425" s="16" t="s">
        <v>302</v>
      </c>
      <c r="B425" s="1" t="s">
        <v>55</v>
      </c>
      <c r="C425" s="15">
        <v>3002.0</v>
      </c>
      <c r="D425" s="16" t="s">
        <v>2095</v>
      </c>
      <c r="E425" s="16" t="s">
        <v>2096</v>
      </c>
      <c r="F425" s="16"/>
      <c r="G425" s="16" t="s">
        <v>2097</v>
      </c>
      <c r="H425" s="16" t="s">
        <v>69</v>
      </c>
      <c r="I425" s="16">
        <v>900.0</v>
      </c>
      <c r="J425" s="16" t="s">
        <v>1890</v>
      </c>
      <c r="K425" s="16" t="s">
        <v>1083</v>
      </c>
      <c r="L425" s="16" t="s">
        <v>316</v>
      </c>
      <c r="M425" s="16">
        <v>-960000.0</v>
      </c>
      <c r="N425" s="16" t="s">
        <v>422</v>
      </c>
      <c r="O425" s="16"/>
      <c r="P425" s="16">
        <v>12.0</v>
      </c>
      <c r="Q425" s="16">
        <v>3024.0</v>
      </c>
    </row>
    <row r="426" ht="12.75" customHeight="1">
      <c r="A426" s="16" t="s">
        <v>302</v>
      </c>
      <c r="B426" s="1" t="s">
        <v>55</v>
      </c>
      <c r="C426" s="15">
        <v>3004.0</v>
      </c>
      <c r="D426" s="16" t="s">
        <v>2098</v>
      </c>
      <c r="E426" s="16" t="s">
        <v>2099</v>
      </c>
      <c r="F426" s="16"/>
      <c r="G426" s="16" t="s">
        <v>2100</v>
      </c>
      <c r="H426" s="16" t="s">
        <v>69</v>
      </c>
      <c r="I426" s="16">
        <v>630.0</v>
      </c>
      <c r="J426" s="16" t="s">
        <v>1890</v>
      </c>
      <c r="K426" s="16" t="s">
        <v>2101</v>
      </c>
      <c r="L426" s="16" t="s">
        <v>345</v>
      </c>
      <c r="M426" s="16" t="s">
        <v>1502</v>
      </c>
      <c r="N426" s="16" t="s">
        <v>1885</v>
      </c>
      <c r="O426" s="16"/>
      <c r="P426" s="16">
        <v>16.0</v>
      </c>
      <c r="Q426" s="16">
        <v>-180.0</v>
      </c>
    </row>
    <row r="427" ht="12.75" customHeight="1">
      <c r="A427" s="16" t="s">
        <v>302</v>
      </c>
      <c r="B427" s="1" t="s">
        <v>55</v>
      </c>
      <c r="C427" s="15">
        <v>3007.0</v>
      </c>
      <c r="D427" s="16" t="s">
        <v>2102</v>
      </c>
      <c r="E427" s="16" t="s">
        <v>2103</v>
      </c>
      <c r="F427" s="16"/>
      <c r="G427" s="16" t="s">
        <v>2104</v>
      </c>
      <c r="H427" s="16" t="s">
        <v>69</v>
      </c>
      <c r="I427" s="16">
        <v>500.0</v>
      </c>
      <c r="J427" s="16" t="s">
        <v>1890</v>
      </c>
      <c r="K427" s="16" t="s">
        <v>989</v>
      </c>
      <c r="L427" s="16" t="s">
        <v>323</v>
      </c>
      <c r="M427" s="16" t="s">
        <v>2105</v>
      </c>
      <c r="N427" s="16" t="s">
        <v>2106</v>
      </c>
      <c r="O427" s="16"/>
      <c r="P427" s="16">
        <v>9.0</v>
      </c>
      <c r="Q427" s="16">
        <v>-224.0</v>
      </c>
    </row>
    <row r="428" ht="12.75" customHeight="1">
      <c r="A428" s="16" t="s">
        <v>302</v>
      </c>
      <c r="B428" s="1" t="s">
        <v>55</v>
      </c>
      <c r="C428" s="15">
        <v>3009.0</v>
      </c>
      <c r="D428" s="16" t="s">
        <v>2107</v>
      </c>
      <c r="E428" s="16" t="s">
        <v>2108</v>
      </c>
      <c r="F428" s="16"/>
      <c r="G428" s="16" t="s">
        <v>2109</v>
      </c>
      <c r="H428" s="16" t="s">
        <v>596</v>
      </c>
      <c r="I428" s="16">
        <v>403.0</v>
      </c>
      <c r="J428" s="16" t="s">
        <v>1890</v>
      </c>
      <c r="K428" s="16" t="s">
        <v>2110</v>
      </c>
      <c r="L428" s="16" t="s">
        <v>345</v>
      </c>
      <c r="M428" s="16" t="s">
        <v>411</v>
      </c>
      <c r="N428" s="16" t="s">
        <v>2111</v>
      </c>
      <c r="O428" s="16"/>
      <c r="P428" s="16">
        <v>12.0</v>
      </c>
      <c r="Q428" s="16">
        <v>-360.0</v>
      </c>
    </row>
    <row r="429" ht="12.75" customHeight="1">
      <c r="A429" s="16" t="s">
        <v>302</v>
      </c>
      <c r="B429" s="1" t="s">
        <v>1886</v>
      </c>
      <c r="C429" s="15">
        <v>3011.0</v>
      </c>
      <c r="D429" s="16" t="s">
        <v>2112</v>
      </c>
      <c r="E429" s="16" t="s">
        <v>2113</v>
      </c>
      <c r="F429" s="16"/>
      <c r="G429" s="16" t="s">
        <v>1980</v>
      </c>
      <c r="H429" s="16"/>
      <c r="I429" s="16">
        <v>431.0</v>
      </c>
      <c r="J429" s="16" t="s">
        <v>1981</v>
      </c>
      <c r="K429" s="16" t="s">
        <v>2114</v>
      </c>
      <c r="L429" s="16" t="s">
        <v>384</v>
      </c>
      <c r="M429" s="16" t="s">
        <v>2115</v>
      </c>
      <c r="N429" s="16" t="s">
        <v>2116</v>
      </c>
      <c r="O429" s="16"/>
      <c r="P429" s="16">
        <v>9.0</v>
      </c>
      <c r="Q429" s="16">
        <v>-176.0</v>
      </c>
    </row>
    <row r="430" ht="12.75" customHeight="1">
      <c r="A430" s="16" t="s">
        <v>302</v>
      </c>
      <c r="B430" s="1" t="s">
        <v>1886</v>
      </c>
      <c r="C430" s="15">
        <v>3012.0</v>
      </c>
      <c r="D430" s="16" t="s">
        <v>2117</v>
      </c>
      <c r="E430" s="16" t="s">
        <v>2118</v>
      </c>
      <c r="F430" s="16"/>
      <c r="G430" s="16" t="s">
        <v>2053</v>
      </c>
      <c r="H430" s="16" t="s">
        <v>69</v>
      </c>
      <c r="I430" s="16">
        <v>230.0</v>
      </c>
      <c r="J430" s="16" t="s">
        <v>1890</v>
      </c>
      <c r="K430" s="16" t="s">
        <v>330</v>
      </c>
      <c r="L430" s="16" t="s">
        <v>308</v>
      </c>
      <c r="M430" s="16" t="s">
        <v>979</v>
      </c>
      <c r="N430" s="16" t="s">
        <v>2119</v>
      </c>
      <c r="O430" s="16"/>
      <c r="P430" s="16">
        <v>12.0</v>
      </c>
      <c r="Q430" s="16">
        <v>-4.0</v>
      </c>
    </row>
    <row r="431" ht="12.75" customHeight="1">
      <c r="A431" s="16" t="s">
        <v>302</v>
      </c>
      <c r="B431" s="1" t="s">
        <v>1886</v>
      </c>
      <c r="C431" s="15">
        <v>3015.0</v>
      </c>
      <c r="D431" s="16" t="s">
        <v>2120</v>
      </c>
      <c r="E431" s="16" t="s">
        <v>2121</v>
      </c>
      <c r="F431" s="16"/>
      <c r="G431" s="16" t="s">
        <v>2122</v>
      </c>
      <c r="H431" s="16"/>
      <c r="I431" s="16">
        <v>512.0</v>
      </c>
      <c r="J431" s="16" t="s">
        <v>1981</v>
      </c>
      <c r="K431" s="16" t="s">
        <v>1211</v>
      </c>
      <c r="L431" s="16" t="s">
        <v>377</v>
      </c>
      <c r="M431" s="16" t="s">
        <v>2123</v>
      </c>
      <c r="N431" s="16" t="s">
        <v>379</v>
      </c>
      <c r="O431" s="16"/>
      <c r="P431" s="16">
        <v>9.0</v>
      </c>
      <c r="Q431" s="16">
        <v>16.0</v>
      </c>
    </row>
    <row r="432" ht="12.75" customHeight="1">
      <c r="A432" s="16" t="s">
        <v>302</v>
      </c>
      <c r="B432" s="1" t="s">
        <v>1886</v>
      </c>
      <c r="C432" s="15">
        <v>3016.0</v>
      </c>
      <c r="D432" s="16" t="s">
        <v>188</v>
      </c>
      <c r="E432" s="16" t="s">
        <v>189</v>
      </c>
      <c r="F432" s="16"/>
      <c r="G432" s="16" t="s">
        <v>2124</v>
      </c>
      <c r="H432" s="16"/>
      <c r="I432" s="16">
        <v>331.0</v>
      </c>
      <c r="J432" s="16" t="s">
        <v>1981</v>
      </c>
      <c r="K432" s="16" t="s">
        <v>2081</v>
      </c>
      <c r="L432" s="16" t="s">
        <v>377</v>
      </c>
      <c r="M432" s="16" t="s">
        <v>2125</v>
      </c>
      <c r="N432" s="16" t="s">
        <v>2126</v>
      </c>
      <c r="O432" s="16"/>
      <c r="P432" s="16">
        <v>12.0</v>
      </c>
      <c r="Q432" s="16">
        <v>220.0</v>
      </c>
    </row>
    <row r="433" ht="12.75" customHeight="1">
      <c r="A433" s="16" t="s">
        <v>302</v>
      </c>
      <c r="B433" s="1" t="s">
        <v>1897</v>
      </c>
      <c r="C433" s="15">
        <v>3028.0</v>
      </c>
      <c r="D433" s="16" t="s">
        <v>2127</v>
      </c>
      <c r="E433" s="16" t="s">
        <v>2128</v>
      </c>
      <c r="F433" s="16"/>
      <c r="G433" s="16" t="s">
        <v>960</v>
      </c>
      <c r="H433" s="16" t="s">
        <v>69</v>
      </c>
      <c r="I433" s="16">
        <v>500.0</v>
      </c>
      <c r="J433" s="16" t="s">
        <v>1704</v>
      </c>
      <c r="K433" s="16" t="s">
        <v>2129</v>
      </c>
      <c r="L433" s="16" t="s">
        <v>316</v>
      </c>
      <c r="M433" s="16">
        <v>-9600000.0</v>
      </c>
      <c r="N433" s="16" t="s">
        <v>2130</v>
      </c>
      <c r="O433" s="16"/>
      <c r="P433" s="16">
        <v>7.0</v>
      </c>
      <c r="Q433" s="16">
        <v>3780.0</v>
      </c>
    </row>
    <row r="434" ht="12.75" customHeight="1">
      <c r="A434" s="16" t="s">
        <v>302</v>
      </c>
      <c r="B434" s="1" t="s">
        <v>1897</v>
      </c>
      <c r="C434" s="15">
        <v>3030.0</v>
      </c>
      <c r="D434" s="16" t="s">
        <v>2131</v>
      </c>
      <c r="E434" s="16" t="s">
        <v>2132</v>
      </c>
      <c r="F434" s="16"/>
      <c r="G434" s="16" t="s">
        <v>978</v>
      </c>
      <c r="H434" s="16"/>
      <c r="I434" s="16">
        <v>300.0</v>
      </c>
      <c r="J434" s="16" t="s">
        <v>1704</v>
      </c>
      <c r="K434" s="16" t="s">
        <v>2133</v>
      </c>
      <c r="L434" s="16" t="s">
        <v>384</v>
      </c>
      <c r="M434" s="16" t="s">
        <v>1129</v>
      </c>
      <c r="N434" s="16" t="s">
        <v>1041</v>
      </c>
      <c r="O434" s="16"/>
      <c r="P434" s="16">
        <v>3.0</v>
      </c>
      <c r="Q434" s="16">
        <v>0.0</v>
      </c>
    </row>
    <row r="435" ht="12.75" customHeight="1">
      <c r="A435" s="16" t="s">
        <v>302</v>
      </c>
      <c r="B435" s="1" t="s">
        <v>1907</v>
      </c>
      <c r="C435" s="15">
        <v>3032.0</v>
      </c>
      <c r="D435" s="16" t="s">
        <v>2134</v>
      </c>
      <c r="E435" s="16" t="s">
        <v>2135</v>
      </c>
      <c r="F435" s="16" t="s">
        <v>328</v>
      </c>
      <c r="G435" s="16" t="s">
        <v>2136</v>
      </c>
      <c r="H435" s="16" t="s">
        <v>69</v>
      </c>
      <c r="I435" s="16">
        <v>731.0</v>
      </c>
      <c r="J435" s="16" t="s">
        <v>1704</v>
      </c>
      <c r="K435" s="16" t="s">
        <v>1138</v>
      </c>
      <c r="L435" s="16" t="s">
        <v>345</v>
      </c>
      <c r="M435" s="16" t="s">
        <v>1621</v>
      </c>
      <c r="N435" s="16" t="s">
        <v>2137</v>
      </c>
      <c r="O435" s="16"/>
      <c r="P435" s="16">
        <v>14.0</v>
      </c>
      <c r="Q435" s="16">
        <v>420.0</v>
      </c>
    </row>
    <row r="436" ht="12.75" customHeight="1">
      <c r="A436" s="16" t="s">
        <v>302</v>
      </c>
      <c r="B436" s="1" t="s">
        <v>1907</v>
      </c>
      <c r="C436" s="15">
        <v>3033.0</v>
      </c>
      <c r="D436" s="16" t="s">
        <v>2138</v>
      </c>
      <c r="E436" s="16" t="s">
        <v>2139</v>
      </c>
      <c r="F436" s="16"/>
      <c r="G436" s="16" t="s">
        <v>566</v>
      </c>
      <c r="H436" s="16" t="s">
        <v>69</v>
      </c>
      <c r="I436" s="16">
        <v>200.0</v>
      </c>
      <c r="J436" s="16" t="s">
        <v>1704</v>
      </c>
      <c r="K436" s="16" t="s">
        <v>396</v>
      </c>
      <c r="L436" s="16" t="s">
        <v>331</v>
      </c>
      <c r="M436" s="16" t="s">
        <v>2140</v>
      </c>
      <c r="N436" s="16" t="s">
        <v>2141</v>
      </c>
      <c r="O436" s="16"/>
      <c r="P436" s="16">
        <v>3.0</v>
      </c>
      <c r="Q436" s="16">
        <v>-1188.0</v>
      </c>
    </row>
    <row r="437" ht="12.75" customHeight="1">
      <c r="A437" s="16" t="s">
        <v>302</v>
      </c>
      <c r="B437" s="1" t="s">
        <v>1907</v>
      </c>
      <c r="C437" s="15">
        <v>3035.0</v>
      </c>
      <c r="D437" s="16" t="s">
        <v>2142</v>
      </c>
      <c r="E437" s="16" t="s">
        <v>2143</v>
      </c>
      <c r="F437" s="16" t="s">
        <v>300</v>
      </c>
      <c r="G437" s="16" t="s">
        <v>523</v>
      </c>
      <c r="H437" s="16"/>
      <c r="I437" s="16">
        <v>302.0</v>
      </c>
      <c r="J437" s="16" t="s">
        <v>1704</v>
      </c>
      <c r="K437" s="16" t="s">
        <v>718</v>
      </c>
      <c r="L437" s="16" t="s">
        <v>316</v>
      </c>
      <c r="M437" s="16" t="s">
        <v>2144</v>
      </c>
      <c r="N437" s="16" t="s">
        <v>2145</v>
      </c>
      <c r="O437" s="16"/>
      <c r="P437" s="16">
        <v>9.0</v>
      </c>
      <c r="Q437" s="16">
        <v>1092.0</v>
      </c>
    </row>
    <row r="438" ht="12.75" customHeight="1">
      <c r="A438" s="16" t="s">
        <v>302</v>
      </c>
      <c r="B438" s="1" t="s">
        <v>1907</v>
      </c>
      <c r="C438" s="15">
        <v>3038.0</v>
      </c>
      <c r="D438" s="16" t="s">
        <v>2146</v>
      </c>
      <c r="E438" s="16" t="s">
        <v>2147</v>
      </c>
      <c r="F438" s="16" t="s">
        <v>328</v>
      </c>
      <c r="G438" s="16" t="s">
        <v>394</v>
      </c>
      <c r="H438" s="16"/>
      <c r="I438" s="16">
        <v>100.0</v>
      </c>
      <c r="J438" s="16" t="s">
        <v>1704</v>
      </c>
      <c r="K438" s="16" t="s">
        <v>352</v>
      </c>
      <c r="L438" s="16" t="s">
        <v>323</v>
      </c>
      <c r="M438" s="16" t="s">
        <v>635</v>
      </c>
      <c r="N438" s="16" t="s">
        <v>397</v>
      </c>
      <c r="O438" s="16"/>
      <c r="P438" s="16">
        <v>7.0</v>
      </c>
      <c r="Q438" s="16">
        <v>-50.0</v>
      </c>
    </row>
    <row r="439" ht="12.75" customHeight="1">
      <c r="A439" s="16" t="s">
        <v>302</v>
      </c>
      <c r="B439" s="1" t="s">
        <v>55</v>
      </c>
      <c r="C439" s="15">
        <v>3103.0</v>
      </c>
      <c r="D439" s="16" t="s">
        <v>2148</v>
      </c>
      <c r="E439" s="16" t="s">
        <v>869</v>
      </c>
      <c r="F439" s="16"/>
      <c r="G439" s="16" t="s">
        <v>870</v>
      </c>
      <c r="H439" s="16" t="s">
        <v>596</v>
      </c>
      <c r="I439" s="16">
        <v>110.0</v>
      </c>
      <c r="J439" s="16" t="s">
        <v>1805</v>
      </c>
      <c r="K439" s="16" t="s">
        <v>739</v>
      </c>
      <c r="L439" s="16" t="s">
        <v>323</v>
      </c>
      <c r="M439" s="16" t="s">
        <v>871</v>
      </c>
      <c r="N439" s="16" t="s">
        <v>872</v>
      </c>
      <c r="O439" s="16"/>
      <c r="P439" s="16">
        <v>6.0</v>
      </c>
      <c r="Q439" s="16">
        <v>-56.0</v>
      </c>
    </row>
    <row r="440" ht="12.75" customHeight="1">
      <c r="A440" s="16" t="s">
        <v>302</v>
      </c>
      <c r="B440" s="1" t="s">
        <v>55</v>
      </c>
      <c r="C440" s="15">
        <v>3105.0</v>
      </c>
      <c r="D440" s="16" t="s">
        <v>2149</v>
      </c>
      <c r="E440" s="16" t="s">
        <v>556</v>
      </c>
      <c r="F440" s="16" t="s">
        <v>436</v>
      </c>
      <c r="G440" s="16" t="s">
        <v>454</v>
      </c>
      <c r="H440" s="16"/>
      <c r="I440" s="16">
        <v>801.0</v>
      </c>
      <c r="J440" s="16" t="s">
        <v>1805</v>
      </c>
      <c r="K440" s="16" t="s">
        <v>557</v>
      </c>
      <c r="L440" s="16" t="s">
        <v>308</v>
      </c>
      <c r="M440" s="16" t="s">
        <v>1387</v>
      </c>
      <c r="N440" s="16" t="s">
        <v>559</v>
      </c>
      <c r="O440" s="16"/>
      <c r="P440" s="16">
        <v>4.0</v>
      </c>
      <c r="Q440" s="16">
        <v>-180.0</v>
      </c>
    </row>
    <row r="441" ht="12.75" customHeight="1">
      <c r="A441" s="16" t="s">
        <v>302</v>
      </c>
      <c r="B441" s="1" t="s">
        <v>55</v>
      </c>
      <c r="C441" s="15">
        <v>3106.0</v>
      </c>
      <c r="D441" s="16" t="s">
        <v>2150</v>
      </c>
      <c r="E441" s="16" t="s">
        <v>2151</v>
      </c>
      <c r="F441" s="16"/>
      <c r="G441" s="16" t="s">
        <v>2152</v>
      </c>
      <c r="H441" s="16" t="s">
        <v>69</v>
      </c>
      <c r="I441" s="16">
        <v>530.0</v>
      </c>
      <c r="J441" s="16" t="s">
        <v>1805</v>
      </c>
      <c r="K441" s="16" t="s">
        <v>739</v>
      </c>
      <c r="L441" s="16" t="s">
        <v>323</v>
      </c>
      <c r="M441" s="16" t="s">
        <v>1884</v>
      </c>
      <c r="N441" s="16" t="s">
        <v>1885</v>
      </c>
      <c r="O441" s="16"/>
      <c r="P441" s="16">
        <v>12.0</v>
      </c>
      <c r="Q441" s="16">
        <v>-280.0</v>
      </c>
    </row>
    <row r="442" ht="12.75" customHeight="1">
      <c r="A442" s="16" t="s">
        <v>302</v>
      </c>
      <c r="B442" s="1" t="s">
        <v>55</v>
      </c>
      <c r="C442" s="15">
        <v>3107.0</v>
      </c>
      <c r="D442" s="16" t="s">
        <v>2153</v>
      </c>
      <c r="E442" s="16" t="s">
        <v>2154</v>
      </c>
      <c r="F442" s="16" t="s">
        <v>1371</v>
      </c>
      <c r="G442" s="16" t="s">
        <v>2100</v>
      </c>
      <c r="H442" s="16" t="s">
        <v>69</v>
      </c>
      <c r="I442" s="16">
        <v>700.0</v>
      </c>
      <c r="J442" s="16" t="s">
        <v>1890</v>
      </c>
      <c r="K442" s="16" t="s">
        <v>371</v>
      </c>
      <c r="L442" s="16" t="s">
        <v>323</v>
      </c>
      <c r="M442" s="16" t="s">
        <v>473</v>
      </c>
      <c r="N442" s="16" t="s">
        <v>474</v>
      </c>
      <c r="O442" s="16"/>
      <c r="P442" s="16">
        <v>11.0</v>
      </c>
      <c r="Q442" s="16">
        <v>-90.0</v>
      </c>
    </row>
    <row r="443" ht="12.75" customHeight="1">
      <c r="A443" s="16" t="s">
        <v>302</v>
      </c>
      <c r="B443" s="1" t="s">
        <v>55</v>
      </c>
      <c r="C443" s="15">
        <v>3109.0</v>
      </c>
      <c r="D443" s="16" t="s">
        <v>2155</v>
      </c>
      <c r="E443" s="16" t="s">
        <v>388</v>
      </c>
      <c r="F443" s="16"/>
      <c r="G443" s="16" t="s">
        <v>336</v>
      </c>
      <c r="H443" s="16"/>
      <c r="I443" s="16">
        <v>600.0</v>
      </c>
      <c r="J443" s="16" t="s">
        <v>1805</v>
      </c>
      <c r="K443" s="16" t="s">
        <v>396</v>
      </c>
      <c r="L443" s="16" t="s">
        <v>384</v>
      </c>
      <c r="M443" s="16" t="s">
        <v>389</v>
      </c>
      <c r="N443" s="16" t="s">
        <v>390</v>
      </c>
      <c r="O443" s="16"/>
      <c r="P443" s="16">
        <v>9.0</v>
      </c>
      <c r="Q443" s="16">
        <v>-640.0</v>
      </c>
    </row>
    <row r="444" ht="12.75" customHeight="1">
      <c r="A444" s="16" t="s">
        <v>302</v>
      </c>
      <c r="B444" s="1" t="s">
        <v>1886</v>
      </c>
      <c r="C444" s="15">
        <v>3112.0</v>
      </c>
      <c r="D444" s="16" t="s">
        <v>2156</v>
      </c>
      <c r="E444" s="16" t="s">
        <v>2157</v>
      </c>
      <c r="F444" s="16"/>
      <c r="G444" s="16" t="s">
        <v>2158</v>
      </c>
      <c r="H444" s="16"/>
      <c r="I444" s="16">
        <v>612.0</v>
      </c>
      <c r="J444" s="16" t="s">
        <v>1981</v>
      </c>
      <c r="K444" s="16" t="s">
        <v>2159</v>
      </c>
      <c r="L444" s="16" t="s">
        <v>359</v>
      </c>
      <c r="M444" s="16" t="s">
        <v>2160</v>
      </c>
      <c r="N444" s="16" t="s">
        <v>2161</v>
      </c>
      <c r="O444" s="16"/>
      <c r="P444" s="16">
        <v>15.0</v>
      </c>
      <c r="Q444" s="16">
        <v>2808.0</v>
      </c>
    </row>
    <row r="445" ht="12.75" customHeight="1">
      <c r="A445" s="16" t="s">
        <v>302</v>
      </c>
      <c r="B445" s="1" t="s">
        <v>1886</v>
      </c>
      <c r="C445" s="15">
        <v>3114.0</v>
      </c>
      <c r="D445" s="16" t="s">
        <v>2162</v>
      </c>
      <c r="E445" s="16" t="s">
        <v>2163</v>
      </c>
      <c r="F445" s="16" t="s">
        <v>313</v>
      </c>
      <c r="G445" s="16" t="s">
        <v>2164</v>
      </c>
      <c r="H445" s="16"/>
      <c r="I445" s="16">
        <v>722.0</v>
      </c>
      <c r="J445" s="16" t="s">
        <v>1981</v>
      </c>
      <c r="K445" s="16" t="s">
        <v>438</v>
      </c>
      <c r="L445" s="16" t="s">
        <v>316</v>
      </c>
      <c r="M445" s="16" t="s">
        <v>2165</v>
      </c>
      <c r="N445" s="16" t="s">
        <v>2166</v>
      </c>
      <c r="O445" s="16"/>
      <c r="P445" s="16">
        <v>7.0</v>
      </c>
      <c r="Q445" s="16">
        <v>5760.0</v>
      </c>
    </row>
    <row r="446" ht="12.75" customHeight="1">
      <c r="A446" s="16" t="s">
        <v>302</v>
      </c>
      <c r="B446" s="1" t="s">
        <v>1897</v>
      </c>
      <c r="C446" s="15">
        <v>3123.0</v>
      </c>
      <c r="D446" s="16" t="s">
        <v>2167</v>
      </c>
      <c r="E446" s="16" t="s">
        <v>2168</v>
      </c>
      <c r="F446" s="16"/>
      <c r="G446" s="16" t="s">
        <v>2169</v>
      </c>
      <c r="H446" s="16" t="s">
        <v>596</v>
      </c>
      <c r="I446" s="16">
        <v>802.0</v>
      </c>
      <c r="J446" s="16" t="s">
        <v>426</v>
      </c>
      <c r="K446" s="16" t="s">
        <v>1019</v>
      </c>
      <c r="L446" s="16" t="s">
        <v>308</v>
      </c>
      <c r="M446" s="16" t="s">
        <v>473</v>
      </c>
      <c r="N446" s="16" t="s">
        <v>397</v>
      </c>
      <c r="O446" s="16"/>
      <c r="P446" s="16">
        <v>11.0</v>
      </c>
      <c r="Q446" s="16">
        <v>-90.0</v>
      </c>
    </row>
    <row r="447" ht="12.75" customHeight="1">
      <c r="A447" s="16" t="s">
        <v>302</v>
      </c>
      <c r="B447" s="1" t="s">
        <v>1897</v>
      </c>
      <c r="C447" s="15">
        <v>3129.0</v>
      </c>
      <c r="D447" s="16" t="s">
        <v>2170</v>
      </c>
      <c r="E447" s="16" t="s">
        <v>2171</v>
      </c>
      <c r="F447" s="16"/>
      <c r="G447" s="16" t="s">
        <v>1015</v>
      </c>
      <c r="H447" s="16"/>
      <c r="I447" s="16">
        <v>300.0</v>
      </c>
      <c r="J447" s="16" t="s">
        <v>1704</v>
      </c>
      <c r="K447" s="16" t="s">
        <v>2172</v>
      </c>
      <c r="L447" s="16" t="s">
        <v>384</v>
      </c>
      <c r="M447" s="16" t="s">
        <v>910</v>
      </c>
      <c r="N447" s="16" t="s">
        <v>2173</v>
      </c>
      <c r="O447" s="16"/>
      <c r="P447" s="16">
        <v>8.0</v>
      </c>
      <c r="Q447" s="16">
        <v>-448.0</v>
      </c>
    </row>
    <row r="448" ht="12.75" customHeight="1">
      <c r="A448" s="16" t="s">
        <v>302</v>
      </c>
      <c r="B448" s="1" t="s">
        <v>1907</v>
      </c>
      <c r="C448" s="15">
        <v>3137.0</v>
      </c>
      <c r="D448" s="16" t="s">
        <v>2174</v>
      </c>
      <c r="E448" s="16" t="s">
        <v>2175</v>
      </c>
      <c r="F448" s="16"/>
      <c r="G448" s="16" t="s">
        <v>665</v>
      </c>
      <c r="H448" s="16" t="s">
        <v>69</v>
      </c>
      <c r="I448" s="16">
        <v>821.0</v>
      </c>
      <c r="J448" s="16" t="s">
        <v>426</v>
      </c>
      <c r="K448" s="16" t="s">
        <v>790</v>
      </c>
      <c r="L448" s="16" t="s">
        <v>331</v>
      </c>
      <c r="M448" s="16" t="s">
        <v>2176</v>
      </c>
      <c r="N448" s="16" t="s">
        <v>2177</v>
      </c>
      <c r="O448" s="16"/>
      <c r="P448" s="16">
        <v>10.0</v>
      </c>
      <c r="Q448" s="16">
        <v>5460.0</v>
      </c>
    </row>
    <row r="449" ht="12.75" customHeight="1">
      <c r="A449" s="16" t="s">
        <v>302</v>
      </c>
      <c r="B449" s="1" t="s">
        <v>1907</v>
      </c>
      <c r="C449" s="15">
        <v>3138.0</v>
      </c>
      <c r="D449" s="16" t="s">
        <v>2178</v>
      </c>
      <c r="E449" s="16" t="s">
        <v>2179</v>
      </c>
      <c r="F449" s="16"/>
      <c r="G449" s="16" t="s">
        <v>1699</v>
      </c>
      <c r="H449" s="16"/>
      <c r="I449" s="16">
        <v>820.0</v>
      </c>
      <c r="J449" s="16" t="s">
        <v>1704</v>
      </c>
      <c r="K449" s="16" t="s">
        <v>790</v>
      </c>
      <c r="L449" s="16" t="s">
        <v>345</v>
      </c>
      <c r="M449" s="16" t="s">
        <v>2180</v>
      </c>
      <c r="N449" s="16" t="s">
        <v>770</v>
      </c>
      <c r="O449" s="16"/>
      <c r="P449" s="16">
        <v>9.0</v>
      </c>
      <c r="Q449" s="16">
        <v>-240.0</v>
      </c>
    </row>
    <row r="450" ht="12.75" customHeight="1">
      <c r="A450" s="16" t="s">
        <v>302</v>
      </c>
      <c r="B450" s="1" t="s">
        <v>55</v>
      </c>
      <c r="C450" s="15">
        <v>3201.0</v>
      </c>
      <c r="D450" s="16" t="s">
        <v>2181</v>
      </c>
      <c r="E450" s="16" t="s">
        <v>2182</v>
      </c>
      <c r="F450" s="16" t="s">
        <v>328</v>
      </c>
      <c r="G450" s="16" t="s">
        <v>614</v>
      </c>
      <c r="H450" s="16"/>
      <c r="I450" s="16">
        <v>820.0</v>
      </c>
      <c r="J450" s="16" t="s">
        <v>2091</v>
      </c>
      <c r="K450" s="16" t="s">
        <v>2183</v>
      </c>
      <c r="L450" s="16" t="s">
        <v>345</v>
      </c>
      <c r="M450" s="16" t="s">
        <v>2184</v>
      </c>
      <c r="N450" s="16" t="s">
        <v>497</v>
      </c>
      <c r="O450" s="16"/>
      <c r="P450" s="16">
        <v>11.0</v>
      </c>
      <c r="Q450" s="16">
        <v>0.0</v>
      </c>
    </row>
    <row r="451" ht="12.75" customHeight="1">
      <c r="A451" s="16" t="s">
        <v>302</v>
      </c>
      <c r="B451" s="1" t="s">
        <v>55</v>
      </c>
      <c r="C451" s="15">
        <v>3207.0</v>
      </c>
      <c r="D451" s="16" t="s">
        <v>2185</v>
      </c>
      <c r="E451" s="16" t="s">
        <v>2186</v>
      </c>
      <c r="F451" s="16"/>
      <c r="G451" s="16" t="s">
        <v>2187</v>
      </c>
      <c r="H451" s="16" t="s">
        <v>69</v>
      </c>
      <c r="I451" s="16">
        <v>100.0</v>
      </c>
      <c r="J451" s="16" t="s">
        <v>1890</v>
      </c>
      <c r="K451" s="16" t="s">
        <v>2188</v>
      </c>
      <c r="L451" s="16" t="s">
        <v>345</v>
      </c>
      <c r="M451" s="16" t="s">
        <v>2189</v>
      </c>
      <c r="N451" s="16" t="s">
        <v>2190</v>
      </c>
      <c r="O451" s="16"/>
      <c r="P451" s="16">
        <v>9.0</v>
      </c>
      <c r="Q451" s="16">
        <v>-84.0</v>
      </c>
    </row>
    <row r="452" ht="12.75" customHeight="1">
      <c r="A452" s="16" t="s">
        <v>302</v>
      </c>
      <c r="B452" s="1" t="s">
        <v>55</v>
      </c>
      <c r="C452" s="15">
        <v>3208.0</v>
      </c>
      <c r="D452" s="16" t="s">
        <v>2191</v>
      </c>
      <c r="E452" s="16" t="s">
        <v>2192</v>
      </c>
      <c r="F452" s="16"/>
      <c r="G452" s="16" t="s">
        <v>421</v>
      </c>
      <c r="H452" s="16"/>
      <c r="I452" s="16">
        <v>200.0</v>
      </c>
      <c r="J452" s="16" t="s">
        <v>1805</v>
      </c>
      <c r="K452" s="16" t="s">
        <v>690</v>
      </c>
      <c r="L452" s="16" t="s">
        <v>331</v>
      </c>
      <c r="M452" s="16" t="s">
        <v>1298</v>
      </c>
      <c r="N452" s="16" t="s">
        <v>2193</v>
      </c>
      <c r="O452" s="16"/>
      <c r="P452" s="16">
        <v>11.0</v>
      </c>
      <c r="Q452" s="16">
        <v>972.0</v>
      </c>
    </row>
    <row r="453" ht="12.75" customHeight="1">
      <c r="A453" s="16" t="s">
        <v>302</v>
      </c>
      <c r="B453" s="1" t="s">
        <v>55</v>
      </c>
      <c r="C453" s="15">
        <v>3209.0</v>
      </c>
      <c r="D453" s="16" t="s">
        <v>2194</v>
      </c>
      <c r="E453" s="16" t="s">
        <v>2195</v>
      </c>
      <c r="F453" s="16"/>
      <c r="G453" s="16" t="s">
        <v>2196</v>
      </c>
      <c r="H453" s="16" t="s">
        <v>69</v>
      </c>
      <c r="I453" s="16">
        <v>110.0</v>
      </c>
      <c r="J453" s="16" t="s">
        <v>1890</v>
      </c>
      <c r="K453" s="16" t="s">
        <v>358</v>
      </c>
      <c r="L453" s="16" t="s">
        <v>331</v>
      </c>
      <c r="M453" s="16" t="s">
        <v>2197</v>
      </c>
      <c r="N453" s="16" t="s">
        <v>2198</v>
      </c>
      <c r="O453" s="16"/>
      <c r="P453" s="16">
        <v>10.0</v>
      </c>
      <c r="Q453" s="16">
        <v>-1200.0</v>
      </c>
    </row>
    <row r="454" ht="12.75" customHeight="1">
      <c r="A454" s="16" t="s">
        <v>302</v>
      </c>
      <c r="B454" s="1" t="s">
        <v>1897</v>
      </c>
      <c r="C454" s="15">
        <v>3223.0</v>
      </c>
      <c r="D454" s="16" t="s">
        <v>2199</v>
      </c>
      <c r="E454" s="16" t="s">
        <v>2200</v>
      </c>
      <c r="F454" s="16"/>
      <c r="G454" s="16" t="s">
        <v>1602</v>
      </c>
      <c r="H454" s="16" t="s">
        <v>596</v>
      </c>
      <c r="I454" s="16">
        <v>311.0</v>
      </c>
      <c r="J454" s="16" t="s">
        <v>426</v>
      </c>
      <c r="K454" s="16" t="s">
        <v>557</v>
      </c>
      <c r="L454" s="16" t="s">
        <v>308</v>
      </c>
      <c r="M454" s="16" t="s">
        <v>309</v>
      </c>
      <c r="N454" s="16" t="s">
        <v>310</v>
      </c>
      <c r="O454" s="16"/>
      <c r="P454" s="16">
        <v>12.0</v>
      </c>
      <c r="Q454" s="16">
        <v>0.0</v>
      </c>
    </row>
    <row r="455" ht="12.75" customHeight="1">
      <c r="A455" s="16" t="s">
        <v>302</v>
      </c>
      <c r="B455" s="1" t="s">
        <v>1897</v>
      </c>
      <c r="C455" s="15">
        <v>3226.0</v>
      </c>
      <c r="D455" s="16" t="s">
        <v>2201</v>
      </c>
      <c r="E455" s="16" t="s">
        <v>2202</v>
      </c>
      <c r="F455" s="16"/>
      <c r="G455" s="16" t="s">
        <v>394</v>
      </c>
      <c r="H455" s="16"/>
      <c r="I455" s="16">
        <v>200.0</v>
      </c>
      <c r="J455" s="16" t="s">
        <v>1704</v>
      </c>
      <c r="K455" s="16" t="s">
        <v>322</v>
      </c>
      <c r="L455" s="16" t="s">
        <v>345</v>
      </c>
      <c r="M455" s="16" t="s">
        <v>744</v>
      </c>
      <c r="N455" s="16" t="s">
        <v>745</v>
      </c>
      <c r="O455" s="16"/>
      <c r="P455" s="16">
        <v>7.0</v>
      </c>
      <c r="Q455" s="16">
        <v>-10.0</v>
      </c>
    </row>
    <row r="456" ht="12.75" customHeight="1">
      <c r="A456" s="16" t="s">
        <v>302</v>
      </c>
      <c r="B456" s="1" t="s">
        <v>1897</v>
      </c>
      <c r="C456" s="15">
        <v>3228.0</v>
      </c>
      <c r="D456" s="16" t="s">
        <v>2203</v>
      </c>
      <c r="E456" s="16" t="s">
        <v>2204</v>
      </c>
      <c r="F456" s="16"/>
      <c r="G456" s="16" t="s">
        <v>2205</v>
      </c>
      <c r="H456" s="16" t="s">
        <v>69</v>
      </c>
      <c r="I456" s="16">
        <v>401.0</v>
      </c>
      <c r="J456" s="16" t="s">
        <v>1704</v>
      </c>
      <c r="K456" s="16" t="s">
        <v>2206</v>
      </c>
      <c r="L456" s="16" t="s">
        <v>384</v>
      </c>
      <c r="M456" s="16" t="s">
        <v>2207</v>
      </c>
      <c r="N456" s="16" t="s">
        <v>2208</v>
      </c>
      <c r="O456" s="16"/>
      <c r="P456" s="16">
        <v>5.0</v>
      </c>
      <c r="Q456" s="16">
        <v>960.0</v>
      </c>
    </row>
    <row r="457" ht="12.75" customHeight="1">
      <c r="A457" s="16" t="s">
        <v>302</v>
      </c>
      <c r="B457" s="1" t="s">
        <v>1907</v>
      </c>
      <c r="C457" s="15">
        <v>3233.0</v>
      </c>
      <c r="D457" s="16" t="s">
        <v>2209</v>
      </c>
      <c r="E457" s="16" t="s">
        <v>2210</v>
      </c>
      <c r="F457" s="16" t="s">
        <v>313</v>
      </c>
      <c r="G457" s="16" t="s">
        <v>449</v>
      </c>
      <c r="H457" s="16"/>
      <c r="I457" s="16">
        <v>820.0</v>
      </c>
      <c r="J457" s="16" t="s">
        <v>426</v>
      </c>
      <c r="K457" s="16" t="s">
        <v>410</v>
      </c>
      <c r="L457" s="16" t="s">
        <v>377</v>
      </c>
      <c r="M457" s="16" t="s">
        <v>2211</v>
      </c>
      <c r="N457" s="16" t="s">
        <v>911</v>
      </c>
      <c r="O457" s="16"/>
      <c r="P457" s="16">
        <v>12.0</v>
      </c>
      <c r="Q457" s="16">
        <v>-288.0</v>
      </c>
    </row>
    <row r="458" ht="12.75" customHeight="1">
      <c r="A458" s="16" t="s">
        <v>302</v>
      </c>
      <c r="B458" s="1" t="s">
        <v>1907</v>
      </c>
      <c r="C458" s="15">
        <v>3235.0</v>
      </c>
      <c r="D458" s="16" t="s">
        <v>2212</v>
      </c>
      <c r="E458" s="16" t="s">
        <v>2213</v>
      </c>
      <c r="F458" s="16" t="s">
        <v>300</v>
      </c>
      <c r="G458" s="16" t="s">
        <v>382</v>
      </c>
      <c r="H458" s="16"/>
      <c r="I458" s="16">
        <v>300.0</v>
      </c>
      <c r="J458" s="16" t="s">
        <v>1704</v>
      </c>
      <c r="K458" s="16" t="s">
        <v>352</v>
      </c>
      <c r="L458" s="16" t="s">
        <v>359</v>
      </c>
      <c r="M458" s="16" t="s">
        <v>2214</v>
      </c>
      <c r="N458" s="16" t="s">
        <v>2215</v>
      </c>
      <c r="O458" s="16"/>
      <c r="P458" s="16">
        <v>11.0</v>
      </c>
      <c r="Q458" s="16">
        <v>-1056.0</v>
      </c>
    </row>
    <row r="459" ht="12.75" customHeight="1">
      <c r="A459" s="16" t="s">
        <v>302</v>
      </c>
      <c r="B459" s="1" t="s">
        <v>1907</v>
      </c>
      <c r="C459" s="15">
        <v>3236.0</v>
      </c>
      <c r="D459" s="16" t="s">
        <v>2216</v>
      </c>
      <c r="E459" s="16" t="s">
        <v>2217</v>
      </c>
      <c r="F459" s="16"/>
      <c r="G459" s="16" t="s">
        <v>625</v>
      </c>
      <c r="H459" s="16"/>
      <c r="I459" s="16">
        <v>500.0</v>
      </c>
      <c r="J459" s="16" t="s">
        <v>426</v>
      </c>
      <c r="K459" s="16" t="s">
        <v>371</v>
      </c>
      <c r="L459" s="16" t="s">
        <v>377</v>
      </c>
      <c r="M459" s="16" t="s">
        <v>966</v>
      </c>
      <c r="N459" s="16" t="s">
        <v>2218</v>
      </c>
      <c r="O459" s="16"/>
      <c r="P459" s="16">
        <v>6.0</v>
      </c>
      <c r="Q459" s="16">
        <v>-1458.0</v>
      </c>
    </row>
    <row r="460" ht="12.75" customHeight="1">
      <c r="A460" s="16" t="s">
        <v>302</v>
      </c>
      <c r="B460" s="1" t="s">
        <v>1907</v>
      </c>
      <c r="C460" s="15">
        <v>3240.0</v>
      </c>
      <c r="D460" s="16" t="s">
        <v>2219</v>
      </c>
      <c r="E460" s="16" t="s">
        <v>2220</v>
      </c>
      <c r="F460" s="16" t="s">
        <v>436</v>
      </c>
      <c r="G460" s="16" t="s">
        <v>370</v>
      </c>
      <c r="H460" s="16" t="s">
        <v>69</v>
      </c>
      <c r="I460" s="16">
        <v>520.0</v>
      </c>
      <c r="J460" s="16" t="s">
        <v>1704</v>
      </c>
      <c r="K460" s="16" t="s">
        <v>2221</v>
      </c>
      <c r="L460" s="16" t="s">
        <v>377</v>
      </c>
      <c r="M460" s="16" t="s">
        <v>966</v>
      </c>
      <c r="N460" s="16" t="s">
        <v>967</v>
      </c>
      <c r="O460" s="16"/>
      <c r="P460" s="16">
        <v>11.0</v>
      </c>
      <c r="Q460" s="16">
        <v>-1458.0</v>
      </c>
    </row>
    <row r="461" ht="12.75" customHeight="1">
      <c r="A461" s="16" t="s">
        <v>2222</v>
      </c>
      <c r="B461" s="1" t="s">
        <v>69</v>
      </c>
      <c r="C461" s="15">
        <v>101.0</v>
      </c>
      <c r="D461" s="16" t="s">
        <v>2223</v>
      </c>
      <c r="E461" s="16" t="s">
        <v>2224</v>
      </c>
      <c r="F461" s="16"/>
      <c r="G461" s="16" t="s">
        <v>500</v>
      </c>
      <c r="H461" s="16"/>
      <c r="I461" s="16">
        <v>804.0</v>
      </c>
      <c r="J461" s="16" t="s">
        <v>2225</v>
      </c>
      <c r="K461" s="16" t="s">
        <v>1019</v>
      </c>
      <c r="L461" s="16" t="s">
        <v>308</v>
      </c>
      <c r="M461" s="16" t="s">
        <v>652</v>
      </c>
      <c r="N461" s="16" t="s">
        <v>1738</v>
      </c>
      <c r="O461" s="16"/>
      <c r="P461" s="16">
        <v>17.0</v>
      </c>
      <c r="Q461" s="16">
        <v>-140.0</v>
      </c>
    </row>
    <row r="462" ht="12.75" customHeight="1">
      <c r="A462" s="16" t="s">
        <v>2222</v>
      </c>
      <c r="B462" s="1" t="s">
        <v>69</v>
      </c>
      <c r="C462" s="15">
        <v>105.0</v>
      </c>
      <c r="D462" s="16" t="s">
        <v>2226</v>
      </c>
      <c r="E462" s="16" t="s">
        <v>2227</v>
      </c>
      <c r="F462" s="16"/>
      <c r="G462" s="16" t="s">
        <v>1355</v>
      </c>
      <c r="H462" s="16"/>
      <c r="I462" s="16">
        <v>420.0</v>
      </c>
      <c r="J462" s="16" t="s">
        <v>2225</v>
      </c>
      <c r="K462" s="16" t="s">
        <v>2228</v>
      </c>
      <c r="L462" s="16" t="s">
        <v>377</v>
      </c>
      <c r="M462" s="16" t="s">
        <v>2229</v>
      </c>
      <c r="N462" s="16" t="s">
        <v>2230</v>
      </c>
      <c r="O462" s="16"/>
      <c r="P462" s="16">
        <v>9.0</v>
      </c>
      <c r="Q462" s="16">
        <v>840.0</v>
      </c>
    </row>
    <row r="463" ht="12.75" customHeight="1">
      <c r="A463" s="16" t="s">
        <v>2222</v>
      </c>
      <c r="B463" s="1" t="s">
        <v>69</v>
      </c>
      <c r="C463" s="15">
        <v>108.0</v>
      </c>
      <c r="D463" s="16" t="s">
        <v>2231</v>
      </c>
      <c r="E463" s="16" t="s">
        <v>2232</v>
      </c>
      <c r="F463" s="16"/>
      <c r="G463" s="16" t="s">
        <v>415</v>
      </c>
      <c r="H463" s="16"/>
      <c r="I463" s="16">
        <v>301.0</v>
      </c>
      <c r="J463" s="16" t="s">
        <v>2225</v>
      </c>
      <c r="K463" s="16" t="s">
        <v>371</v>
      </c>
      <c r="L463" s="16" t="s">
        <v>377</v>
      </c>
      <c r="M463" s="16" t="s">
        <v>2233</v>
      </c>
      <c r="N463" s="16" t="s">
        <v>2234</v>
      </c>
      <c r="O463" s="16"/>
      <c r="P463" s="16">
        <v>12.0</v>
      </c>
      <c r="Q463" s="16">
        <v>-252.0</v>
      </c>
    </row>
    <row r="464" ht="12.75" customHeight="1">
      <c r="A464" s="16" t="s">
        <v>2222</v>
      </c>
      <c r="B464" s="1" t="s">
        <v>69</v>
      </c>
      <c r="C464" s="15">
        <v>109.0</v>
      </c>
      <c r="D464" s="16" t="s">
        <v>2235</v>
      </c>
      <c r="E464" s="16" t="s">
        <v>2236</v>
      </c>
      <c r="F464" s="16" t="s">
        <v>391</v>
      </c>
      <c r="G464" s="16" t="s">
        <v>449</v>
      </c>
      <c r="H464" s="16"/>
      <c r="I464" s="16">
        <v>403.0</v>
      </c>
      <c r="J464" s="16" t="s">
        <v>2225</v>
      </c>
      <c r="K464" s="16" t="s">
        <v>553</v>
      </c>
      <c r="L464" s="16" t="s">
        <v>323</v>
      </c>
      <c r="M464" s="16" t="s">
        <v>1197</v>
      </c>
      <c r="N464" s="16" t="s">
        <v>1772</v>
      </c>
      <c r="O464" s="16"/>
      <c r="P464" s="16">
        <v>15.0</v>
      </c>
      <c r="Q464" s="16">
        <v>-135.0</v>
      </c>
    </row>
    <row r="465" ht="12.75" customHeight="1">
      <c r="A465" s="16" t="s">
        <v>2222</v>
      </c>
      <c r="B465" s="1" t="s">
        <v>69</v>
      </c>
      <c r="C465" s="15">
        <v>110.0</v>
      </c>
      <c r="D465" s="16" t="s">
        <v>2237</v>
      </c>
      <c r="E465" s="16" t="s">
        <v>2238</v>
      </c>
      <c r="F465" s="16"/>
      <c r="G465" s="16" t="s">
        <v>1699</v>
      </c>
      <c r="H465" s="16"/>
      <c r="I465" s="16">
        <v>902.0</v>
      </c>
      <c r="J465" s="16" t="s">
        <v>2225</v>
      </c>
      <c r="K465" s="16" t="s">
        <v>557</v>
      </c>
      <c r="L465" s="16" t="s">
        <v>384</v>
      </c>
      <c r="M465" s="16" t="s">
        <v>2239</v>
      </c>
      <c r="N465" s="16" t="s">
        <v>2240</v>
      </c>
      <c r="O465" s="16"/>
      <c r="P465" s="16">
        <v>14.0</v>
      </c>
      <c r="Q465" s="16">
        <v>144.0</v>
      </c>
    </row>
    <row r="466" ht="12.75" customHeight="1">
      <c r="A466" s="16" t="s">
        <v>2222</v>
      </c>
      <c r="B466" s="1" t="s">
        <v>58</v>
      </c>
      <c r="C466" s="15">
        <v>111.0</v>
      </c>
      <c r="D466" s="16" t="s">
        <v>2241</v>
      </c>
      <c r="E466" s="16" t="s">
        <v>2242</v>
      </c>
      <c r="F466" s="16"/>
      <c r="G466" s="16" t="s">
        <v>2243</v>
      </c>
      <c r="H466" s="16"/>
      <c r="I466" s="16">
        <v>824.0</v>
      </c>
      <c r="J466" s="16" t="s">
        <v>2225</v>
      </c>
      <c r="K466" s="16" t="s">
        <v>2244</v>
      </c>
      <c r="L466" s="16" t="s">
        <v>308</v>
      </c>
      <c r="M466" s="16" t="s">
        <v>2245</v>
      </c>
      <c r="N466" s="16" t="s">
        <v>480</v>
      </c>
      <c r="O466" s="16"/>
      <c r="P466" s="16">
        <v>14.0</v>
      </c>
      <c r="Q466" s="16">
        <v>0.0</v>
      </c>
    </row>
    <row r="467" ht="12.75" customHeight="1">
      <c r="A467" s="16" t="s">
        <v>2222</v>
      </c>
      <c r="B467" s="1" t="s">
        <v>58</v>
      </c>
      <c r="C467" s="15">
        <v>115.0</v>
      </c>
      <c r="D467" s="16" t="s">
        <v>2246</v>
      </c>
      <c r="E467" s="16" t="s">
        <v>2247</v>
      </c>
      <c r="F467" s="16"/>
      <c r="G467" s="16" t="s">
        <v>542</v>
      </c>
      <c r="H467" s="16"/>
      <c r="I467" s="16">
        <v>104.0</v>
      </c>
      <c r="J467" s="16" t="s">
        <v>2225</v>
      </c>
      <c r="K467" s="16" t="s">
        <v>557</v>
      </c>
      <c r="L467" s="16" t="s">
        <v>359</v>
      </c>
      <c r="M467" s="16" t="s">
        <v>2248</v>
      </c>
      <c r="N467" s="16" t="s">
        <v>2249</v>
      </c>
      <c r="O467" s="16"/>
      <c r="P467" s="16">
        <v>11.0</v>
      </c>
      <c r="Q467" s="16">
        <v>4680.0</v>
      </c>
    </row>
    <row r="468" ht="12.75" customHeight="1">
      <c r="A468" s="16" t="s">
        <v>2222</v>
      </c>
      <c r="B468" s="1" t="s">
        <v>58</v>
      </c>
      <c r="C468" s="15">
        <v>116.0</v>
      </c>
      <c r="D468" s="16" t="s">
        <v>2250</v>
      </c>
      <c r="E468" s="16" t="s">
        <v>2251</v>
      </c>
      <c r="F468" s="16" t="s">
        <v>391</v>
      </c>
      <c r="G468" s="16" t="s">
        <v>2252</v>
      </c>
      <c r="H468" s="16" t="s">
        <v>69</v>
      </c>
      <c r="I468" s="16">
        <v>424.0</v>
      </c>
      <c r="J468" s="16" t="s">
        <v>2225</v>
      </c>
      <c r="K468" s="16" t="s">
        <v>322</v>
      </c>
      <c r="L468" s="16" t="s">
        <v>308</v>
      </c>
      <c r="M468" s="16" t="s">
        <v>2253</v>
      </c>
      <c r="N468" s="16" t="s">
        <v>480</v>
      </c>
      <c r="O468" s="16"/>
      <c r="P468" s="16">
        <v>14.0</v>
      </c>
      <c r="Q468" s="16">
        <v>0.0</v>
      </c>
    </row>
    <row r="469" ht="12.75" customHeight="1">
      <c r="A469" s="16" t="s">
        <v>2222</v>
      </c>
      <c r="B469" s="1" t="s">
        <v>58</v>
      </c>
      <c r="C469" s="15">
        <v>117.0</v>
      </c>
      <c r="D469" s="16" t="s">
        <v>2254</v>
      </c>
      <c r="E469" s="16" t="s">
        <v>2255</v>
      </c>
      <c r="F469" s="16" t="s">
        <v>391</v>
      </c>
      <c r="G469" s="16" t="s">
        <v>1015</v>
      </c>
      <c r="H469" s="16"/>
      <c r="I469" s="16">
        <v>804.0</v>
      </c>
      <c r="J469" s="16" t="s">
        <v>2225</v>
      </c>
      <c r="K469" s="16" t="s">
        <v>438</v>
      </c>
      <c r="L469" s="16" t="s">
        <v>323</v>
      </c>
      <c r="M469" s="16" t="s">
        <v>2256</v>
      </c>
      <c r="N469" s="16" t="s">
        <v>2257</v>
      </c>
      <c r="O469" s="16"/>
      <c r="P469" s="16">
        <v>16.0</v>
      </c>
      <c r="Q469" s="16">
        <v>-352.0</v>
      </c>
    </row>
    <row r="470" ht="12.75" customHeight="1">
      <c r="A470" s="16" t="s">
        <v>2222</v>
      </c>
      <c r="B470" s="1" t="s">
        <v>58</v>
      </c>
      <c r="C470" s="15">
        <v>119.0</v>
      </c>
      <c r="D470" s="16" t="s">
        <v>2258</v>
      </c>
      <c r="E470" s="16" t="s">
        <v>2259</v>
      </c>
      <c r="F470" s="16"/>
      <c r="G470" s="16" t="s">
        <v>1443</v>
      </c>
      <c r="H470" s="16" t="s">
        <v>69</v>
      </c>
      <c r="I470" s="16">
        <v>302.0</v>
      </c>
      <c r="J470" s="16" t="s">
        <v>2225</v>
      </c>
      <c r="K470" s="16" t="s">
        <v>438</v>
      </c>
      <c r="L470" s="16" t="s">
        <v>323</v>
      </c>
      <c r="M470" s="16" t="s">
        <v>2260</v>
      </c>
      <c r="N470" s="16" t="s">
        <v>2261</v>
      </c>
      <c r="O470" s="16"/>
      <c r="P470" s="16">
        <v>12.0</v>
      </c>
      <c r="Q470" s="16">
        <v>-105.0</v>
      </c>
    </row>
    <row r="471" ht="12.75" customHeight="1">
      <c r="A471" s="16" t="s">
        <v>2222</v>
      </c>
      <c r="B471" s="1" t="s">
        <v>373</v>
      </c>
      <c r="C471" s="15">
        <v>123.0</v>
      </c>
      <c r="D471" s="16" t="s">
        <v>2262</v>
      </c>
      <c r="E471" s="16" t="s">
        <v>2263</v>
      </c>
      <c r="F471" s="16" t="s">
        <v>328</v>
      </c>
      <c r="G471" s="16" t="s">
        <v>1287</v>
      </c>
      <c r="H471" s="16"/>
      <c r="I471" s="16">
        <v>822.0</v>
      </c>
      <c r="J471" s="16" t="s">
        <v>2264</v>
      </c>
      <c r="K471" s="16" t="s">
        <v>322</v>
      </c>
      <c r="L471" s="16" t="s">
        <v>331</v>
      </c>
      <c r="M471" s="16" t="s">
        <v>2265</v>
      </c>
      <c r="N471" s="16" t="s">
        <v>2266</v>
      </c>
      <c r="O471" s="16"/>
      <c r="P471" s="16">
        <v>9.0</v>
      </c>
      <c r="Q471" s="16">
        <v>160.0</v>
      </c>
    </row>
    <row r="472" ht="12.75" customHeight="1">
      <c r="A472" s="16" t="s">
        <v>2222</v>
      </c>
      <c r="B472" s="1" t="s">
        <v>373</v>
      </c>
      <c r="C472" s="15">
        <v>124.0</v>
      </c>
      <c r="D472" s="16" t="s">
        <v>2267</v>
      </c>
      <c r="E472" s="16" t="s">
        <v>2268</v>
      </c>
      <c r="F472" s="16"/>
      <c r="G472" s="16" t="s">
        <v>1015</v>
      </c>
      <c r="H472" s="16"/>
      <c r="I472" s="16">
        <v>300.0</v>
      </c>
      <c r="J472" s="16" t="s">
        <v>2264</v>
      </c>
      <c r="K472" s="16" t="s">
        <v>501</v>
      </c>
      <c r="L472" s="16" t="s">
        <v>377</v>
      </c>
      <c r="M472" s="16" t="s">
        <v>2269</v>
      </c>
      <c r="N472" s="16" t="s">
        <v>2270</v>
      </c>
      <c r="O472" s="16"/>
      <c r="P472" s="16">
        <v>5.0</v>
      </c>
      <c r="Q472" s="16">
        <v>-144.0</v>
      </c>
    </row>
    <row r="473" ht="12.75" customHeight="1">
      <c r="A473" s="16" t="s">
        <v>2222</v>
      </c>
      <c r="B473" s="1" t="s">
        <v>373</v>
      </c>
      <c r="C473" s="15">
        <v>125.0</v>
      </c>
      <c r="D473" s="16" t="s">
        <v>2271</v>
      </c>
      <c r="E473" s="16" t="s">
        <v>2272</v>
      </c>
      <c r="F473" s="16"/>
      <c r="G473" s="16" t="s">
        <v>542</v>
      </c>
      <c r="H473" s="16"/>
      <c r="I473" s="16">
        <v>903.0</v>
      </c>
      <c r="J473" s="16" t="s">
        <v>2264</v>
      </c>
      <c r="K473" s="16" t="s">
        <v>790</v>
      </c>
      <c r="L473" s="16" t="s">
        <v>345</v>
      </c>
      <c r="M473" s="16" t="s">
        <v>2273</v>
      </c>
      <c r="N473" s="16" t="s">
        <v>2274</v>
      </c>
      <c r="O473" s="16"/>
      <c r="P473" s="16">
        <v>9.0</v>
      </c>
      <c r="Q473" s="16">
        <v>-2112.0</v>
      </c>
    </row>
    <row r="474" ht="12.75" customHeight="1">
      <c r="A474" s="16" t="s">
        <v>2222</v>
      </c>
      <c r="B474" s="1" t="s">
        <v>373</v>
      </c>
      <c r="C474" s="15">
        <v>128.0</v>
      </c>
      <c r="D474" s="16" t="s">
        <v>2275</v>
      </c>
      <c r="E474" s="16" t="s">
        <v>2276</v>
      </c>
      <c r="F474" s="16" t="s">
        <v>313</v>
      </c>
      <c r="G474" s="16" t="s">
        <v>2277</v>
      </c>
      <c r="H474" s="16"/>
      <c r="I474" s="16">
        <v>613.0</v>
      </c>
      <c r="J474" s="16" t="s">
        <v>2264</v>
      </c>
      <c r="K474" s="16" t="s">
        <v>2278</v>
      </c>
      <c r="L474" s="16" t="s">
        <v>377</v>
      </c>
      <c r="M474" s="16" t="s">
        <v>1224</v>
      </c>
      <c r="N474" s="16" t="s">
        <v>2279</v>
      </c>
      <c r="O474" s="16"/>
      <c r="P474" s="16">
        <v>9.0</v>
      </c>
      <c r="Q474" s="16">
        <v>12.0</v>
      </c>
    </row>
    <row r="475" ht="12.75" customHeight="1">
      <c r="A475" s="16" t="s">
        <v>2222</v>
      </c>
      <c r="B475" s="1" t="s">
        <v>391</v>
      </c>
      <c r="C475" s="15">
        <v>134.0</v>
      </c>
      <c r="D475" s="16" t="s">
        <v>2280</v>
      </c>
      <c r="E475" s="16" t="s">
        <v>2281</v>
      </c>
      <c r="F475" s="16"/>
      <c r="G475" s="16" t="s">
        <v>1015</v>
      </c>
      <c r="H475" s="16"/>
      <c r="I475" s="16">
        <v>504.0</v>
      </c>
      <c r="J475" s="16" t="s">
        <v>426</v>
      </c>
      <c r="K475" s="16" t="s">
        <v>322</v>
      </c>
      <c r="L475" s="16" t="s">
        <v>345</v>
      </c>
      <c r="M475" s="16" t="s">
        <v>2282</v>
      </c>
      <c r="N475" s="16" t="s">
        <v>1702</v>
      </c>
      <c r="O475" s="16"/>
      <c r="P475" s="16">
        <v>12.0</v>
      </c>
      <c r="Q475" s="16">
        <v>-60.0</v>
      </c>
    </row>
    <row r="476" ht="12.75" customHeight="1">
      <c r="A476" s="16" t="s">
        <v>2222</v>
      </c>
      <c r="B476" s="1" t="s">
        <v>391</v>
      </c>
      <c r="C476" s="15">
        <v>138.0</v>
      </c>
      <c r="D476" s="16" t="s">
        <v>2283</v>
      </c>
      <c r="E476" s="16" t="s">
        <v>2284</v>
      </c>
      <c r="F476" s="16"/>
      <c r="G476" s="16" t="s">
        <v>1015</v>
      </c>
      <c r="H476" s="16"/>
      <c r="I476" s="16">
        <v>500.0</v>
      </c>
      <c r="J476" s="16" t="s">
        <v>426</v>
      </c>
      <c r="K476" s="16" t="s">
        <v>307</v>
      </c>
      <c r="L476" s="16" t="s">
        <v>308</v>
      </c>
      <c r="M476" s="16" t="s">
        <v>1489</v>
      </c>
      <c r="N476" s="16" t="s">
        <v>2285</v>
      </c>
      <c r="O476" s="16"/>
      <c r="P476" s="16">
        <v>13.0</v>
      </c>
      <c r="Q476" s="16">
        <v>-56.0</v>
      </c>
    </row>
    <row r="477" ht="12.75" customHeight="1">
      <c r="A477" s="16" t="s">
        <v>2222</v>
      </c>
      <c r="B477" s="1" t="s">
        <v>69</v>
      </c>
      <c r="C477" s="15">
        <v>205.0</v>
      </c>
      <c r="D477" s="16" t="s">
        <v>2286</v>
      </c>
      <c r="E477" s="16" t="s">
        <v>2287</v>
      </c>
      <c r="F477" s="16"/>
      <c r="G477" s="16" t="s">
        <v>1178</v>
      </c>
      <c r="H477" s="16"/>
      <c r="I477" s="16">
        <v>122.0</v>
      </c>
      <c r="J477" s="16" t="s">
        <v>2225</v>
      </c>
      <c r="K477" s="16" t="s">
        <v>438</v>
      </c>
      <c r="L477" s="16" t="s">
        <v>377</v>
      </c>
      <c r="M477" s="16" t="s">
        <v>2288</v>
      </c>
      <c r="N477" s="16" t="s">
        <v>700</v>
      </c>
      <c r="O477" s="16"/>
      <c r="P477" s="16">
        <v>15.0</v>
      </c>
      <c r="Q477" s="16">
        <v>-300.0</v>
      </c>
    </row>
    <row r="478" ht="12.75" customHeight="1">
      <c r="A478" s="16" t="s">
        <v>2222</v>
      </c>
      <c r="B478" s="1" t="s">
        <v>69</v>
      </c>
      <c r="C478" s="15">
        <v>207.0</v>
      </c>
      <c r="D478" s="16" t="s">
        <v>2289</v>
      </c>
      <c r="E478" s="16" t="s">
        <v>2290</v>
      </c>
      <c r="F478" s="16"/>
      <c r="G478" s="16" t="s">
        <v>1699</v>
      </c>
      <c r="H478" s="16"/>
      <c r="I478" s="16">
        <v>203.0</v>
      </c>
      <c r="J478" s="16" t="s">
        <v>2225</v>
      </c>
      <c r="K478" s="16" t="s">
        <v>490</v>
      </c>
      <c r="L478" s="16" t="s">
        <v>323</v>
      </c>
      <c r="M478" s="16" t="s">
        <v>1197</v>
      </c>
      <c r="N478" s="16" t="s">
        <v>1474</v>
      </c>
      <c r="O478" s="16"/>
      <c r="P478" s="16">
        <v>9.0</v>
      </c>
      <c r="Q478" s="16">
        <v>-135.0</v>
      </c>
    </row>
    <row r="479" ht="12.75" customHeight="1">
      <c r="A479" s="16" t="s">
        <v>2222</v>
      </c>
      <c r="B479" s="1" t="s">
        <v>58</v>
      </c>
      <c r="C479" s="15">
        <v>216.0</v>
      </c>
      <c r="D479" s="16" t="s">
        <v>2291</v>
      </c>
      <c r="E479" s="16" t="s">
        <v>2292</v>
      </c>
      <c r="F479" s="16"/>
      <c r="G479" s="16" t="s">
        <v>870</v>
      </c>
      <c r="H479" s="16" t="s">
        <v>596</v>
      </c>
      <c r="I479" s="16">
        <v>500.0</v>
      </c>
      <c r="J479" s="16" t="s">
        <v>2225</v>
      </c>
      <c r="K479" s="16" t="s">
        <v>2293</v>
      </c>
      <c r="L479" s="16" t="s">
        <v>323</v>
      </c>
      <c r="M479" s="16" t="s">
        <v>462</v>
      </c>
      <c r="N479" s="16" t="s">
        <v>463</v>
      </c>
      <c r="O479" s="16"/>
      <c r="P479" s="16">
        <v>9.0</v>
      </c>
      <c r="Q479" s="16">
        <v>-320.0</v>
      </c>
    </row>
    <row r="480" ht="12.75" customHeight="1">
      <c r="A480" s="16" t="s">
        <v>2222</v>
      </c>
      <c r="B480" s="1" t="s">
        <v>373</v>
      </c>
      <c r="C480" s="15">
        <v>225.0</v>
      </c>
      <c r="D480" s="16" t="s">
        <v>2294</v>
      </c>
      <c r="E480" s="16" t="s">
        <v>2295</v>
      </c>
      <c r="F480" s="16"/>
      <c r="G480" s="16" t="s">
        <v>500</v>
      </c>
      <c r="H480" s="16"/>
      <c r="I480" s="16">
        <v>611.0</v>
      </c>
      <c r="J480" s="16" t="s">
        <v>2264</v>
      </c>
      <c r="K480" s="16" t="s">
        <v>358</v>
      </c>
      <c r="L480" s="16" t="s">
        <v>323</v>
      </c>
      <c r="M480" s="16" t="s">
        <v>2296</v>
      </c>
      <c r="N480" s="16" t="s">
        <v>2297</v>
      </c>
      <c r="O480" s="16"/>
      <c r="P480" s="16">
        <v>7.0</v>
      </c>
      <c r="Q480" s="16">
        <v>-36.0</v>
      </c>
    </row>
    <row r="481" ht="12.75" customHeight="1">
      <c r="A481" s="16" t="s">
        <v>2222</v>
      </c>
      <c r="B481" s="1" t="s">
        <v>373</v>
      </c>
      <c r="C481" s="15">
        <v>226.0</v>
      </c>
      <c r="D481" s="16" t="s">
        <v>2298</v>
      </c>
      <c r="E481" s="16" t="s">
        <v>2299</v>
      </c>
      <c r="F481" s="16"/>
      <c r="G481" s="16" t="s">
        <v>2300</v>
      </c>
      <c r="H481" s="16"/>
      <c r="I481" s="16">
        <v>613.0</v>
      </c>
      <c r="J481" s="16" t="s">
        <v>2264</v>
      </c>
      <c r="K481" s="16" t="s">
        <v>2014</v>
      </c>
      <c r="L481" s="16" t="s">
        <v>323</v>
      </c>
      <c r="M481" s="16" t="s">
        <v>2301</v>
      </c>
      <c r="N481" s="16" t="s">
        <v>2302</v>
      </c>
      <c r="O481" s="16"/>
      <c r="P481" s="16">
        <v>11.0</v>
      </c>
      <c r="Q481" s="16">
        <v>-1400.0</v>
      </c>
    </row>
    <row r="482" ht="12.75" customHeight="1">
      <c r="A482" s="16" t="s">
        <v>2222</v>
      </c>
      <c r="B482" s="1" t="s">
        <v>373</v>
      </c>
      <c r="C482" s="15">
        <v>228.0</v>
      </c>
      <c r="D482" s="16" t="s">
        <v>2303</v>
      </c>
      <c r="E482" s="16" t="s">
        <v>2304</v>
      </c>
      <c r="F482" s="16"/>
      <c r="G482" s="16" t="s">
        <v>500</v>
      </c>
      <c r="H482" s="16"/>
      <c r="I482" s="16">
        <v>311.0</v>
      </c>
      <c r="J482" s="16" t="s">
        <v>2264</v>
      </c>
      <c r="K482" s="16" t="s">
        <v>352</v>
      </c>
      <c r="L482" s="16" t="s">
        <v>345</v>
      </c>
      <c r="M482" s="16" t="s">
        <v>1349</v>
      </c>
      <c r="N482" s="16" t="s">
        <v>2305</v>
      </c>
      <c r="O482" s="16"/>
      <c r="P482" s="16">
        <v>8.0</v>
      </c>
      <c r="Q482" s="16">
        <v>-126.0</v>
      </c>
    </row>
    <row r="483" ht="12.75" customHeight="1">
      <c r="A483" s="16" t="s">
        <v>2222</v>
      </c>
      <c r="B483" s="1" t="s">
        <v>373</v>
      </c>
      <c r="C483" s="15">
        <v>229.0</v>
      </c>
      <c r="D483" s="16" t="s">
        <v>2306</v>
      </c>
      <c r="E483" s="16" t="s">
        <v>2307</v>
      </c>
      <c r="F483" s="16" t="s">
        <v>436</v>
      </c>
      <c r="G483" s="16" t="s">
        <v>2308</v>
      </c>
      <c r="H483" s="16" t="s">
        <v>69</v>
      </c>
      <c r="I483" s="16">
        <v>611.0</v>
      </c>
      <c r="J483" s="16" t="s">
        <v>2264</v>
      </c>
      <c r="K483" s="16" t="s">
        <v>2309</v>
      </c>
      <c r="L483" s="16" t="s">
        <v>384</v>
      </c>
      <c r="M483" s="16" t="s">
        <v>2310</v>
      </c>
      <c r="N483" s="16" t="s">
        <v>2311</v>
      </c>
      <c r="O483" s="16"/>
      <c r="P483" s="16">
        <v>6.0</v>
      </c>
      <c r="Q483" s="16">
        <v>128.0</v>
      </c>
    </row>
    <row r="484" ht="12.75" customHeight="1">
      <c r="A484" s="16" t="s">
        <v>2222</v>
      </c>
      <c r="B484" s="1" t="s">
        <v>391</v>
      </c>
      <c r="C484" s="15">
        <v>232.0</v>
      </c>
      <c r="D484" s="16" t="s">
        <v>2312</v>
      </c>
      <c r="E484" s="16" t="s">
        <v>2313</v>
      </c>
      <c r="F484" s="16"/>
      <c r="G484" s="16" t="s">
        <v>2314</v>
      </c>
      <c r="H484" s="16"/>
      <c r="I484" s="16">
        <v>912.0</v>
      </c>
      <c r="J484" s="16" t="s">
        <v>426</v>
      </c>
      <c r="K484" s="16" t="s">
        <v>2315</v>
      </c>
      <c r="L484" s="16" t="s">
        <v>308</v>
      </c>
      <c r="M484" s="16" t="s">
        <v>635</v>
      </c>
      <c r="N484" s="16" t="s">
        <v>310</v>
      </c>
      <c r="O484" s="16"/>
      <c r="P484" s="16">
        <v>13.0</v>
      </c>
      <c r="Q484" s="16">
        <v>-50.0</v>
      </c>
    </row>
    <row r="485" ht="12.75" customHeight="1">
      <c r="A485" s="16" t="s">
        <v>2222</v>
      </c>
      <c r="B485" s="1" t="s">
        <v>391</v>
      </c>
      <c r="C485" s="15">
        <v>236.0</v>
      </c>
      <c r="D485" s="16" t="s">
        <v>2316</v>
      </c>
      <c r="E485" s="16" t="s">
        <v>2317</v>
      </c>
      <c r="F485" s="16"/>
      <c r="G485" s="16" t="s">
        <v>542</v>
      </c>
      <c r="H485" s="16"/>
      <c r="I485" s="16">
        <v>603.0</v>
      </c>
      <c r="J485" s="16" t="s">
        <v>2318</v>
      </c>
      <c r="K485" s="16" t="s">
        <v>2319</v>
      </c>
      <c r="L485" s="16" t="s">
        <v>331</v>
      </c>
      <c r="M485" s="16" t="s">
        <v>2320</v>
      </c>
      <c r="N485" s="16" t="s">
        <v>2321</v>
      </c>
      <c r="O485" s="16"/>
      <c r="P485" s="16">
        <v>11.0</v>
      </c>
      <c r="Q485" s="16">
        <v>2688.0</v>
      </c>
    </row>
    <row r="486" ht="12.75" customHeight="1">
      <c r="A486" s="16" t="s">
        <v>2222</v>
      </c>
      <c r="B486" s="1" t="s">
        <v>391</v>
      </c>
      <c r="C486" s="15">
        <v>237.0</v>
      </c>
      <c r="D486" s="16" t="s">
        <v>2322</v>
      </c>
      <c r="E486" s="16" t="s">
        <v>2323</v>
      </c>
      <c r="F486" s="16"/>
      <c r="G486" s="16" t="s">
        <v>2324</v>
      </c>
      <c r="H486" s="16"/>
      <c r="I486" s="16">
        <v>920.0</v>
      </c>
      <c r="J486" s="16" t="s">
        <v>2318</v>
      </c>
      <c r="K486" s="16" t="s">
        <v>2325</v>
      </c>
      <c r="L486" s="16" t="s">
        <v>323</v>
      </c>
      <c r="M486" s="16" t="s">
        <v>610</v>
      </c>
      <c r="N486" s="16" t="s">
        <v>2326</v>
      </c>
      <c r="O486" s="16"/>
      <c r="P486" s="16">
        <v>9.0</v>
      </c>
      <c r="Q486" s="16">
        <v>-80.0</v>
      </c>
    </row>
    <row r="487" ht="12.75" customHeight="1">
      <c r="A487" s="16" t="s">
        <v>2222</v>
      </c>
      <c r="B487" s="1" t="s">
        <v>391</v>
      </c>
      <c r="C487" s="15">
        <v>240.0</v>
      </c>
      <c r="D487" s="16" t="s">
        <v>2327</v>
      </c>
      <c r="E487" s="16" t="s">
        <v>2328</v>
      </c>
      <c r="F487" s="16"/>
      <c r="G487" s="16" t="s">
        <v>500</v>
      </c>
      <c r="H487" s="16"/>
      <c r="I487" s="16">
        <v>700.0</v>
      </c>
      <c r="J487" s="16" t="s">
        <v>426</v>
      </c>
      <c r="K487" s="16" t="s">
        <v>2329</v>
      </c>
      <c r="L487" s="16" t="s">
        <v>308</v>
      </c>
      <c r="M487" s="16" t="s">
        <v>473</v>
      </c>
      <c r="N487" s="16" t="s">
        <v>1041</v>
      </c>
      <c r="O487" s="16"/>
      <c r="P487" s="16">
        <v>9.0</v>
      </c>
      <c r="Q487" s="16">
        <v>-90.0</v>
      </c>
    </row>
    <row r="488" ht="12.75" customHeight="1">
      <c r="A488" s="16" t="s">
        <v>2222</v>
      </c>
      <c r="B488" s="1" t="s">
        <v>69</v>
      </c>
      <c r="C488" s="15">
        <v>301.0</v>
      </c>
      <c r="D488" s="16" t="s">
        <v>2330</v>
      </c>
      <c r="E488" s="16" t="s">
        <v>2331</v>
      </c>
      <c r="F488" s="16"/>
      <c r="G488" s="16" t="s">
        <v>336</v>
      </c>
      <c r="H488" s="16"/>
      <c r="I488" s="16">
        <v>204.0</v>
      </c>
      <c r="J488" s="16" t="s">
        <v>2225</v>
      </c>
      <c r="K488" s="16" t="s">
        <v>2332</v>
      </c>
      <c r="L488" s="16" t="s">
        <v>345</v>
      </c>
      <c r="M488" s="16" t="s">
        <v>411</v>
      </c>
      <c r="N488" s="16" t="s">
        <v>2333</v>
      </c>
      <c r="O488" s="16"/>
      <c r="P488" s="16">
        <v>8.0</v>
      </c>
      <c r="Q488" s="16">
        <v>-360.0</v>
      </c>
    </row>
    <row r="489" ht="12.75" customHeight="1">
      <c r="A489" s="16" t="s">
        <v>2222</v>
      </c>
      <c r="B489" s="1" t="s">
        <v>69</v>
      </c>
      <c r="C489" s="15">
        <v>308.0</v>
      </c>
      <c r="D489" s="16" t="s">
        <v>2334</v>
      </c>
      <c r="E489" s="16" t="s">
        <v>2335</v>
      </c>
      <c r="F489" s="16" t="s">
        <v>391</v>
      </c>
      <c r="G489" s="16" t="s">
        <v>2252</v>
      </c>
      <c r="H489" s="16" t="s">
        <v>69</v>
      </c>
      <c r="I489" s="16">
        <v>413.0</v>
      </c>
      <c r="J489" s="16" t="s">
        <v>2225</v>
      </c>
      <c r="K489" s="16" t="s">
        <v>2336</v>
      </c>
      <c r="L489" s="16" t="s">
        <v>308</v>
      </c>
      <c r="M489" s="16" t="s">
        <v>2337</v>
      </c>
      <c r="N489" s="16" t="s">
        <v>480</v>
      </c>
      <c r="O489" s="16"/>
      <c r="P489" s="16">
        <v>10.0</v>
      </c>
      <c r="Q489" s="16">
        <v>0.0</v>
      </c>
    </row>
    <row r="490" ht="12.75" customHeight="1">
      <c r="A490" s="16" t="s">
        <v>2222</v>
      </c>
      <c r="B490" s="1" t="s">
        <v>69</v>
      </c>
      <c r="C490" s="15">
        <v>310.0</v>
      </c>
      <c r="D490" s="16" t="s">
        <v>2338</v>
      </c>
      <c r="E490" s="16" t="s">
        <v>2339</v>
      </c>
      <c r="F490" s="16"/>
      <c r="G490" s="16" t="s">
        <v>1178</v>
      </c>
      <c r="H490" s="16"/>
      <c r="I490" s="16">
        <v>100.0</v>
      </c>
      <c r="J490" s="16" t="s">
        <v>2225</v>
      </c>
      <c r="K490" s="16" t="s">
        <v>2340</v>
      </c>
      <c r="L490" s="16" t="s">
        <v>345</v>
      </c>
      <c r="M490" s="16" t="s">
        <v>940</v>
      </c>
      <c r="N490" s="16" t="s">
        <v>2341</v>
      </c>
      <c r="O490" s="16"/>
      <c r="P490" s="16">
        <v>7.0</v>
      </c>
      <c r="Q490" s="16">
        <v>120.0</v>
      </c>
    </row>
    <row r="491" ht="12.75" customHeight="1">
      <c r="A491" s="16" t="s">
        <v>2222</v>
      </c>
      <c r="B491" s="1" t="s">
        <v>58</v>
      </c>
      <c r="C491" s="15">
        <v>311.0</v>
      </c>
      <c r="D491" s="16" t="s">
        <v>2342</v>
      </c>
      <c r="E491" s="16" t="s">
        <v>2343</v>
      </c>
      <c r="F491" s="16"/>
      <c r="G491" s="16" t="s">
        <v>500</v>
      </c>
      <c r="H491" s="16"/>
      <c r="I491" s="16">
        <v>502.0</v>
      </c>
      <c r="J491" s="16" t="s">
        <v>2225</v>
      </c>
      <c r="K491" s="16" t="s">
        <v>2344</v>
      </c>
      <c r="L491" s="16" t="s">
        <v>308</v>
      </c>
      <c r="M491" s="16" t="s">
        <v>473</v>
      </c>
      <c r="N491" s="16" t="s">
        <v>397</v>
      </c>
      <c r="O491" s="16"/>
      <c r="P491" s="16">
        <v>7.0</v>
      </c>
      <c r="Q491" s="16">
        <v>-90.0</v>
      </c>
    </row>
    <row r="492" ht="12.75" customHeight="1">
      <c r="A492" s="16" t="s">
        <v>2222</v>
      </c>
      <c r="B492" s="1" t="s">
        <v>58</v>
      </c>
      <c r="C492" s="15">
        <v>312.0</v>
      </c>
      <c r="D492" s="16" t="s">
        <v>2345</v>
      </c>
      <c r="E492" s="16" t="s">
        <v>2346</v>
      </c>
      <c r="F492" s="16"/>
      <c r="G492" s="16" t="s">
        <v>2347</v>
      </c>
      <c r="H492" s="16"/>
      <c r="I492" s="16">
        <v>214.0</v>
      </c>
      <c r="J492" s="16" t="s">
        <v>2225</v>
      </c>
      <c r="K492" s="16" t="s">
        <v>2348</v>
      </c>
      <c r="L492" s="16" t="s">
        <v>323</v>
      </c>
      <c r="M492" s="16" t="s">
        <v>2349</v>
      </c>
      <c r="N492" s="16" t="s">
        <v>2350</v>
      </c>
      <c r="O492" s="16"/>
      <c r="P492" s="16">
        <v>12.0</v>
      </c>
      <c r="Q492" s="16">
        <v>-1260.0</v>
      </c>
    </row>
    <row r="493" ht="12.75" customHeight="1">
      <c r="A493" s="16" t="s">
        <v>2222</v>
      </c>
      <c r="B493" s="1" t="s">
        <v>58</v>
      </c>
      <c r="C493" s="15">
        <v>315.0</v>
      </c>
      <c r="D493" s="16" t="s">
        <v>2351</v>
      </c>
      <c r="E493" s="16" t="s">
        <v>2352</v>
      </c>
      <c r="F493" s="16"/>
      <c r="G493" s="16" t="s">
        <v>2353</v>
      </c>
      <c r="H493" s="16"/>
      <c r="I493" s="16">
        <v>113.0</v>
      </c>
      <c r="J493" s="16" t="s">
        <v>2225</v>
      </c>
      <c r="K493" s="16" t="s">
        <v>557</v>
      </c>
      <c r="L493" s="16" t="s">
        <v>345</v>
      </c>
      <c r="M493" s="16" t="s">
        <v>2354</v>
      </c>
      <c r="N493" s="16" t="s">
        <v>535</v>
      </c>
      <c r="O493" s="16"/>
      <c r="P493" s="16">
        <v>9.0</v>
      </c>
      <c r="Q493" s="16">
        <v>-420.0</v>
      </c>
    </row>
    <row r="494" ht="12.75" customHeight="1">
      <c r="A494" s="16" t="s">
        <v>2222</v>
      </c>
      <c r="B494" s="1" t="s">
        <v>373</v>
      </c>
      <c r="C494" s="15">
        <v>322.0</v>
      </c>
      <c r="D494" s="16" t="s">
        <v>2355</v>
      </c>
      <c r="E494" s="16" t="s">
        <v>2356</v>
      </c>
      <c r="F494" s="16"/>
      <c r="G494" s="16" t="s">
        <v>1184</v>
      </c>
      <c r="H494" s="16" t="s">
        <v>596</v>
      </c>
      <c r="I494" s="16">
        <v>11.0</v>
      </c>
      <c r="J494" s="16" t="s">
        <v>426</v>
      </c>
      <c r="K494" s="16" t="s">
        <v>2357</v>
      </c>
      <c r="L494" s="16" t="s">
        <v>308</v>
      </c>
      <c r="M494" s="16" t="s">
        <v>479</v>
      </c>
      <c r="N494" s="16" t="s">
        <v>480</v>
      </c>
      <c r="O494" s="16"/>
      <c r="P494" s="16">
        <v>5.0</v>
      </c>
      <c r="Q494" s="16">
        <v>0.0</v>
      </c>
    </row>
    <row r="495" ht="12.75" customHeight="1">
      <c r="A495" s="16" t="s">
        <v>2222</v>
      </c>
      <c r="B495" s="1" t="s">
        <v>373</v>
      </c>
      <c r="C495" s="15">
        <v>324.0</v>
      </c>
      <c r="D495" s="16" t="s">
        <v>2358</v>
      </c>
      <c r="E495" s="16" t="s">
        <v>2359</v>
      </c>
      <c r="F495" s="16" t="s">
        <v>391</v>
      </c>
      <c r="G495" s="16" t="s">
        <v>432</v>
      </c>
      <c r="H495" s="16"/>
      <c r="I495" s="16">
        <v>432.0</v>
      </c>
      <c r="J495" s="16" t="s">
        <v>2264</v>
      </c>
      <c r="K495" s="16" t="s">
        <v>438</v>
      </c>
      <c r="L495" s="16" t="s">
        <v>377</v>
      </c>
      <c r="M495" s="16" t="s">
        <v>849</v>
      </c>
      <c r="N495" s="16" t="s">
        <v>850</v>
      </c>
      <c r="O495" s="16"/>
      <c r="P495" s="16">
        <v>10.0</v>
      </c>
      <c r="Q495" s="16">
        <v>200.0</v>
      </c>
    </row>
    <row r="496" ht="12.75" customHeight="1">
      <c r="A496" s="16" t="s">
        <v>2222</v>
      </c>
      <c r="B496" s="1" t="s">
        <v>373</v>
      </c>
      <c r="C496" s="15">
        <v>326.0</v>
      </c>
      <c r="D496" s="16" t="s">
        <v>2360</v>
      </c>
      <c r="E496" s="16" t="s">
        <v>2361</v>
      </c>
      <c r="F496" s="16"/>
      <c r="G496" s="16" t="s">
        <v>394</v>
      </c>
      <c r="H496" s="16"/>
      <c r="I496" s="16">
        <v>601.0</v>
      </c>
      <c r="J496" s="16" t="s">
        <v>2264</v>
      </c>
      <c r="K496" s="16" t="s">
        <v>718</v>
      </c>
      <c r="L496" s="16" t="s">
        <v>377</v>
      </c>
      <c r="M496" s="16" t="s">
        <v>2362</v>
      </c>
      <c r="N496" s="16" t="s">
        <v>2363</v>
      </c>
      <c r="O496" s="16"/>
      <c r="P496" s="16">
        <v>9.0</v>
      </c>
      <c r="Q496" s="16">
        <v>-15.0</v>
      </c>
    </row>
    <row r="497" ht="12.75" customHeight="1">
      <c r="A497" s="16" t="s">
        <v>2222</v>
      </c>
      <c r="B497" s="1" t="s">
        <v>373</v>
      </c>
      <c r="C497" s="15">
        <v>327.0</v>
      </c>
      <c r="D497" s="16" t="s">
        <v>2364</v>
      </c>
      <c r="E497" s="16" t="s">
        <v>2365</v>
      </c>
      <c r="F497" s="16" t="s">
        <v>313</v>
      </c>
      <c r="G497" s="16" t="s">
        <v>625</v>
      </c>
      <c r="H497" s="16"/>
      <c r="I497" s="16">
        <v>803.0</v>
      </c>
      <c r="J497" s="16" t="s">
        <v>2264</v>
      </c>
      <c r="K497" s="16" t="s">
        <v>1383</v>
      </c>
      <c r="L497" s="16" t="s">
        <v>359</v>
      </c>
      <c r="M497" s="16" t="s">
        <v>2366</v>
      </c>
      <c r="N497" s="16" t="s">
        <v>2367</v>
      </c>
      <c r="O497" s="16"/>
      <c r="P497" s="16">
        <v>9.0</v>
      </c>
      <c r="Q497" s="16">
        <v>-720.0</v>
      </c>
    </row>
    <row r="498" ht="12.75" customHeight="1">
      <c r="A498" s="16" t="s">
        <v>2222</v>
      </c>
      <c r="B498" s="1" t="s">
        <v>373</v>
      </c>
      <c r="C498" s="15">
        <v>329.0</v>
      </c>
      <c r="D498" s="16" t="s">
        <v>2368</v>
      </c>
      <c r="E498" s="16" t="s">
        <v>2369</v>
      </c>
      <c r="F498" s="16" t="s">
        <v>313</v>
      </c>
      <c r="G498" s="16" t="s">
        <v>2370</v>
      </c>
      <c r="H498" s="16" t="s">
        <v>69</v>
      </c>
      <c r="I498" s="16">
        <v>301.0</v>
      </c>
      <c r="J498" s="16" t="s">
        <v>2264</v>
      </c>
      <c r="K498" s="16" t="s">
        <v>796</v>
      </c>
      <c r="L498" s="16" t="s">
        <v>377</v>
      </c>
      <c r="M498" s="16" t="s">
        <v>1373</v>
      </c>
      <c r="N498" s="16" t="s">
        <v>2371</v>
      </c>
      <c r="O498" s="16"/>
      <c r="P498" s="16">
        <v>7.0</v>
      </c>
      <c r="Q498" s="16">
        <v>-84.0</v>
      </c>
    </row>
    <row r="499" ht="12.75" customHeight="1">
      <c r="A499" s="16" t="s">
        <v>2222</v>
      </c>
      <c r="B499" s="1" t="s">
        <v>391</v>
      </c>
      <c r="C499" s="15">
        <v>332.0</v>
      </c>
      <c r="D499" s="16" t="s">
        <v>2372</v>
      </c>
      <c r="E499" s="16" t="s">
        <v>2373</v>
      </c>
      <c r="F499" s="16"/>
      <c r="G499" s="16" t="s">
        <v>2374</v>
      </c>
      <c r="H499" s="16"/>
      <c r="I499" s="16">
        <v>20.0</v>
      </c>
      <c r="J499" s="16" t="s">
        <v>426</v>
      </c>
      <c r="K499" s="16" t="s">
        <v>703</v>
      </c>
      <c r="L499" s="16" t="s">
        <v>308</v>
      </c>
      <c r="M499" s="16" t="s">
        <v>479</v>
      </c>
      <c r="N499" s="16" t="s">
        <v>480</v>
      </c>
      <c r="O499" s="16"/>
      <c r="P499" s="16">
        <v>11.0</v>
      </c>
      <c r="Q499" s="16">
        <v>0.0</v>
      </c>
    </row>
    <row r="500" ht="12.75" customHeight="1">
      <c r="A500" s="16" t="s">
        <v>2222</v>
      </c>
      <c r="B500" s="1" t="s">
        <v>391</v>
      </c>
      <c r="C500" s="15">
        <v>334.0</v>
      </c>
      <c r="D500" s="16" t="s">
        <v>2375</v>
      </c>
      <c r="E500" s="16" t="s">
        <v>2376</v>
      </c>
      <c r="F500" s="16" t="s">
        <v>436</v>
      </c>
      <c r="G500" s="16" t="s">
        <v>777</v>
      </c>
      <c r="H500" s="16"/>
      <c r="I500" s="16">
        <v>324.0</v>
      </c>
      <c r="J500" s="16" t="s">
        <v>2318</v>
      </c>
      <c r="K500" s="16" t="s">
        <v>396</v>
      </c>
      <c r="L500" s="16" t="s">
        <v>331</v>
      </c>
      <c r="M500" s="16" t="s">
        <v>2377</v>
      </c>
      <c r="N500" s="16" t="s">
        <v>725</v>
      </c>
      <c r="O500" s="16"/>
      <c r="P500" s="16">
        <v>17.0</v>
      </c>
      <c r="Q500" s="16">
        <v>1980.0</v>
      </c>
    </row>
    <row r="501" ht="12.75" customHeight="1">
      <c r="A501" s="16" t="s">
        <v>2222</v>
      </c>
      <c r="B501" s="1" t="s">
        <v>391</v>
      </c>
      <c r="C501" s="15">
        <v>340.0</v>
      </c>
      <c r="D501" s="16" t="s">
        <v>2378</v>
      </c>
      <c r="E501" s="16" t="s">
        <v>2379</v>
      </c>
      <c r="F501" s="16"/>
      <c r="G501" s="16" t="s">
        <v>329</v>
      </c>
      <c r="H501" s="16"/>
      <c r="I501" s="16">
        <v>700.0</v>
      </c>
      <c r="J501" s="16" t="s">
        <v>2318</v>
      </c>
      <c r="K501" s="16" t="s">
        <v>2380</v>
      </c>
      <c r="L501" s="16" t="s">
        <v>331</v>
      </c>
      <c r="M501" s="16" t="s">
        <v>2381</v>
      </c>
      <c r="N501" s="16" t="s">
        <v>2382</v>
      </c>
      <c r="O501" s="16"/>
      <c r="P501" s="16">
        <v>6.0</v>
      </c>
      <c r="Q501" s="16">
        <v>240.0</v>
      </c>
    </row>
    <row r="502" ht="12.75" customHeight="1">
      <c r="A502" s="16" t="s">
        <v>2222</v>
      </c>
      <c r="B502" s="1" t="s">
        <v>69</v>
      </c>
      <c r="C502" s="15">
        <v>401.0</v>
      </c>
      <c r="D502" s="16" t="s">
        <v>2383</v>
      </c>
      <c r="E502" s="16" t="s">
        <v>2384</v>
      </c>
      <c r="F502" s="16"/>
      <c r="G502" s="16" t="s">
        <v>2385</v>
      </c>
      <c r="H502" s="16"/>
      <c r="I502" s="16">
        <v>924.0</v>
      </c>
      <c r="J502" s="16" t="s">
        <v>2225</v>
      </c>
      <c r="K502" s="16" t="s">
        <v>2386</v>
      </c>
      <c r="L502" s="16" t="s">
        <v>308</v>
      </c>
      <c r="M502" s="16" t="s">
        <v>2387</v>
      </c>
      <c r="N502" s="16" t="s">
        <v>397</v>
      </c>
      <c r="O502" s="16"/>
      <c r="P502" s="16">
        <v>15.0</v>
      </c>
      <c r="Q502" s="16">
        <v>-75.0</v>
      </c>
    </row>
    <row r="503" ht="12.75" customHeight="1">
      <c r="A503" s="16" t="s">
        <v>2222</v>
      </c>
      <c r="B503" s="1" t="s">
        <v>69</v>
      </c>
      <c r="C503" s="15">
        <v>406.0</v>
      </c>
      <c r="D503" s="16" t="s">
        <v>2388</v>
      </c>
      <c r="E503" s="16" t="s">
        <v>2389</v>
      </c>
      <c r="F503" s="16"/>
      <c r="G503" s="16" t="s">
        <v>748</v>
      </c>
      <c r="H503" s="16"/>
      <c r="I503" s="16">
        <v>404.0</v>
      </c>
      <c r="J503" s="16" t="s">
        <v>2225</v>
      </c>
      <c r="K503" s="16" t="s">
        <v>1419</v>
      </c>
      <c r="L503" s="16" t="s">
        <v>331</v>
      </c>
      <c r="M503" s="16" t="s">
        <v>2390</v>
      </c>
      <c r="N503" s="16" t="s">
        <v>2391</v>
      </c>
      <c r="O503" s="16"/>
      <c r="P503" s="16">
        <v>12.0</v>
      </c>
      <c r="Q503" s="16">
        <v>3744.0</v>
      </c>
    </row>
    <row r="504" ht="12.75" customHeight="1">
      <c r="A504" s="16" t="s">
        <v>2222</v>
      </c>
      <c r="B504" s="1" t="s">
        <v>69</v>
      </c>
      <c r="C504" s="15">
        <v>409.0</v>
      </c>
      <c r="D504" s="16" t="s">
        <v>2392</v>
      </c>
      <c r="E504" s="16" t="s">
        <v>2393</v>
      </c>
      <c r="F504" s="16"/>
      <c r="G504" s="16" t="s">
        <v>1342</v>
      </c>
      <c r="H504" s="16"/>
      <c r="I504" s="16">
        <v>302.0</v>
      </c>
      <c r="J504" s="16" t="s">
        <v>2225</v>
      </c>
      <c r="K504" s="16" t="s">
        <v>322</v>
      </c>
      <c r="L504" s="16" t="s">
        <v>345</v>
      </c>
      <c r="M504" s="16" t="s">
        <v>2394</v>
      </c>
      <c r="N504" s="16" t="s">
        <v>2395</v>
      </c>
      <c r="O504" s="16"/>
      <c r="P504" s="16">
        <v>6.0</v>
      </c>
      <c r="Q504" s="16">
        <v>-108.0</v>
      </c>
    </row>
    <row r="505" ht="12.75" customHeight="1">
      <c r="A505" s="16" t="s">
        <v>2222</v>
      </c>
      <c r="B505" s="1" t="s">
        <v>69</v>
      </c>
      <c r="C505" s="15">
        <v>410.0</v>
      </c>
      <c r="D505" s="16" t="s">
        <v>2396</v>
      </c>
      <c r="E505" s="16" t="s">
        <v>2397</v>
      </c>
      <c r="F505" s="16"/>
      <c r="G505" s="16" t="s">
        <v>449</v>
      </c>
      <c r="H505" s="16"/>
      <c r="I505" s="16">
        <v>822.0</v>
      </c>
      <c r="J505" s="16" t="s">
        <v>2225</v>
      </c>
      <c r="K505" s="16" t="s">
        <v>2344</v>
      </c>
      <c r="L505" s="16" t="s">
        <v>345</v>
      </c>
      <c r="M505" s="16" t="s">
        <v>2282</v>
      </c>
      <c r="N505" s="16" t="s">
        <v>2398</v>
      </c>
      <c r="O505" s="16"/>
      <c r="P505" s="16">
        <v>7.0</v>
      </c>
      <c r="Q505" s="16">
        <v>-60.0</v>
      </c>
    </row>
    <row r="506" ht="12.75" customHeight="1">
      <c r="A506" s="16" t="s">
        <v>2222</v>
      </c>
      <c r="B506" s="1" t="s">
        <v>58</v>
      </c>
      <c r="C506" s="15">
        <v>411.0</v>
      </c>
      <c r="D506" s="16" t="s">
        <v>2399</v>
      </c>
      <c r="E506" s="16" t="s">
        <v>2400</v>
      </c>
      <c r="F506" s="16" t="s">
        <v>436</v>
      </c>
      <c r="G506" s="16" t="s">
        <v>2401</v>
      </c>
      <c r="H506" s="16"/>
      <c r="I506" s="16">
        <v>614.0</v>
      </c>
      <c r="J506" s="16" t="s">
        <v>2225</v>
      </c>
      <c r="K506" s="16" t="s">
        <v>557</v>
      </c>
      <c r="L506" s="16" t="s">
        <v>323</v>
      </c>
      <c r="M506" s="16" t="s">
        <v>473</v>
      </c>
      <c r="N506" s="16" t="s">
        <v>774</v>
      </c>
      <c r="O506" s="16"/>
      <c r="P506" s="16">
        <v>10.0</v>
      </c>
      <c r="Q506" s="16">
        <v>-90.0</v>
      </c>
    </row>
    <row r="507" ht="12.75" customHeight="1">
      <c r="A507" s="16" t="s">
        <v>2222</v>
      </c>
      <c r="B507" s="1" t="s">
        <v>58</v>
      </c>
      <c r="C507" s="15">
        <v>412.0</v>
      </c>
      <c r="D507" s="16" t="s">
        <v>2402</v>
      </c>
      <c r="E507" s="16" t="s">
        <v>2403</v>
      </c>
      <c r="F507" s="16" t="s">
        <v>391</v>
      </c>
      <c r="G507" s="16" t="s">
        <v>2404</v>
      </c>
      <c r="H507" s="16"/>
      <c r="I507" s="16">
        <v>810.0</v>
      </c>
      <c r="J507" s="16" t="s">
        <v>2225</v>
      </c>
      <c r="K507" s="16" t="s">
        <v>557</v>
      </c>
      <c r="L507" s="16" t="s">
        <v>308</v>
      </c>
      <c r="M507" s="16" t="s">
        <v>2405</v>
      </c>
      <c r="N507" s="16" t="s">
        <v>480</v>
      </c>
      <c r="O507" s="16"/>
      <c r="P507" s="16">
        <v>12.0</v>
      </c>
      <c r="Q507" s="16">
        <v>0.0</v>
      </c>
    </row>
    <row r="508" ht="12.75" customHeight="1">
      <c r="A508" s="16" t="s">
        <v>2222</v>
      </c>
      <c r="B508" s="1" t="s">
        <v>58</v>
      </c>
      <c r="C508" s="15">
        <v>414.0</v>
      </c>
      <c r="D508" s="16" t="s">
        <v>2406</v>
      </c>
      <c r="E508" s="16" t="s">
        <v>2407</v>
      </c>
      <c r="F508" s="16"/>
      <c r="G508" s="16" t="s">
        <v>2408</v>
      </c>
      <c r="H508" s="16"/>
      <c r="I508" s="16">
        <v>114.0</v>
      </c>
      <c r="J508" s="16" t="s">
        <v>2225</v>
      </c>
      <c r="K508" s="16" t="s">
        <v>2409</v>
      </c>
      <c r="L508" s="16" t="s">
        <v>308</v>
      </c>
      <c r="M508" s="16" t="s">
        <v>2410</v>
      </c>
      <c r="N508" s="16" t="s">
        <v>480</v>
      </c>
      <c r="O508" s="16"/>
      <c r="P508" s="16">
        <v>13.0</v>
      </c>
      <c r="Q508" s="16">
        <v>0.0</v>
      </c>
    </row>
    <row r="509" ht="12.75" customHeight="1">
      <c r="A509" s="16" t="s">
        <v>2222</v>
      </c>
      <c r="B509" s="1" t="s">
        <v>58</v>
      </c>
      <c r="C509" s="15">
        <v>415.0</v>
      </c>
      <c r="D509" s="16" t="s">
        <v>2411</v>
      </c>
      <c r="E509" s="16" t="s">
        <v>2412</v>
      </c>
      <c r="F509" s="16"/>
      <c r="G509" s="16" t="s">
        <v>562</v>
      </c>
      <c r="H509" s="16"/>
      <c r="I509" s="16">
        <v>302.0</v>
      </c>
      <c r="J509" s="16" t="s">
        <v>2225</v>
      </c>
      <c r="K509" s="16" t="s">
        <v>438</v>
      </c>
      <c r="L509" s="16" t="s">
        <v>308</v>
      </c>
      <c r="M509" s="16" t="s">
        <v>2405</v>
      </c>
      <c r="N509" s="16" t="s">
        <v>480</v>
      </c>
      <c r="O509" s="16"/>
      <c r="P509" s="16">
        <v>12.0</v>
      </c>
      <c r="Q509" s="16">
        <v>0.0</v>
      </c>
    </row>
    <row r="510" ht="12.75" customHeight="1">
      <c r="A510" s="16" t="s">
        <v>2222</v>
      </c>
      <c r="B510" s="1" t="s">
        <v>58</v>
      </c>
      <c r="C510" s="15">
        <v>416.0</v>
      </c>
      <c r="D510" s="16" t="s">
        <v>2413</v>
      </c>
      <c r="E510" s="16" t="s">
        <v>2414</v>
      </c>
      <c r="F510" s="16" t="s">
        <v>436</v>
      </c>
      <c r="G510" s="16" t="s">
        <v>562</v>
      </c>
      <c r="H510" s="16"/>
      <c r="I510" s="16">
        <v>605.0</v>
      </c>
      <c r="J510" s="16" t="s">
        <v>2225</v>
      </c>
      <c r="K510" s="16" t="s">
        <v>2415</v>
      </c>
      <c r="L510" s="16" t="s">
        <v>308</v>
      </c>
      <c r="M510" s="16" t="s">
        <v>2416</v>
      </c>
      <c r="N510" s="16" t="s">
        <v>480</v>
      </c>
      <c r="O510" s="16"/>
      <c r="P510" s="16">
        <v>13.0</v>
      </c>
      <c r="Q510" s="16">
        <v>0.0</v>
      </c>
    </row>
    <row r="511" ht="12.75" customHeight="1">
      <c r="A511" s="16" t="s">
        <v>2222</v>
      </c>
      <c r="B511" s="1" t="s">
        <v>58</v>
      </c>
      <c r="C511" s="15">
        <v>419.0</v>
      </c>
      <c r="D511" s="16" t="s">
        <v>2417</v>
      </c>
      <c r="E511" s="16" t="s">
        <v>2418</v>
      </c>
      <c r="F511" s="16" t="s">
        <v>313</v>
      </c>
      <c r="G511" s="16" t="s">
        <v>2419</v>
      </c>
      <c r="H511" s="16"/>
      <c r="I511" s="16">
        <v>205.0</v>
      </c>
      <c r="J511" s="16" t="s">
        <v>2225</v>
      </c>
      <c r="K511" s="16" t="s">
        <v>438</v>
      </c>
      <c r="L511" s="16" t="s">
        <v>331</v>
      </c>
      <c r="M511" s="16" t="s">
        <v>2420</v>
      </c>
      <c r="N511" s="16" t="s">
        <v>2421</v>
      </c>
      <c r="O511" s="16"/>
      <c r="P511" s="16">
        <v>12.0</v>
      </c>
      <c r="Q511" s="16">
        <v>-1260.0</v>
      </c>
    </row>
    <row r="512" ht="12.75" customHeight="1">
      <c r="A512" s="16" t="s">
        <v>2222</v>
      </c>
      <c r="B512" s="1" t="s">
        <v>58</v>
      </c>
      <c r="C512" s="15">
        <v>420.0</v>
      </c>
      <c r="D512" s="16" t="s">
        <v>2422</v>
      </c>
      <c r="E512" s="16" t="s">
        <v>2423</v>
      </c>
      <c r="F512" s="16"/>
      <c r="G512" s="16" t="s">
        <v>343</v>
      </c>
      <c r="H512" s="16"/>
      <c r="I512" s="16">
        <v>912.0</v>
      </c>
      <c r="J512" s="16" t="s">
        <v>2225</v>
      </c>
      <c r="K512" s="16" t="s">
        <v>2424</v>
      </c>
      <c r="L512" s="16" t="s">
        <v>308</v>
      </c>
      <c r="M512" s="16" t="s">
        <v>1062</v>
      </c>
      <c r="N512" s="16" t="s">
        <v>1599</v>
      </c>
      <c r="O512" s="16"/>
      <c r="P512" s="16">
        <v>7.0</v>
      </c>
      <c r="Q512" s="16">
        <v>-80.0</v>
      </c>
    </row>
    <row r="513" ht="12.75" customHeight="1">
      <c r="A513" s="16" t="s">
        <v>2222</v>
      </c>
      <c r="B513" s="1" t="s">
        <v>373</v>
      </c>
      <c r="C513" s="15">
        <v>425.0</v>
      </c>
      <c r="D513" s="16" t="s">
        <v>2425</v>
      </c>
      <c r="E513" s="16" t="s">
        <v>2426</v>
      </c>
      <c r="F513" s="16" t="s">
        <v>313</v>
      </c>
      <c r="G513" s="16" t="s">
        <v>489</v>
      </c>
      <c r="H513" s="16"/>
      <c r="I513" s="16">
        <v>311.0</v>
      </c>
      <c r="J513" s="16" t="s">
        <v>2264</v>
      </c>
      <c r="K513" s="16" t="s">
        <v>2427</v>
      </c>
      <c r="L513" s="16" t="s">
        <v>377</v>
      </c>
      <c r="M513" s="16" t="s">
        <v>2428</v>
      </c>
      <c r="N513" s="16" t="s">
        <v>1627</v>
      </c>
      <c r="O513" s="16"/>
      <c r="P513" s="16">
        <v>6.0</v>
      </c>
      <c r="Q513" s="16">
        <v>0.0</v>
      </c>
    </row>
    <row r="514" ht="12.75" customHeight="1">
      <c r="A514" s="16" t="s">
        <v>2222</v>
      </c>
      <c r="B514" s="1" t="s">
        <v>373</v>
      </c>
      <c r="C514" s="15">
        <v>426.0</v>
      </c>
      <c r="D514" s="16" t="s">
        <v>2429</v>
      </c>
      <c r="E514" s="16" t="s">
        <v>2430</v>
      </c>
      <c r="F514" s="16" t="s">
        <v>436</v>
      </c>
      <c r="G514" s="16" t="s">
        <v>449</v>
      </c>
      <c r="H514" s="16"/>
      <c r="I514" s="16">
        <v>711.0</v>
      </c>
      <c r="J514" s="16" t="s">
        <v>2264</v>
      </c>
      <c r="K514" s="16" t="s">
        <v>2431</v>
      </c>
      <c r="L514" s="16" t="s">
        <v>323</v>
      </c>
      <c r="M514" s="16" t="s">
        <v>473</v>
      </c>
      <c r="N514" s="16" t="s">
        <v>2432</v>
      </c>
      <c r="O514" s="16"/>
      <c r="P514" s="16">
        <v>11.0</v>
      </c>
      <c r="Q514" s="16">
        <v>-90.0</v>
      </c>
    </row>
    <row r="515" ht="12.75" customHeight="1">
      <c r="A515" s="16" t="s">
        <v>2222</v>
      </c>
      <c r="B515" s="1" t="s">
        <v>373</v>
      </c>
      <c r="C515" s="15">
        <v>428.0</v>
      </c>
      <c r="D515" s="16" t="s">
        <v>2433</v>
      </c>
      <c r="E515" s="16" t="s">
        <v>2434</v>
      </c>
      <c r="F515" s="16"/>
      <c r="G515" s="16" t="s">
        <v>1691</v>
      </c>
      <c r="H515" s="16"/>
      <c r="I515" s="16">
        <v>201.0</v>
      </c>
      <c r="J515" s="16" t="s">
        <v>2264</v>
      </c>
      <c r="K515" s="16" t="s">
        <v>764</v>
      </c>
      <c r="L515" s="16" t="s">
        <v>345</v>
      </c>
      <c r="M515" s="16" t="s">
        <v>2435</v>
      </c>
      <c r="N515" s="16" t="s">
        <v>1288</v>
      </c>
      <c r="O515" s="16"/>
      <c r="P515" s="16">
        <v>9.0</v>
      </c>
      <c r="Q515" s="16">
        <v>-675.0</v>
      </c>
    </row>
    <row r="516" ht="12.75" customHeight="1">
      <c r="A516" s="16" t="s">
        <v>2222</v>
      </c>
      <c r="B516" s="1" t="s">
        <v>373</v>
      </c>
      <c r="C516" s="15">
        <v>430.0</v>
      </c>
      <c r="D516" s="16" t="s">
        <v>2436</v>
      </c>
      <c r="E516" s="16" t="s">
        <v>2437</v>
      </c>
      <c r="F516" s="16"/>
      <c r="G516" s="16" t="s">
        <v>795</v>
      </c>
      <c r="H516" s="16" t="s">
        <v>69</v>
      </c>
      <c r="I516" s="16">
        <v>911.0</v>
      </c>
      <c r="J516" s="16" t="s">
        <v>426</v>
      </c>
      <c r="K516" s="16" t="s">
        <v>739</v>
      </c>
      <c r="L516" s="16" t="s">
        <v>345</v>
      </c>
      <c r="M516" s="16" t="s">
        <v>2273</v>
      </c>
      <c r="N516" s="16" t="s">
        <v>2274</v>
      </c>
      <c r="O516" s="16"/>
      <c r="P516" s="16">
        <v>8.0</v>
      </c>
      <c r="Q516" s="16">
        <v>-2112.0</v>
      </c>
    </row>
    <row r="517" ht="12.75" customHeight="1">
      <c r="A517" s="16" t="s">
        <v>2222</v>
      </c>
      <c r="B517" s="1" t="s">
        <v>391</v>
      </c>
      <c r="C517" s="15">
        <v>434.0</v>
      </c>
      <c r="D517" s="16" t="s">
        <v>2438</v>
      </c>
      <c r="E517" s="16" t="s">
        <v>2439</v>
      </c>
      <c r="F517" s="16" t="s">
        <v>313</v>
      </c>
      <c r="G517" s="16" t="s">
        <v>1265</v>
      </c>
      <c r="H517" s="16"/>
      <c r="I517" s="16">
        <v>124.0</v>
      </c>
      <c r="J517" s="16" t="s">
        <v>2318</v>
      </c>
      <c r="K517" s="16" t="s">
        <v>2440</v>
      </c>
      <c r="L517" s="16" t="s">
        <v>359</v>
      </c>
      <c r="M517" s="16" t="s">
        <v>2441</v>
      </c>
      <c r="N517" s="16" t="s">
        <v>2442</v>
      </c>
      <c r="O517" s="16"/>
      <c r="P517" s="16">
        <v>17.0</v>
      </c>
      <c r="Q517" s="16">
        <v>8160.0</v>
      </c>
    </row>
    <row r="518" ht="12.75" customHeight="1">
      <c r="A518" s="16" t="s">
        <v>2222</v>
      </c>
      <c r="B518" s="1" t="s">
        <v>391</v>
      </c>
      <c r="C518" s="15">
        <v>435.0</v>
      </c>
      <c r="D518" s="16" t="s">
        <v>2443</v>
      </c>
      <c r="E518" s="16" t="s">
        <v>2444</v>
      </c>
      <c r="F518" s="16"/>
      <c r="G518" s="16" t="s">
        <v>2445</v>
      </c>
      <c r="H518" s="16"/>
      <c r="I518" s="16">
        <v>314.0</v>
      </c>
      <c r="J518" s="16" t="s">
        <v>2318</v>
      </c>
      <c r="K518" s="16" t="s">
        <v>790</v>
      </c>
      <c r="L518" s="16" t="s">
        <v>359</v>
      </c>
      <c r="M518" s="16" t="s">
        <v>2446</v>
      </c>
      <c r="N518" s="16" t="s">
        <v>2447</v>
      </c>
      <c r="O518" s="16"/>
      <c r="P518" s="16">
        <v>12.0</v>
      </c>
      <c r="Q518" s="16">
        <v>7168.0</v>
      </c>
    </row>
    <row r="519" ht="12.75" customHeight="1">
      <c r="A519" s="16" t="s">
        <v>2222</v>
      </c>
      <c r="B519" s="1" t="s">
        <v>391</v>
      </c>
      <c r="C519" s="15">
        <v>436.0</v>
      </c>
      <c r="D519" s="16" t="s">
        <v>2448</v>
      </c>
      <c r="E519" s="16" t="s">
        <v>2449</v>
      </c>
      <c r="F519" s="16"/>
      <c r="G519" s="16" t="s">
        <v>1620</v>
      </c>
      <c r="H519" s="16"/>
      <c r="I519" s="16">
        <v>420.0</v>
      </c>
      <c r="J519" s="16" t="s">
        <v>2318</v>
      </c>
      <c r="K519" s="16" t="s">
        <v>2450</v>
      </c>
      <c r="L519" s="16" t="s">
        <v>359</v>
      </c>
      <c r="M519" s="16" t="s">
        <v>759</v>
      </c>
      <c r="N519" s="16" t="s">
        <v>802</v>
      </c>
      <c r="O519" s="16"/>
      <c r="P519" s="16">
        <v>13.0</v>
      </c>
      <c r="Q519" s="16">
        <v>3024.0</v>
      </c>
    </row>
    <row r="520" ht="12.75" customHeight="1">
      <c r="A520" s="16" t="s">
        <v>2222</v>
      </c>
      <c r="B520" s="1" t="s">
        <v>391</v>
      </c>
      <c r="C520" s="15">
        <v>439.0</v>
      </c>
      <c r="D520" s="16" t="s">
        <v>2451</v>
      </c>
      <c r="E520" s="16" t="s">
        <v>2452</v>
      </c>
      <c r="F520" s="16"/>
      <c r="G520" s="16" t="s">
        <v>625</v>
      </c>
      <c r="H520" s="16"/>
      <c r="I520" s="16">
        <v>624.0</v>
      </c>
      <c r="J520" s="16" t="s">
        <v>2318</v>
      </c>
      <c r="K520" s="16" t="s">
        <v>796</v>
      </c>
      <c r="L520" s="16" t="s">
        <v>359</v>
      </c>
      <c r="M520" s="16" t="s">
        <v>2453</v>
      </c>
      <c r="N520" s="16" t="s">
        <v>2454</v>
      </c>
      <c r="O520" s="16"/>
      <c r="P520" s="16">
        <v>13.0</v>
      </c>
      <c r="Q520" s="16">
        <v>1080.0</v>
      </c>
    </row>
    <row r="521" ht="12.75" customHeight="1">
      <c r="A521" s="16" t="s">
        <v>2222</v>
      </c>
      <c r="B521" s="1" t="s">
        <v>391</v>
      </c>
      <c r="C521" s="15">
        <v>440.0</v>
      </c>
      <c r="D521" s="16" t="s">
        <v>2455</v>
      </c>
      <c r="E521" s="16" t="s">
        <v>2456</v>
      </c>
      <c r="F521" s="16" t="s">
        <v>436</v>
      </c>
      <c r="G521" s="16" t="s">
        <v>523</v>
      </c>
      <c r="H521" s="16"/>
      <c r="I521" s="16">
        <v>825.0</v>
      </c>
      <c r="J521" s="16" t="s">
        <v>2318</v>
      </c>
      <c r="K521" s="16" t="s">
        <v>396</v>
      </c>
      <c r="L521" s="16" t="s">
        <v>359</v>
      </c>
      <c r="M521" s="16" t="s">
        <v>2457</v>
      </c>
      <c r="N521" s="16" t="s">
        <v>2458</v>
      </c>
      <c r="O521" s="16"/>
      <c r="P521" s="16">
        <v>18.0</v>
      </c>
      <c r="Q521" s="16">
        <v>5712.0</v>
      </c>
    </row>
    <row r="522" ht="12.75" customHeight="1">
      <c r="A522" s="16" t="s">
        <v>2222</v>
      </c>
      <c r="B522" s="1" t="s">
        <v>69</v>
      </c>
      <c r="C522" s="15">
        <v>506.0</v>
      </c>
      <c r="D522" s="16" t="s">
        <v>2459</v>
      </c>
      <c r="E522" s="16" t="s">
        <v>2460</v>
      </c>
      <c r="F522" s="16" t="s">
        <v>436</v>
      </c>
      <c r="G522" s="16" t="s">
        <v>500</v>
      </c>
      <c r="H522" s="16"/>
      <c r="I522" s="16">
        <v>923.0</v>
      </c>
      <c r="J522" s="16" t="s">
        <v>2225</v>
      </c>
      <c r="K522" s="16" t="s">
        <v>580</v>
      </c>
      <c r="L522" s="16" t="s">
        <v>377</v>
      </c>
      <c r="M522" s="16" t="s">
        <v>2461</v>
      </c>
      <c r="N522" s="16" t="s">
        <v>2462</v>
      </c>
      <c r="O522" s="16"/>
      <c r="P522" s="16">
        <v>15.0</v>
      </c>
      <c r="Q522" s="16">
        <v>325.0</v>
      </c>
    </row>
    <row r="523" ht="12.75" customHeight="1">
      <c r="A523" s="16" t="s">
        <v>2222</v>
      </c>
      <c r="B523" s="1" t="s">
        <v>69</v>
      </c>
      <c r="C523" s="15">
        <v>507.0</v>
      </c>
      <c r="D523" s="16" t="s">
        <v>2463</v>
      </c>
      <c r="E523" s="16" t="s">
        <v>2464</v>
      </c>
      <c r="F523" s="16"/>
      <c r="G523" s="16" t="s">
        <v>2465</v>
      </c>
      <c r="H523" s="16" t="s">
        <v>69</v>
      </c>
      <c r="I523" s="16">
        <v>214.0</v>
      </c>
      <c r="J523" s="16" t="s">
        <v>2225</v>
      </c>
      <c r="K523" s="16" t="s">
        <v>1507</v>
      </c>
      <c r="L523" s="16" t="s">
        <v>316</v>
      </c>
      <c r="M523" s="16" t="s">
        <v>2466</v>
      </c>
      <c r="N523" s="16" t="s">
        <v>2467</v>
      </c>
      <c r="O523" s="16"/>
      <c r="P523" s="16">
        <v>14.0</v>
      </c>
      <c r="Q523" s="16">
        <v>12240.0</v>
      </c>
    </row>
    <row r="524" ht="12.75" customHeight="1">
      <c r="A524" s="16" t="s">
        <v>2222</v>
      </c>
      <c r="B524" s="1" t="s">
        <v>69</v>
      </c>
      <c r="C524" s="15">
        <v>508.0</v>
      </c>
      <c r="D524" s="16" t="s">
        <v>2468</v>
      </c>
      <c r="E524" s="16" t="s">
        <v>2469</v>
      </c>
      <c r="F524" s="16" t="s">
        <v>313</v>
      </c>
      <c r="G524" s="16" t="s">
        <v>2470</v>
      </c>
      <c r="H524" s="16"/>
      <c r="I524" s="16">
        <v>703.0</v>
      </c>
      <c r="J524" s="16" t="s">
        <v>2225</v>
      </c>
      <c r="K524" s="16" t="s">
        <v>1083</v>
      </c>
      <c r="L524" s="16" t="s">
        <v>308</v>
      </c>
      <c r="M524" s="16" t="s">
        <v>2471</v>
      </c>
      <c r="N524" s="16" t="s">
        <v>480</v>
      </c>
      <c r="O524" s="16"/>
      <c r="P524" s="16">
        <v>12.0</v>
      </c>
      <c r="Q524" s="16">
        <v>0.0</v>
      </c>
    </row>
    <row r="525" ht="12.75" customHeight="1">
      <c r="A525" s="16" t="s">
        <v>2222</v>
      </c>
      <c r="B525" s="1" t="s">
        <v>69</v>
      </c>
      <c r="C525" s="15">
        <v>509.0</v>
      </c>
      <c r="D525" s="16" t="s">
        <v>2472</v>
      </c>
      <c r="E525" s="16" t="s">
        <v>2473</v>
      </c>
      <c r="F525" s="16" t="s">
        <v>313</v>
      </c>
      <c r="G525" s="16" t="s">
        <v>689</v>
      </c>
      <c r="H525" s="16"/>
      <c r="I525" s="16">
        <v>203.0</v>
      </c>
      <c r="J525" s="16" t="s">
        <v>2225</v>
      </c>
      <c r="K525" s="16" t="s">
        <v>1906</v>
      </c>
      <c r="L525" s="16" t="s">
        <v>377</v>
      </c>
      <c r="M525" s="16" t="s">
        <v>1344</v>
      </c>
      <c r="N525" s="16" t="s">
        <v>2474</v>
      </c>
      <c r="O525" s="16"/>
      <c r="P525" s="16">
        <v>12.0</v>
      </c>
      <c r="Q525" s="16">
        <v>-600.0</v>
      </c>
    </row>
    <row r="526" ht="12.75" customHeight="1">
      <c r="A526" s="16" t="s">
        <v>2222</v>
      </c>
      <c r="B526" s="1" t="s">
        <v>69</v>
      </c>
      <c r="C526" s="15">
        <v>510.0</v>
      </c>
      <c r="D526" s="16" t="s">
        <v>2475</v>
      </c>
      <c r="E526" s="16" t="s">
        <v>2476</v>
      </c>
      <c r="F526" s="16"/>
      <c r="G526" s="16" t="s">
        <v>1353</v>
      </c>
      <c r="H526" s="16" t="s">
        <v>596</v>
      </c>
      <c r="I526" s="16">
        <v>821.0</v>
      </c>
      <c r="J526" s="16" t="s">
        <v>2225</v>
      </c>
      <c r="K526" s="16" t="s">
        <v>557</v>
      </c>
      <c r="L526" s="16" t="s">
        <v>323</v>
      </c>
      <c r="M526" s="16" t="s">
        <v>2477</v>
      </c>
      <c r="N526" s="16" t="s">
        <v>2478</v>
      </c>
      <c r="O526" s="16"/>
      <c r="P526" s="16">
        <v>11.0</v>
      </c>
      <c r="Q526" s="16">
        <v>-648.0</v>
      </c>
    </row>
    <row r="527" ht="12.75" customHeight="1">
      <c r="A527" s="16" t="s">
        <v>2222</v>
      </c>
      <c r="B527" s="1" t="s">
        <v>58</v>
      </c>
      <c r="C527" s="15">
        <v>519.0</v>
      </c>
      <c r="D527" s="16" t="s">
        <v>2479</v>
      </c>
      <c r="E527" s="16" t="s">
        <v>2480</v>
      </c>
      <c r="F527" s="16" t="s">
        <v>391</v>
      </c>
      <c r="G527" s="16" t="s">
        <v>909</v>
      </c>
      <c r="H527" s="16" t="s">
        <v>69</v>
      </c>
      <c r="I527" s="16">
        <v>612.0</v>
      </c>
      <c r="J527" s="16" t="s">
        <v>2225</v>
      </c>
      <c r="K527" s="16" t="s">
        <v>921</v>
      </c>
      <c r="L527" s="16" t="s">
        <v>384</v>
      </c>
      <c r="M527" s="16" t="s">
        <v>2481</v>
      </c>
      <c r="N527" s="16" t="s">
        <v>2482</v>
      </c>
      <c r="O527" s="16"/>
      <c r="P527" s="16">
        <v>10.0</v>
      </c>
      <c r="Q527" s="16">
        <v>320.0</v>
      </c>
    </row>
    <row r="528" ht="12.75" customHeight="1">
      <c r="A528" s="16" t="s">
        <v>2222</v>
      </c>
      <c r="B528" s="1" t="s">
        <v>58</v>
      </c>
      <c r="C528" s="15">
        <v>520.0</v>
      </c>
      <c r="D528" s="16" t="s">
        <v>2483</v>
      </c>
      <c r="E528" s="16" t="s">
        <v>1159</v>
      </c>
      <c r="F528" s="16"/>
      <c r="G528" s="16" t="s">
        <v>1160</v>
      </c>
      <c r="H528" s="16"/>
      <c r="I528" s="16">
        <v>3.0</v>
      </c>
      <c r="J528" s="16" t="s">
        <v>2225</v>
      </c>
      <c r="K528" s="16" t="s">
        <v>1383</v>
      </c>
      <c r="L528" s="16" t="s">
        <v>308</v>
      </c>
      <c r="M528" s="16" t="s">
        <v>479</v>
      </c>
      <c r="N528" s="16" t="s">
        <v>480</v>
      </c>
      <c r="O528" s="16"/>
      <c r="P528" s="16">
        <v>10.0</v>
      </c>
      <c r="Q528" s="16">
        <v>0.0</v>
      </c>
    </row>
    <row r="529" ht="12.75" customHeight="1">
      <c r="A529" s="16" t="s">
        <v>2222</v>
      </c>
      <c r="B529" s="1" t="s">
        <v>373</v>
      </c>
      <c r="C529" s="15">
        <v>523.0</v>
      </c>
      <c r="D529" s="16" t="s">
        <v>2484</v>
      </c>
      <c r="E529" s="16" t="s">
        <v>2485</v>
      </c>
      <c r="F529" s="16"/>
      <c r="G529" s="16" t="s">
        <v>1015</v>
      </c>
      <c r="H529" s="16"/>
      <c r="I529" s="16">
        <v>101.0</v>
      </c>
      <c r="J529" s="16" t="s">
        <v>2264</v>
      </c>
      <c r="K529" s="16" t="s">
        <v>490</v>
      </c>
      <c r="L529" s="16" t="s">
        <v>308</v>
      </c>
      <c r="M529" s="16" t="s">
        <v>2486</v>
      </c>
      <c r="N529" s="16" t="s">
        <v>1284</v>
      </c>
      <c r="O529" s="16"/>
      <c r="P529" s="16">
        <v>9.0</v>
      </c>
      <c r="Q529" s="16">
        <v>-96.0</v>
      </c>
    </row>
    <row r="530" ht="12.75" customHeight="1">
      <c r="A530" s="16" t="s">
        <v>2222</v>
      </c>
      <c r="B530" s="1" t="s">
        <v>373</v>
      </c>
      <c r="C530" s="15">
        <v>524.0</v>
      </c>
      <c r="D530" s="16" t="s">
        <v>2487</v>
      </c>
      <c r="E530" s="16" t="s">
        <v>2488</v>
      </c>
      <c r="F530" s="16" t="s">
        <v>313</v>
      </c>
      <c r="G530" s="16" t="s">
        <v>466</v>
      </c>
      <c r="H530" s="16" t="s">
        <v>69</v>
      </c>
      <c r="I530" s="16">
        <v>911.0</v>
      </c>
      <c r="J530" s="16" t="s">
        <v>2264</v>
      </c>
      <c r="K530" s="16" t="s">
        <v>2489</v>
      </c>
      <c r="L530" s="16" t="s">
        <v>316</v>
      </c>
      <c r="M530" s="16" t="s">
        <v>2490</v>
      </c>
      <c r="N530" s="16" t="s">
        <v>2491</v>
      </c>
      <c r="O530" s="16"/>
      <c r="P530" s="16">
        <v>7.0</v>
      </c>
      <c r="Q530" s="16">
        <v>7200.0</v>
      </c>
    </row>
    <row r="531" ht="12.75" customHeight="1">
      <c r="A531" s="16" t="s">
        <v>2222</v>
      </c>
      <c r="B531" s="1" t="s">
        <v>373</v>
      </c>
      <c r="C531" s="15">
        <v>526.0</v>
      </c>
      <c r="D531" s="16" t="s">
        <v>2492</v>
      </c>
      <c r="E531" s="16" t="s">
        <v>2493</v>
      </c>
      <c r="F531" s="16"/>
      <c r="G531" s="16" t="s">
        <v>1228</v>
      </c>
      <c r="H531" s="16" t="s">
        <v>69</v>
      </c>
      <c r="I531" s="16">
        <v>622.0</v>
      </c>
      <c r="J531" s="16" t="s">
        <v>2264</v>
      </c>
      <c r="K531" s="16" t="s">
        <v>501</v>
      </c>
      <c r="L531" s="16" t="s">
        <v>345</v>
      </c>
      <c r="M531" s="16" t="s">
        <v>1188</v>
      </c>
      <c r="N531" s="16" t="s">
        <v>2494</v>
      </c>
      <c r="O531" s="16"/>
      <c r="P531" s="16">
        <v>14.0</v>
      </c>
      <c r="Q531" s="16">
        <v>350.0</v>
      </c>
    </row>
    <row r="532" ht="12.75" customHeight="1">
      <c r="A532" s="16" t="s">
        <v>2222</v>
      </c>
      <c r="B532" s="1" t="s">
        <v>373</v>
      </c>
      <c r="C532" s="15">
        <v>528.0</v>
      </c>
      <c r="D532" s="16" t="s">
        <v>2495</v>
      </c>
      <c r="E532" s="16" t="s">
        <v>2496</v>
      </c>
      <c r="F532" s="16" t="s">
        <v>328</v>
      </c>
      <c r="G532" s="16" t="s">
        <v>329</v>
      </c>
      <c r="H532" s="16"/>
      <c r="I532" s="16">
        <v>701.0</v>
      </c>
      <c r="J532" s="16" t="s">
        <v>426</v>
      </c>
      <c r="K532" s="16" t="s">
        <v>557</v>
      </c>
      <c r="L532" s="16" t="s">
        <v>316</v>
      </c>
      <c r="M532" s="16" t="s">
        <v>2497</v>
      </c>
      <c r="N532" s="16" t="s">
        <v>2498</v>
      </c>
      <c r="O532" s="16"/>
      <c r="P532" s="16">
        <v>5.0</v>
      </c>
      <c r="Q532" s="16">
        <v>-315.0</v>
      </c>
    </row>
    <row r="533" ht="12.75" customHeight="1">
      <c r="A533" s="16" t="s">
        <v>2222</v>
      </c>
      <c r="B533" s="1" t="s">
        <v>373</v>
      </c>
      <c r="C533" s="15">
        <v>530.0</v>
      </c>
      <c r="D533" s="16" t="s">
        <v>2499</v>
      </c>
      <c r="E533" s="16" t="s">
        <v>2500</v>
      </c>
      <c r="F533" s="16"/>
      <c r="G533" s="16" t="s">
        <v>454</v>
      </c>
      <c r="H533" s="16"/>
      <c r="I533" s="16">
        <v>322.0</v>
      </c>
      <c r="J533" s="16" t="s">
        <v>426</v>
      </c>
      <c r="K533" s="16" t="s">
        <v>2501</v>
      </c>
      <c r="L533" s="16" t="s">
        <v>323</v>
      </c>
      <c r="M533" s="16" t="s">
        <v>2502</v>
      </c>
      <c r="N533" s="16" t="s">
        <v>2503</v>
      </c>
      <c r="O533" s="16"/>
      <c r="P533" s="16">
        <v>10.0</v>
      </c>
      <c r="Q533" s="16">
        <v>-450.0</v>
      </c>
    </row>
    <row r="534" ht="12.75" customHeight="1">
      <c r="A534" s="16" t="s">
        <v>2222</v>
      </c>
      <c r="B534" s="1" t="s">
        <v>391</v>
      </c>
      <c r="C534" s="15">
        <v>533.0</v>
      </c>
      <c r="D534" s="16" t="s">
        <v>2504</v>
      </c>
      <c r="E534" s="16" t="s">
        <v>2505</v>
      </c>
      <c r="F534" s="16"/>
      <c r="G534" s="16" t="s">
        <v>2506</v>
      </c>
      <c r="H534" s="16" t="s">
        <v>69</v>
      </c>
      <c r="I534" s="16">
        <v>503.0</v>
      </c>
      <c r="J534" s="16" t="s">
        <v>426</v>
      </c>
      <c r="K534" s="16" t="s">
        <v>307</v>
      </c>
      <c r="L534" s="16" t="s">
        <v>308</v>
      </c>
      <c r="M534" s="16" t="s">
        <v>652</v>
      </c>
      <c r="N534" s="16" t="s">
        <v>474</v>
      </c>
      <c r="O534" s="16"/>
      <c r="P534" s="16">
        <v>9.0</v>
      </c>
      <c r="Q534" s="16">
        <v>-140.0</v>
      </c>
    </row>
    <row r="535" ht="12.75" customHeight="1">
      <c r="A535" s="16" t="s">
        <v>2222</v>
      </c>
      <c r="B535" s="1" t="s">
        <v>391</v>
      </c>
      <c r="C535" s="15">
        <v>534.0</v>
      </c>
      <c r="D535" s="16" t="s">
        <v>2507</v>
      </c>
      <c r="E535" s="16" t="s">
        <v>2508</v>
      </c>
      <c r="F535" s="16"/>
      <c r="G535" s="16" t="s">
        <v>336</v>
      </c>
      <c r="H535" s="16"/>
      <c r="I535" s="16">
        <v>204.0</v>
      </c>
      <c r="J535" s="16" t="s">
        <v>2318</v>
      </c>
      <c r="K535" s="16" t="s">
        <v>2380</v>
      </c>
      <c r="L535" s="16" t="s">
        <v>331</v>
      </c>
      <c r="M535" s="16" t="s">
        <v>2509</v>
      </c>
      <c r="N535" s="16" t="s">
        <v>2510</v>
      </c>
      <c r="O535" s="16"/>
      <c r="P535" s="16">
        <v>13.0</v>
      </c>
      <c r="Q535" s="16">
        <v>360.0</v>
      </c>
    </row>
    <row r="536" ht="12.75" customHeight="1">
      <c r="A536" s="16" t="s">
        <v>2222</v>
      </c>
      <c r="B536" s="1" t="s">
        <v>391</v>
      </c>
      <c r="C536" s="15">
        <v>537.0</v>
      </c>
      <c r="D536" s="16" t="s">
        <v>2511</v>
      </c>
      <c r="E536" s="16" t="s">
        <v>2512</v>
      </c>
      <c r="F536" s="16"/>
      <c r="G536" s="16" t="s">
        <v>858</v>
      </c>
      <c r="H536" s="16"/>
      <c r="I536" s="16">
        <v>404.0</v>
      </c>
      <c r="J536" s="16" t="s">
        <v>2318</v>
      </c>
      <c r="K536" s="16" t="s">
        <v>2244</v>
      </c>
      <c r="L536" s="16" t="s">
        <v>345</v>
      </c>
      <c r="M536" s="16" t="s">
        <v>2513</v>
      </c>
      <c r="N536" s="16" t="s">
        <v>2514</v>
      </c>
      <c r="O536" s="16"/>
      <c r="P536" s="16">
        <v>14.0</v>
      </c>
      <c r="Q536" s="16">
        <v>-528.0</v>
      </c>
    </row>
    <row r="537" ht="12.75" customHeight="1">
      <c r="A537" s="16" t="s">
        <v>2222</v>
      </c>
      <c r="B537" s="1" t="s">
        <v>69</v>
      </c>
      <c r="C537" s="15">
        <v>602.0</v>
      </c>
      <c r="D537" s="16" t="s">
        <v>2515</v>
      </c>
      <c r="E537" s="16" t="s">
        <v>2516</v>
      </c>
      <c r="F537" s="16" t="s">
        <v>436</v>
      </c>
      <c r="G537" s="16" t="s">
        <v>2517</v>
      </c>
      <c r="H537" s="16"/>
      <c r="I537" s="16">
        <v>700.0</v>
      </c>
      <c r="J537" s="16" t="s">
        <v>2225</v>
      </c>
      <c r="K537" s="16" t="s">
        <v>753</v>
      </c>
      <c r="L537" s="16" t="s">
        <v>308</v>
      </c>
      <c r="M537" s="16" t="s">
        <v>1255</v>
      </c>
      <c r="N537" s="16" t="s">
        <v>1256</v>
      </c>
      <c r="O537" s="16"/>
      <c r="P537" s="16">
        <v>5.0</v>
      </c>
      <c r="Q537" s="16">
        <v>-200.0</v>
      </c>
    </row>
    <row r="538" ht="12.75" customHeight="1">
      <c r="A538" s="16" t="s">
        <v>2222</v>
      </c>
      <c r="B538" s="1" t="s">
        <v>69</v>
      </c>
      <c r="C538" s="15">
        <v>603.0</v>
      </c>
      <c r="D538" s="16" t="s">
        <v>2518</v>
      </c>
      <c r="E538" s="16" t="s">
        <v>2519</v>
      </c>
      <c r="F538" s="16"/>
      <c r="G538" s="16" t="s">
        <v>2520</v>
      </c>
      <c r="H538" s="16" t="s">
        <v>596</v>
      </c>
      <c r="I538" s="16">
        <v>803.0</v>
      </c>
      <c r="J538" s="16" t="s">
        <v>2225</v>
      </c>
      <c r="K538" s="16" t="s">
        <v>2521</v>
      </c>
      <c r="L538" s="16" t="s">
        <v>323</v>
      </c>
      <c r="M538" s="16" t="s">
        <v>529</v>
      </c>
      <c r="N538" s="16" t="s">
        <v>530</v>
      </c>
      <c r="O538" s="16"/>
      <c r="P538" s="16">
        <v>9.0</v>
      </c>
      <c r="Q538" s="16">
        <v>-162.0</v>
      </c>
    </row>
    <row r="539" ht="12.75" customHeight="1">
      <c r="A539" s="16" t="s">
        <v>2222</v>
      </c>
      <c r="B539" s="1" t="s">
        <v>69</v>
      </c>
      <c r="C539" s="15">
        <v>606.0</v>
      </c>
      <c r="D539" s="16" t="s">
        <v>2522</v>
      </c>
      <c r="E539" s="16" t="s">
        <v>2523</v>
      </c>
      <c r="F539" s="16"/>
      <c r="G539" s="16" t="s">
        <v>2524</v>
      </c>
      <c r="H539" s="16"/>
      <c r="I539" s="16">
        <v>911.0</v>
      </c>
      <c r="J539" s="16" t="s">
        <v>2225</v>
      </c>
      <c r="K539" s="16" t="s">
        <v>1603</v>
      </c>
      <c r="L539" s="16" t="s">
        <v>308</v>
      </c>
      <c r="M539" s="16" t="s">
        <v>473</v>
      </c>
      <c r="N539" s="16" t="s">
        <v>397</v>
      </c>
      <c r="O539" s="16"/>
      <c r="P539" s="16">
        <v>8.0</v>
      </c>
      <c r="Q539" s="16">
        <v>-90.0</v>
      </c>
    </row>
    <row r="540" ht="12.75" customHeight="1">
      <c r="A540" s="16" t="s">
        <v>2222</v>
      </c>
      <c r="B540" s="1" t="s">
        <v>69</v>
      </c>
      <c r="C540" s="15">
        <v>609.0</v>
      </c>
      <c r="D540" s="16" t="s">
        <v>2525</v>
      </c>
      <c r="E540" s="16" t="s">
        <v>2526</v>
      </c>
      <c r="F540" s="16" t="s">
        <v>313</v>
      </c>
      <c r="G540" s="16" t="s">
        <v>415</v>
      </c>
      <c r="H540" s="16"/>
      <c r="I540" s="16">
        <v>400.0</v>
      </c>
      <c r="J540" s="16" t="s">
        <v>2225</v>
      </c>
      <c r="K540" s="16" t="s">
        <v>1083</v>
      </c>
      <c r="L540" s="16" t="s">
        <v>377</v>
      </c>
      <c r="M540" s="16" t="s">
        <v>2527</v>
      </c>
      <c r="N540" s="16" t="s">
        <v>2528</v>
      </c>
      <c r="O540" s="16"/>
      <c r="P540" s="16">
        <v>6.0</v>
      </c>
      <c r="Q540" s="16">
        <v>-168.0</v>
      </c>
    </row>
    <row r="541" ht="12.75" customHeight="1">
      <c r="A541" s="16" t="s">
        <v>2222</v>
      </c>
      <c r="B541" s="1" t="s">
        <v>69</v>
      </c>
      <c r="C541" s="15">
        <v>610.0</v>
      </c>
      <c r="D541" s="16" t="s">
        <v>2529</v>
      </c>
      <c r="E541" s="16" t="s">
        <v>2530</v>
      </c>
      <c r="F541" s="16"/>
      <c r="G541" s="16" t="s">
        <v>449</v>
      </c>
      <c r="H541" s="16"/>
      <c r="I541" s="16">
        <v>904.0</v>
      </c>
      <c r="J541" s="16" t="s">
        <v>2225</v>
      </c>
      <c r="K541" s="16" t="s">
        <v>790</v>
      </c>
      <c r="L541" s="16" t="s">
        <v>384</v>
      </c>
      <c r="M541" s="16" t="s">
        <v>2531</v>
      </c>
      <c r="N541" s="16" t="s">
        <v>2532</v>
      </c>
      <c r="O541" s="16"/>
      <c r="P541" s="16">
        <v>11.0</v>
      </c>
      <c r="Q541" s="16">
        <v>90.0</v>
      </c>
    </row>
    <row r="542" ht="12.75" customHeight="1">
      <c r="A542" s="16" t="s">
        <v>2222</v>
      </c>
      <c r="B542" s="1" t="s">
        <v>58</v>
      </c>
      <c r="C542" s="15">
        <v>611.0</v>
      </c>
      <c r="D542" s="16" t="s">
        <v>2533</v>
      </c>
      <c r="E542" s="16" t="s">
        <v>2534</v>
      </c>
      <c r="F542" s="16"/>
      <c r="G542" s="16" t="s">
        <v>466</v>
      </c>
      <c r="H542" s="16" t="s">
        <v>69</v>
      </c>
      <c r="I542" s="16">
        <v>103.0</v>
      </c>
      <c r="J542" s="16" t="s">
        <v>2225</v>
      </c>
      <c r="K542" s="16" t="s">
        <v>2535</v>
      </c>
      <c r="L542" s="16" t="s">
        <v>377</v>
      </c>
      <c r="M542" s="16" t="s">
        <v>2536</v>
      </c>
      <c r="N542" s="16" t="s">
        <v>2537</v>
      </c>
      <c r="O542" s="16"/>
      <c r="P542" s="16">
        <v>11.0</v>
      </c>
      <c r="Q542" s="16">
        <v>7425.0</v>
      </c>
    </row>
    <row r="543" ht="12.75" customHeight="1">
      <c r="A543" s="16" t="s">
        <v>2222</v>
      </c>
      <c r="B543" s="1" t="s">
        <v>58</v>
      </c>
      <c r="C543" s="15">
        <v>613.0</v>
      </c>
      <c r="D543" s="16" t="s">
        <v>2538</v>
      </c>
      <c r="E543" s="16" t="s">
        <v>2539</v>
      </c>
      <c r="F543" s="16"/>
      <c r="G543" s="16" t="s">
        <v>523</v>
      </c>
      <c r="H543" s="16"/>
      <c r="I543" s="16">
        <v>203.0</v>
      </c>
      <c r="J543" s="16" t="s">
        <v>2225</v>
      </c>
      <c r="K543" s="16" t="s">
        <v>1211</v>
      </c>
      <c r="L543" s="16" t="s">
        <v>377</v>
      </c>
      <c r="M543" s="16" t="s">
        <v>2540</v>
      </c>
      <c r="N543" s="16" t="s">
        <v>2541</v>
      </c>
      <c r="O543" s="16"/>
      <c r="P543" s="16">
        <v>7.0</v>
      </c>
      <c r="Q543" s="16">
        <v>-2457.0</v>
      </c>
    </row>
    <row r="544" ht="12.75" customHeight="1">
      <c r="A544" s="16" t="s">
        <v>2222</v>
      </c>
      <c r="B544" s="1" t="s">
        <v>58</v>
      </c>
      <c r="C544" s="15">
        <v>614.0</v>
      </c>
      <c r="D544" s="16" t="s">
        <v>2542</v>
      </c>
      <c r="E544" s="16" t="s">
        <v>2543</v>
      </c>
      <c r="F544" s="16"/>
      <c r="G544" s="16" t="s">
        <v>2544</v>
      </c>
      <c r="H544" s="16"/>
      <c r="I544" s="16">
        <v>814.0</v>
      </c>
      <c r="J544" s="16" t="s">
        <v>2225</v>
      </c>
      <c r="K544" s="16" t="s">
        <v>2545</v>
      </c>
      <c r="L544" s="16" t="s">
        <v>308</v>
      </c>
      <c r="M544" s="16" t="s">
        <v>473</v>
      </c>
      <c r="N544" s="16" t="s">
        <v>1303</v>
      </c>
      <c r="O544" s="16"/>
      <c r="P544" s="16">
        <v>12.0</v>
      </c>
      <c r="Q544" s="16">
        <v>-90.0</v>
      </c>
    </row>
    <row r="545" ht="12.75" customHeight="1">
      <c r="A545" s="16" t="s">
        <v>2222</v>
      </c>
      <c r="B545" s="1" t="s">
        <v>58</v>
      </c>
      <c r="C545" s="15">
        <v>616.0</v>
      </c>
      <c r="D545" s="16" t="s">
        <v>2546</v>
      </c>
      <c r="E545" s="16" t="s">
        <v>2547</v>
      </c>
      <c r="F545" s="16" t="s">
        <v>313</v>
      </c>
      <c r="G545" s="16" t="s">
        <v>2548</v>
      </c>
      <c r="H545" s="16"/>
      <c r="I545" s="16">
        <v>314.0</v>
      </c>
      <c r="J545" s="16" t="s">
        <v>2225</v>
      </c>
      <c r="K545" s="16" t="s">
        <v>638</v>
      </c>
      <c r="L545" s="16" t="s">
        <v>331</v>
      </c>
      <c r="M545" s="16" t="s">
        <v>2549</v>
      </c>
      <c r="N545" s="16" t="s">
        <v>2550</v>
      </c>
      <c r="O545" s="16"/>
      <c r="P545" s="16">
        <v>13.0</v>
      </c>
      <c r="Q545" s="16">
        <v>-924.0</v>
      </c>
    </row>
    <row r="546" ht="12.75" customHeight="1">
      <c r="A546" s="16" t="s">
        <v>2222</v>
      </c>
      <c r="B546" s="1" t="s">
        <v>58</v>
      </c>
      <c r="C546" s="15">
        <v>617.0</v>
      </c>
      <c r="D546" s="16" t="s">
        <v>2551</v>
      </c>
      <c r="E546" s="16" t="s">
        <v>2552</v>
      </c>
      <c r="F546" s="16"/>
      <c r="G546" s="16" t="s">
        <v>748</v>
      </c>
      <c r="H546" s="16"/>
      <c r="I546" s="16">
        <v>912.0</v>
      </c>
      <c r="J546" s="16" t="s">
        <v>2225</v>
      </c>
      <c r="K546" s="16" t="s">
        <v>330</v>
      </c>
      <c r="L546" s="16" t="s">
        <v>331</v>
      </c>
      <c r="M546" s="16" t="s">
        <v>2553</v>
      </c>
      <c r="N546" s="16" t="s">
        <v>2554</v>
      </c>
      <c r="O546" s="16"/>
      <c r="P546" s="16">
        <v>16.0</v>
      </c>
      <c r="Q546" s="16">
        <v>2376.0</v>
      </c>
    </row>
    <row r="547" ht="12.75" customHeight="1">
      <c r="A547" s="16" t="s">
        <v>2222</v>
      </c>
      <c r="B547" s="1" t="s">
        <v>58</v>
      </c>
      <c r="C547" s="15">
        <v>620.0</v>
      </c>
      <c r="D547" s="16" t="s">
        <v>2555</v>
      </c>
      <c r="E547" s="16" t="s">
        <v>2556</v>
      </c>
      <c r="F547" s="16"/>
      <c r="G547" s="16" t="s">
        <v>978</v>
      </c>
      <c r="H547" s="16"/>
      <c r="I547" s="16">
        <v>501.0</v>
      </c>
      <c r="J547" s="16" t="s">
        <v>426</v>
      </c>
      <c r="K547" s="16" t="s">
        <v>438</v>
      </c>
      <c r="L547" s="16" t="s">
        <v>345</v>
      </c>
      <c r="M547" s="16" t="s">
        <v>1330</v>
      </c>
      <c r="N547" s="16" t="s">
        <v>2557</v>
      </c>
      <c r="O547" s="16"/>
      <c r="P547" s="16">
        <v>8.0</v>
      </c>
      <c r="Q547" s="16">
        <v>-36.0</v>
      </c>
    </row>
    <row r="548" ht="12.75" customHeight="1">
      <c r="A548" s="16" t="s">
        <v>2222</v>
      </c>
      <c r="B548" s="1" t="s">
        <v>373</v>
      </c>
      <c r="C548" s="15">
        <v>623.0</v>
      </c>
      <c r="D548" s="16" t="s">
        <v>2558</v>
      </c>
      <c r="E548" s="16" t="s">
        <v>2559</v>
      </c>
      <c r="F548" s="16"/>
      <c r="G548" s="16" t="s">
        <v>343</v>
      </c>
      <c r="H548" s="16"/>
      <c r="I548" s="16">
        <v>512.0</v>
      </c>
      <c r="J548" s="16" t="s">
        <v>2264</v>
      </c>
      <c r="K548" s="16" t="s">
        <v>1083</v>
      </c>
      <c r="L548" s="16" t="s">
        <v>345</v>
      </c>
      <c r="M548" s="16" t="s">
        <v>2435</v>
      </c>
      <c r="N548" s="16" t="s">
        <v>2560</v>
      </c>
      <c r="O548" s="16"/>
      <c r="P548" s="16">
        <v>8.0</v>
      </c>
      <c r="Q548" s="16">
        <v>-675.0</v>
      </c>
    </row>
    <row r="549" ht="12.75" customHeight="1">
      <c r="A549" s="16" t="s">
        <v>2222</v>
      </c>
      <c r="B549" s="1" t="s">
        <v>373</v>
      </c>
      <c r="C549" s="15">
        <v>625.0</v>
      </c>
      <c r="D549" s="16" t="s">
        <v>2561</v>
      </c>
      <c r="E549" s="16" t="s">
        <v>2562</v>
      </c>
      <c r="F549" s="16" t="s">
        <v>313</v>
      </c>
      <c r="G549" s="16" t="s">
        <v>1519</v>
      </c>
      <c r="H549" s="16" t="s">
        <v>69</v>
      </c>
      <c r="I549" s="16">
        <v>102.0</v>
      </c>
      <c r="J549" s="16" t="s">
        <v>426</v>
      </c>
      <c r="K549" s="16" t="s">
        <v>2563</v>
      </c>
      <c r="L549" s="16" t="s">
        <v>359</v>
      </c>
      <c r="M549" s="16" t="s">
        <v>2564</v>
      </c>
      <c r="N549" s="16" t="s">
        <v>2565</v>
      </c>
      <c r="O549" s="16"/>
      <c r="P549" s="16">
        <v>9.0</v>
      </c>
      <c r="Q549" s="16">
        <v>6084.0</v>
      </c>
    </row>
    <row r="550" ht="12.75" customHeight="1">
      <c r="A550" s="16" t="s">
        <v>2222</v>
      </c>
      <c r="B550" s="1" t="s">
        <v>373</v>
      </c>
      <c r="C550" s="15">
        <v>630.0</v>
      </c>
      <c r="D550" s="16" t="s">
        <v>2566</v>
      </c>
      <c r="E550" s="16" t="s">
        <v>2567</v>
      </c>
      <c r="F550" s="16"/>
      <c r="G550" s="16" t="s">
        <v>1151</v>
      </c>
      <c r="H550" s="16"/>
      <c r="I550" s="16">
        <v>611.0</v>
      </c>
      <c r="J550" s="16" t="s">
        <v>426</v>
      </c>
      <c r="K550" s="16" t="s">
        <v>796</v>
      </c>
      <c r="L550" s="16" t="s">
        <v>331</v>
      </c>
      <c r="M550" s="16" t="s">
        <v>360</v>
      </c>
      <c r="N550" s="16" t="s">
        <v>2568</v>
      </c>
      <c r="O550" s="16"/>
      <c r="P550" s="16">
        <v>7.0</v>
      </c>
      <c r="Q550" s="16">
        <v>2160.0</v>
      </c>
    </row>
    <row r="551" ht="12.75" customHeight="1">
      <c r="A551" s="16" t="s">
        <v>2222</v>
      </c>
      <c r="B551" s="1" t="s">
        <v>391</v>
      </c>
      <c r="C551" s="15">
        <v>631.0</v>
      </c>
      <c r="D551" s="16" t="s">
        <v>2569</v>
      </c>
      <c r="E551" s="16" t="s">
        <v>2570</v>
      </c>
      <c r="F551" s="16"/>
      <c r="G551" s="16" t="s">
        <v>1645</v>
      </c>
      <c r="H551" s="16" t="s">
        <v>69</v>
      </c>
      <c r="I551" s="16">
        <v>304.0</v>
      </c>
      <c r="J551" s="16" t="s">
        <v>426</v>
      </c>
      <c r="K551" s="16" t="s">
        <v>739</v>
      </c>
      <c r="L551" s="16" t="s">
        <v>384</v>
      </c>
      <c r="M551" s="16" t="s">
        <v>2571</v>
      </c>
      <c r="N551" s="16" t="s">
        <v>2572</v>
      </c>
      <c r="O551" s="16"/>
      <c r="P551" s="16">
        <v>15.0</v>
      </c>
      <c r="Q551" s="16">
        <v>784.0</v>
      </c>
    </row>
    <row r="552" ht="12.75" customHeight="1">
      <c r="A552" s="16" t="s">
        <v>2222</v>
      </c>
      <c r="B552" s="1" t="s">
        <v>391</v>
      </c>
      <c r="C552" s="15">
        <v>634.0</v>
      </c>
      <c r="D552" s="16" t="s">
        <v>2573</v>
      </c>
      <c r="E552" s="16" t="s">
        <v>2574</v>
      </c>
      <c r="F552" s="16"/>
      <c r="G552" s="16" t="s">
        <v>1006</v>
      </c>
      <c r="H552" s="16"/>
      <c r="I552" s="16">
        <v>920.0</v>
      </c>
      <c r="J552" s="16" t="s">
        <v>2318</v>
      </c>
      <c r="K552" s="16" t="s">
        <v>438</v>
      </c>
      <c r="L552" s="16" t="s">
        <v>377</v>
      </c>
      <c r="M552" s="16" t="s">
        <v>2575</v>
      </c>
      <c r="N552" s="16" t="s">
        <v>878</v>
      </c>
      <c r="O552" s="16"/>
      <c r="P552" s="16">
        <v>10.0</v>
      </c>
      <c r="Q552" s="16">
        <v>-1980.0</v>
      </c>
    </row>
    <row r="553" ht="12.75" customHeight="1">
      <c r="A553" s="16" t="s">
        <v>2222</v>
      </c>
      <c r="B553" s="1" t="s">
        <v>391</v>
      </c>
      <c r="C553" s="15">
        <v>636.0</v>
      </c>
      <c r="D553" s="16" t="s">
        <v>2576</v>
      </c>
      <c r="E553" s="16" t="s">
        <v>2577</v>
      </c>
      <c r="F553" s="16"/>
      <c r="G553" s="16" t="s">
        <v>1015</v>
      </c>
      <c r="H553" s="16"/>
      <c r="I553" s="16">
        <v>101.0</v>
      </c>
      <c r="J553" s="16" t="s">
        <v>2318</v>
      </c>
      <c r="K553" s="16" t="s">
        <v>396</v>
      </c>
      <c r="L553" s="16" t="s">
        <v>308</v>
      </c>
      <c r="M553" s="16" t="s">
        <v>2260</v>
      </c>
      <c r="N553" s="16" t="s">
        <v>497</v>
      </c>
      <c r="O553" s="16"/>
      <c r="P553" s="16">
        <v>9.0</v>
      </c>
      <c r="Q553" s="16">
        <v>-105.0</v>
      </c>
    </row>
    <row r="554" ht="12.75" customHeight="1">
      <c r="A554" s="16" t="s">
        <v>2222</v>
      </c>
      <c r="B554" s="1" t="s">
        <v>391</v>
      </c>
      <c r="C554" s="15">
        <v>638.0</v>
      </c>
      <c r="D554" s="16" t="s">
        <v>2578</v>
      </c>
      <c r="E554" s="16" t="s">
        <v>2579</v>
      </c>
      <c r="F554" s="16"/>
      <c r="G554" s="16" t="s">
        <v>2022</v>
      </c>
      <c r="H554" s="16"/>
      <c r="I554" s="16">
        <v>613.0</v>
      </c>
      <c r="J554" s="16" t="s">
        <v>2318</v>
      </c>
      <c r="K554" s="16" t="s">
        <v>1124</v>
      </c>
      <c r="L554" s="16" t="s">
        <v>384</v>
      </c>
      <c r="M554" s="16" t="s">
        <v>2580</v>
      </c>
      <c r="N554" s="16" t="s">
        <v>1836</v>
      </c>
      <c r="O554" s="16"/>
      <c r="P554" s="16">
        <v>11.0</v>
      </c>
      <c r="Q554" s="16">
        <v>-704.0</v>
      </c>
    </row>
    <row r="555" ht="12.75" customHeight="1">
      <c r="A555" s="16" t="s">
        <v>2222</v>
      </c>
      <c r="B555" s="1" t="s">
        <v>391</v>
      </c>
      <c r="C555" s="15">
        <v>640.0</v>
      </c>
      <c r="D555" s="16" t="s">
        <v>2581</v>
      </c>
      <c r="E555" s="16" t="s">
        <v>2582</v>
      </c>
      <c r="F555" s="16"/>
      <c r="G555" s="16" t="s">
        <v>2583</v>
      </c>
      <c r="H555" s="16"/>
      <c r="I555" s="16">
        <v>600.0</v>
      </c>
      <c r="J555" s="16" t="s">
        <v>2318</v>
      </c>
      <c r="K555" s="16" t="s">
        <v>2584</v>
      </c>
      <c r="L555" s="16" t="s">
        <v>377</v>
      </c>
      <c r="M555" s="16" t="s">
        <v>615</v>
      </c>
      <c r="N555" s="16" t="s">
        <v>1331</v>
      </c>
      <c r="O555" s="16"/>
      <c r="P555" s="16">
        <v>7.0</v>
      </c>
      <c r="Q555" s="16">
        <v>-30.0</v>
      </c>
    </row>
    <row r="556" ht="12.75" customHeight="1">
      <c r="A556" s="16" t="s">
        <v>2222</v>
      </c>
      <c r="B556" s="1" t="s">
        <v>69</v>
      </c>
      <c r="C556" s="15">
        <v>702.0</v>
      </c>
      <c r="D556" s="16" t="s">
        <v>2585</v>
      </c>
      <c r="E556" s="16" t="s">
        <v>2586</v>
      </c>
      <c r="F556" s="16"/>
      <c r="G556" s="16" t="s">
        <v>329</v>
      </c>
      <c r="H556" s="16"/>
      <c r="I556" s="16">
        <v>924.0</v>
      </c>
      <c r="J556" s="16" t="s">
        <v>2225</v>
      </c>
      <c r="K556" s="16" t="s">
        <v>2587</v>
      </c>
      <c r="L556" s="16" t="s">
        <v>377</v>
      </c>
      <c r="M556" s="16" t="s">
        <v>1078</v>
      </c>
      <c r="N556" s="16" t="s">
        <v>2588</v>
      </c>
      <c r="O556" s="16"/>
      <c r="P556" s="16">
        <v>11.0</v>
      </c>
      <c r="Q556" s="16">
        <v>-200.0</v>
      </c>
    </row>
    <row r="557" ht="12.75" customHeight="1">
      <c r="A557" s="16" t="s">
        <v>2222</v>
      </c>
      <c r="B557" s="1" t="s">
        <v>69</v>
      </c>
      <c r="C557" s="15">
        <v>707.0</v>
      </c>
      <c r="D557" s="16" t="s">
        <v>2589</v>
      </c>
      <c r="E557" s="16" t="s">
        <v>2590</v>
      </c>
      <c r="F557" s="16"/>
      <c r="G557" s="16" t="s">
        <v>2408</v>
      </c>
      <c r="H557" s="16"/>
      <c r="I557" s="16">
        <v>622.0</v>
      </c>
      <c r="J557" s="16" t="s">
        <v>2225</v>
      </c>
      <c r="K557" s="16" t="s">
        <v>2591</v>
      </c>
      <c r="L557" s="16" t="s">
        <v>308</v>
      </c>
      <c r="M557" s="16" t="s">
        <v>2592</v>
      </c>
      <c r="N557" s="16" t="s">
        <v>480</v>
      </c>
      <c r="O557" s="16"/>
      <c r="P557" s="16">
        <v>13.0</v>
      </c>
      <c r="Q557" s="16">
        <v>0.0</v>
      </c>
    </row>
    <row r="558" ht="12.75" customHeight="1">
      <c r="A558" s="16" t="s">
        <v>2222</v>
      </c>
      <c r="B558" s="1" t="s">
        <v>58</v>
      </c>
      <c r="C558" s="15">
        <v>712.0</v>
      </c>
      <c r="D558" s="16" t="s">
        <v>2593</v>
      </c>
      <c r="E558" s="16" t="s">
        <v>2594</v>
      </c>
      <c r="F558" s="16"/>
      <c r="G558" s="16" t="s">
        <v>2595</v>
      </c>
      <c r="H558" s="16"/>
      <c r="I558" s="16">
        <v>200.0</v>
      </c>
      <c r="J558" s="16" t="s">
        <v>2225</v>
      </c>
      <c r="K558" s="16" t="s">
        <v>438</v>
      </c>
      <c r="L558" s="16" t="s">
        <v>323</v>
      </c>
      <c r="M558" s="16" t="s">
        <v>2596</v>
      </c>
      <c r="N558" s="16" t="s">
        <v>2597</v>
      </c>
      <c r="O558" s="16"/>
      <c r="P558" s="16">
        <v>11.0</v>
      </c>
      <c r="Q558" s="16">
        <v>-1050.0</v>
      </c>
    </row>
    <row r="559" ht="12.75" customHeight="1">
      <c r="A559" s="16" t="s">
        <v>2222</v>
      </c>
      <c r="B559" s="1" t="s">
        <v>58</v>
      </c>
      <c r="C559" s="15">
        <v>714.0</v>
      </c>
      <c r="D559" s="16" t="s">
        <v>2598</v>
      </c>
      <c r="E559" s="16" t="s">
        <v>2599</v>
      </c>
      <c r="F559" s="16"/>
      <c r="G559" s="16" t="s">
        <v>2600</v>
      </c>
      <c r="H559" s="16"/>
      <c r="I559" s="16">
        <v>505.0</v>
      </c>
      <c r="J559" s="16" t="s">
        <v>2225</v>
      </c>
      <c r="K559" s="16" t="s">
        <v>2601</v>
      </c>
      <c r="L559" s="16" t="s">
        <v>331</v>
      </c>
      <c r="M559" s="16" t="s">
        <v>2602</v>
      </c>
      <c r="N559" s="16" t="s">
        <v>996</v>
      </c>
      <c r="O559" s="16"/>
      <c r="P559" s="16">
        <v>10.0</v>
      </c>
      <c r="Q559" s="16">
        <v>1155.0</v>
      </c>
    </row>
    <row r="560" ht="12.75" customHeight="1">
      <c r="A560" s="16" t="s">
        <v>2222</v>
      </c>
      <c r="B560" s="1" t="s">
        <v>58</v>
      </c>
      <c r="C560" s="15">
        <v>716.0</v>
      </c>
      <c r="D560" s="16" t="s">
        <v>2603</v>
      </c>
      <c r="E560" s="16" t="s">
        <v>2604</v>
      </c>
      <c r="F560" s="16"/>
      <c r="G560" s="16" t="s">
        <v>858</v>
      </c>
      <c r="H560" s="16"/>
      <c r="I560" s="16">
        <v>704.0</v>
      </c>
      <c r="J560" s="16" t="s">
        <v>2225</v>
      </c>
      <c r="K560" s="16" t="s">
        <v>553</v>
      </c>
      <c r="L560" s="16" t="s">
        <v>377</v>
      </c>
      <c r="M560" s="16" t="s">
        <v>2605</v>
      </c>
      <c r="N560" s="16" t="s">
        <v>2606</v>
      </c>
      <c r="O560" s="16"/>
      <c r="P560" s="16">
        <v>11.0</v>
      </c>
      <c r="Q560" s="16">
        <v>-440.0</v>
      </c>
    </row>
    <row r="561" ht="12.75" customHeight="1">
      <c r="A561" s="16" t="s">
        <v>2222</v>
      </c>
      <c r="B561" s="1" t="s">
        <v>373</v>
      </c>
      <c r="C561" s="15">
        <v>722.0</v>
      </c>
      <c r="D561" s="16" t="s">
        <v>2607</v>
      </c>
      <c r="E561" s="16" t="s">
        <v>2608</v>
      </c>
      <c r="F561" s="16" t="s">
        <v>313</v>
      </c>
      <c r="G561" s="16" t="s">
        <v>2609</v>
      </c>
      <c r="H561" s="16" t="s">
        <v>69</v>
      </c>
      <c r="I561" s="16">
        <v>112.0</v>
      </c>
      <c r="J561" s="16" t="s">
        <v>426</v>
      </c>
      <c r="K561" s="16" t="s">
        <v>1083</v>
      </c>
      <c r="L561" s="16" t="s">
        <v>359</v>
      </c>
      <c r="M561" s="16" t="s">
        <v>2564</v>
      </c>
      <c r="N561" s="16" t="s">
        <v>2565</v>
      </c>
      <c r="O561" s="16"/>
      <c r="P561" s="16">
        <v>8.0</v>
      </c>
      <c r="Q561" s="16">
        <v>6084.0</v>
      </c>
    </row>
    <row r="562" ht="12.75" customHeight="1">
      <c r="A562" s="16" t="s">
        <v>2222</v>
      </c>
      <c r="B562" s="1" t="s">
        <v>373</v>
      </c>
      <c r="C562" s="15">
        <v>727.0</v>
      </c>
      <c r="D562" s="16" t="s">
        <v>2610</v>
      </c>
      <c r="E562" s="16" t="s">
        <v>2611</v>
      </c>
      <c r="F562" s="16" t="s">
        <v>313</v>
      </c>
      <c r="G562" s="16" t="s">
        <v>382</v>
      </c>
      <c r="H562" s="16"/>
      <c r="I562" s="16">
        <v>121.0</v>
      </c>
      <c r="J562" s="16" t="s">
        <v>426</v>
      </c>
      <c r="K562" s="16" t="s">
        <v>796</v>
      </c>
      <c r="L562" s="16" t="s">
        <v>316</v>
      </c>
      <c r="M562" s="16" t="s">
        <v>2612</v>
      </c>
      <c r="N562" s="16" t="s">
        <v>2613</v>
      </c>
      <c r="O562" s="16"/>
      <c r="P562" s="16">
        <v>8.0</v>
      </c>
      <c r="Q562" s="16">
        <v>8775.0</v>
      </c>
    </row>
    <row r="563" ht="12.75" customHeight="1">
      <c r="A563" s="16" t="s">
        <v>2222</v>
      </c>
      <c r="B563" s="1" t="s">
        <v>373</v>
      </c>
      <c r="C563" s="15">
        <v>730.0</v>
      </c>
      <c r="D563" s="16" t="s">
        <v>2614</v>
      </c>
      <c r="E563" s="16" t="s">
        <v>2615</v>
      </c>
      <c r="F563" s="16"/>
      <c r="G563" s="16" t="s">
        <v>625</v>
      </c>
      <c r="H563" s="16"/>
      <c r="I563" s="16">
        <v>722.0</v>
      </c>
      <c r="J563" s="16" t="s">
        <v>426</v>
      </c>
      <c r="K563" s="16" t="s">
        <v>330</v>
      </c>
      <c r="L563" s="16" t="s">
        <v>384</v>
      </c>
      <c r="M563" s="16" t="s">
        <v>2009</v>
      </c>
      <c r="N563" s="16" t="s">
        <v>2616</v>
      </c>
      <c r="O563" s="16"/>
      <c r="P563" s="16">
        <v>12.0</v>
      </c>
      <c r="Q563" s="16">
        <v>378.0</v>
      </c>
    </row>
    <row r="564" ht="12.75" customHeight="1">
      <c r="A564" s="16" t="s">
        <v>2222</v>
      </c>
      <c r="B564" s="1" t="s">
        <v>391</v>
      </c>
      <c r="C564" s="15">
        <v>732.0</v>
      </c>
      <c r="D564" s="16" t="s">
        <v>2617</v>
      </c>
      <c r="E564" s="16" t="s">
        <v>2618</v>
      </c>
      <c r="F564" s="16"/>
      <c r="G564" s="16" t="s">
        <v>394</v>
      </c>
      <c r="H564" s="16"/>
      <c r="I564" s="16">
        <v>902.0</v>
      </c>
      <c r="J564" s="16" t="s">
        <v>426</v>
      </c>
      <c r="K564" s="16" t="s">
        <v>796</v>
      </c>
      <c r="L564" s="16" t="s">
        <v>308</v>
      </c>
      <c r="M564" s="16" t="s">
        <v>554</v>
      </c>
      <c r="N564" s="16" t="s">
        <v>397</v>
      </c>
      <c r="O564" s="16"/>
      <c r="P564" s="16">
        <v>10.0</v>
      </c>
      <c r="Q564" s="16">
        <v>-20.0</v>
      </c>
    </row>
    <row r="565" ht="12.75" customHeight="1">
      <c r="A565" s="16" t="s">
        <v>2222</v>
      </c>
      <c r="B565" s="1" t="s">
        <v>391</v>
      </c>
      <c r="C565" s="15">
        <v>734.0</v>
      </c>
      <c r="D565" s="16" t="s">
        <v>2619</v>
      </c>
      <c r="E565" s="16" t="s">
        <v>2620</v>
      </c>
      <c r="F565" s="16"/>
      <c r="G565" s="16" t="s">
        <v>777</v>
      </c>
      <c r="H565" s="16"/>
      <c r="I565" s="16">
        <v>923.0</v>
      </c>
      <c r="J565" s="16" t="s">
        <v>2318</v>
      </c>
      <c r="K565" s="16" t="s">
        <v>2621</v>
      </c>
      <c r="L565" s="16" t="s">
        <v>384</v>
      </c>
      <c r="M565" s="16" t="s">
        <v>2622</v>
      </c>
      <c r="N565" s="16" t="s">
        <v>2623</v>
      </c>
      <c r="O565" s="16"/>
      <c r="P565" s="16">
        <v>17.0</v>
      </c>
      <c r="Q565" s="16">
        <v>672.0</v>
      </c>
    </row>
    <row r="566" ht="12.75" customHeight="1">
      <c r="A566" s="16" t="s">
        <v>2222</v>
      </c>
      <c r="B566" s="1" t="s">
        <v>391</v>
      </c>
      <c r="C566" s="15">
        <v>736.0</v>
      </c>
      <c r="D566" s="16" t="s">
        <v>2624</v>
      </c>
      <c r="E566" s="16" t="s">
        <v>2625</v>
      </c>
      <c r="F566" s="16"/>
      <c r="G566" s="16" t="s">
        <v>500</v>
      </c>
      <c r="H566" s="16"/>
      <c r="I566" s="16">
        <v>713.0</v>
      </c>
      <c r="J566" s="16" t="s">
        <v>2318</v>
      </c>
      <c r="K566" s="16" t="s">
        <v>2626</v>
      </c>
      <c r="L566" s="16" t="s">
        <v>308</v>
      </c>
      <c r="M566" s="16" t="s">
        <v>2627</v>
      </c>
      <c r="N566" s="16" t="s">
        <v>1126</v>
      </c>
      <c r="O566" s="16"/>
      <c r="P566" s="16">
        <v>9.0</v>
      </c>
      <c r="Q566" s="16">
        <v>-220.0</v>
      </c>
    </row>
    <row r="567" ht="12.75" customHeight="1">
      <c r="A567" s="16" t="s">
        <v>2222</v>
      </c>
      <c r="B567" s="1" t="s">
        <v>391</v>
      </c>
      <c r="C567" s="15">
        <v>738.0</v>
      </c>
      <c r="D567" s="16" t="s">
        <v>2628</v>
      </c>
      <c r="E567" s="16" t="s">
        <v>2629</v>
      </c>
      <c r="F567" s="16"/>
      <c r="G567" s="16" t="s">
        <v>984</v>
      </c>
      <c r="H567" s="16"/>
      <c r="I567" s="16">
        <v>400.0</v>
      </c>
      <c r="J567" s="16" t="s">
        <v>2318</v>
      </c>
      <c r="K567" s="16" t="s">
        <v>2325</v>
      </c>
      <c r="L567" s="16" t="s">
        <v>345</v>
      </c>
      <c r="M567" s="16" t="s">
        <v>1278</v>
      </c>
      <c r="N567" s="16" t="s">
        <v>2630</v>
      </c>
      <c r="O567" s="16"/>
      <c r="P567" s="16">
        <v>10.0</v>
      </c>
      <c r="Q567" s="16">
        <v>-72.0</v>
      </c>
    </row>
    <row r="568" ht="12.75" customHeight="1">
      <c r="A568" s="16" t="s">
        <v>2222</v>
      </c>
      <c r="B568" s="1" t="s">
        <v>391</v>
      </c>
      <c r="C568" s="15">
        <v>740.0</v>
      </c>
      <c r="D568" s="16" t="s">
        <v>2631</v>
      </c>
      <c r="E568" s="16" t="s">
        <v>2632</v>
      </c>
      <c r="F568" s="16"/>
      <c r="G568" s="16" t="s">
        <v>1828</v>
      </c>
      <c r="H568" s="16"/>
      <c r="I568" s="16">
        <v>705.0</v>
      </c>
      <c r="J568" s="16" t="s">
        <v>2318</v>
      </c>
      <c r="K568" s="16" t="s">
        <v>1383</v>
      </c>
      <c r="L568" s="16" t="s">
        <v>331</v>
      </c>
      <c r="M568" s="16" t="s">
        <v>2633</v>
      </c>
      <c r="N568" s="16" t="s">
        <v>2634</v>
      </c>
      <c r="O568" s="16"/>
      <c r="P568" s="16">
        <v>15.0</v>
      </c>
      <c r="Q568" s="16">
        <v>1260.0</v>
      </c>
    </row>
    <row r="569" ht="12.75" customHeight="1">
      <c r="A569" s="16" t="s">
        <v>2222</v>
      </c>
      <c r="B569" s="1" t="s">
        <v>69</v>
      </c>
      <c r="C569" s="15">
        <v>805.0</v>
      </c>
      <c r="D569" s="16" t="s">
        <v>2635</v>
      </c>
      <c r="E569" s="16" t="s">
        <v>2636</v>
      </c>
      <c r="F569" s="16"/>
      <c r="G569" s="16" t="s">
        <v>454</v>
      </c>
      <c r="H569" s="16"/>
      <c r="I569" s="16">
        <v>223.0</v>
      </c>
      <c r="J569" s="16" t="s">
        <v>2225</v>
      </c>
      <c r="K569" s="16" t="s">
        <v>1083</v>
      </c>
      <c r="L569" s="16" t="s">
        <v>323</v>
      </c>
      <c r="M569" s="16" t="s">
        <v>2637</v>
      </c>
      <c r="N569" s="16" t="s">
        <v>1772</v>
      </c>
      <c r="O569" s="16"/>
      <c r="P569" s="16">
        <v>12.0</v>
      </c>
      <c r="Q569" s="16">
        <v>-165.0</v>
      </c>
    </row>
    <row r="570" ht="12.75" customHeight="1">
      <c r="A570" s="16" t="s">
        <v>2222</v>
      </c>
      <c r="B570" s="1" t="s">
        <v>69</v>
      </c>
      <c r="C570" s="15">
        <v>809.0</v>
      </c>
      <c r="D570" s="16" t="s">
        <v>2638</v>
      </c>
      <c r="E570" s="16" t="s">
        <v>2639</v>
      </c>
      <c r="F570" s="16"/>
      <c r="G570" s="16" t="s">
        <v>2640</v>
      </c>
      <c r="H570" s="16" t="s">
        <v>69</v>
      </c>
      <c r="I570" s="16">
        <v>214.0</v>
      </c>
      <c r="J570" s="16" t="s">
        <v>2225</v>
      </c>
      <c r="K570" s="16" t="s">
        <v>1083</v>
      </c>
      <c r="L570" s="16" t="s">
        <v>345</v>
      </c>
      <c r="M570" s="16" t="s">
        <v>411</v>
      </c>
      <c r="N570" s="16" t="s">
        <v>412</v>
      </c>
      <c r="O570" s="16"/>
      <c r="P570" s="16">
        <v>17.0</v>
      </c>
      <c r="Q570" s="16">
        <v>-360.0</v>
      </c>
    </row>
    <row r="571" ht="12.75" customHeight="1">
      <c r="A571" s="16" t="s">
        <v>2222</v>
      </c>
      <c r="B571" s="1" t="s">
        <v>58</v>
      </c>
      <c r="C571" s="15">
        <v>815.0</v>
      </c>
      <c r="D571" s="16" t="s">
        <v>2641</v>
      </c>
      <c r="E571" s="16" t="s">
        <v>2642</v>
      </c>
      <c r="F571" s="16"/>
      <c r="G571" s="16" t="s">
        <v>394</v>
      </c>
      <c r="H571" s="16"/>
      <c r="I571" s="16">
        <v>704.0</v>
      </c>
      <c r="J571" s="16" t="s">
        <v>426</v>
      </c>
      <c r="K571" s="16" t="s">
        <v>790</v>
      </c>
      <c r="L571" s="16" t="s">
        <v>323</v>
      </c>
      <c r="M571" s="16" t="s">
        <v>2643</v>
      </c>
      <c r="N571" s="16" t="s">
        <v>2644</v>
      </c>
      <c r="O571" s="16"/>
      <c r="P571" s="16">
        <v>16.0</v>
      </c>
      <c r="Q571" s="16">
        <v>-90.0</v>
      </c>
    </row>
    <row r="572" ht="12.75" customHeight="1">
      <c r="A572" s="16" t="s">
        <v>2222</v>
      </c>
      <c r="B572" s="1" t="s">
        <v>58</v>
      </c>
      <c r="C572" s="15">
        <v>818.0</v>
      </c>
      <c r="D572" s="16" t="s">
        <v>2645</v>
      </c>
      <c r="E572" s="16" t="s">
        <v>2646</v>
      </c>
      <c r="F572" s="16"/>
      <c r="G572" s="16" t="s">
        <v>1178</v>
      </c>
      <c r="H572" s="16"/>
      <c r="I572" s="16">
        <v>720.0</v>
      </c>
      <c r="J572" s="16" t="s">
        <v>426</v>
      </c>
      <c r="K572" s="16" t="s">
        <v>1419</v>
      </c>
      <c r="L572" s="16" t="s">
        <v>323</v>
      </c>
      <c r="M572" s="16" t="s">
        <v>2647</v>
      </c>
      <c r="N572" s="16" t="s">
        <v>2648</v>
      </c>
      <c r="O572" s="16"/>
      <c r="P572" s="16">
        <v>8.0</v>
      </c>
      <c r="Q572" s="16">
        <v>80.0</v>
      </c>
    </row>
    <row r="573" ht="12.75" customHeight="1">
      <c r="A573" s="16" t="s">
        <v>2222</v>
      </c>
      <c r="B573" s="1" t="s">
        <v>58</v>
      </c>
      <c r="C573" s="15">
        <v>819.0</v>
      </c>
      <c r="D573" s="16" t="s">
        <v>2649</v>
      </c>
      <c r="E573" s="16" t="s">
        <v>2650</v>
      </c>
      <c r="F573" s="16"/>
      <c r="G573" s="16" t="s">
        <v>538</v>
      </c>
      <c r="H573" s="16"/>
      <c r="I573" s="16">
        <v>810.0</v>
      </c>
      <c r="J573" s="16" t="s">
        <v>426</v>
      </c>
      <c r="K573" s="16" t="s">
        <v>1083</v>
      </c>
      <c r="L573" s="16" t="s">
        <v>384</v>
      </c>
      <c r="M573" s="16" t="s">
        <v>581</v>
      </c>
      <c r="N573" s="16" t="s">
        <v>2651</v>
      </c>
      <c r="O573" s="16"/>
      <c r="P573" s="16">
        <v>6.0</v>
      </c>
      <c r="Q573" s="16">
        <v>-20.0</v>
      </c>
    </row>
    <row r="574" ht="12.75" customHeight="1">
      <c r="A574" s="16" t="s">
        <v>2222</v>
      </c>
      <c r="B574" s="1" t="s">
        <v>373</v>
      </c>
      <c r="C574" s="15">
        <v>827.0</v>
      </c>
      <c r="D574" s="16" t="s">
        <v>2652</v>
      </c>
      <c r="E574" s="16" t="s">
        <v>2653</v>
      </c>
      <c r="F574" s="16" t="s">
        <v>436</v>
      </c>
      <c r="G574" s="16" t="s">
        <v>1569</v>
      </c>
      <c r="H574" s="16"/>
      <c r="I574" s="16">
        <v>510.0</v>
      </c>
      <c r="J574" s="16" t="s">
        <v>426</v>
      </c>
      <c r="K574" s="16" t="s">
        <v>2654</v>
      </c>
      <c r="L574" s="16" t="s">
        <v>331</v>
      </c>
      <c r="M574" s="16" t="s">
        <v>2655</v>
      </c>
      <c r="N574" s="16" t="s">
        <v>2656</v>
      </c>
      <c r="O574" s="16"/>
      <c r="P574" s="16">
        <v>9.0</v>
      </c>
      <c r="Q574" s="16">
        <v>-1296.0</v>
      </c>
    </row>
    <row r="575" ht="12.75" customHeight="1">
      <c r="A575" s="16" t="s">
        <v>2222</v>
      </c>
      <c r="B575" s="1" t="s">
        <v>391</v>
      </c>
      <c r="C575" s="15">
        <v>832.0</v>
      </c>
      <c r="D575" s="16" t="s">
        <v>2657</v>
      </c>
      <c r="E575" s="16" t="s">
        <v>2658</v>
      </c>
      <c r="F575" s="16"/>
      <c r="G575" s="16" t="s">
        <v>562</v>
      </c>
      <c r="H575" s="16"/>
      <c r="I575" s="16">
        <v>12.0</v>
      </c>
      <c r="J575" s="16" t="s">
        <v>426</v>
      </c>
      <c r="K575" s="16" t="s">
        <v>2329</v>
      </c>
      <c r="L575" s="16" t="s">
        <v>308</v>
      </c>
      <c r="M575" s="16" t="s">
        <v>479</v>
      </c>
      <c r="N575" s="16" t="s">
        <v>480</v>
      </c>
      <c r="O575" s="16"/>
      <c r="P575" s="16">
        <v>14.0</v>
      </c>
      <c r="Q575" s="16">
        <v>0.0</v>
      </c>
    </row>
    <row r="576" ht="12.75" customHeight="1">
      <c r="A576" s="16" t="s">
        <v>2222</v>
      </c>
      <c r="B576" s="1" t="s">
        <v>391</v>
      </c>
      <c r="C576" s="15">
        <v>834.0</v>
      </c>
      <c r="D576" s="16" t="s">
        <v>2659</v>
      </c>
      <c r="E576" s="16" t="s">
        <v>2660</v>
      </c>
      <c r="F576" s="16"/>
      <c r="G576" s="16" t="s">
        <v>382</v>
      </c>
      <c r="H576" s="16"/>
      <c r="I576" s="16">
        <v>721.0</v>
      </c>
      <c r="J576" s="16" t="s">
        <v>2318</v>
      </c>
      <c r="K576" s="16" t="s">
        <v>2661</v>
      </c>
      <c r="L576" s="16" t="s">
        <v>384</v>
      </c>
      <c r="M576" s="16" t="s">
        <v>2662</v>
      </c>
      <c r="N576" s="16" t="s">
        <v>2663</v>
      </c>
      <c r="O576" s="16"/>
      <c r="P576" s="16">
        <v>11.0</v>
      </c>
      <c r="Q576" s="16">
        <v>-3024.0</v>
      </c>
    </row>
    <row r="577" ht="12.75" customHeight="1">
      <c r="A577" s="16" t="s">
        <v>2222</v>
      </c>
      <c r="B577" s="1" t="s">
        <v>391</v>
      </c>
      <c r="C577" s="15">
        <v>836.0</v>
      </c>
      <c r="D577" s="16" t="s">
        <v>2664</v>
      </c>
      <c r="E577" s="16" t="s">
        <v>2665</v>
      </c>
      <c r="F577" s="16"/>
      <c r="G577" s="16" t="s">
        <v>329</v>
      </c>
      <c r="H577" s="16"/>
      <c r="I577" s="16">
        <v>902.0</v>
      </c>
      <c r="J577" s="16" t="s">
        <v>2318</v>
      </c>
      <c r="K577" s="16" t="s">
        <v>2325</v>
      </c>
      <c r="L577" s="16" t="s">
        <v>359</v>
      </c>
      <c r="M577" s="16" t="s">
        <v>2666</v>
      </c>
      <c r="N577" s="16" t="s">
        <v>2667</v>
      </c>
      <c r="O577" s="16"/>
      <c r="P577" s="16">
        <v>11.0</v>
      </c>
      <c r="Q577" s="16">
        <v>1050.0</v>
      </c>
    </row>
    <row r="578" ht="12.75" customHeight="1">
      <c r="A578" s="16" t="s">
        <v>2222</v>
      </c>
      <c r="B578" s="1" t="s">
        <v>391</v>
      </c>
      <c r="C578" s="15">
        <v>837.0</v>
      </c>
      <c r="D578" s="16" t="s">
        <v>2668</v>
      </c>
      <c r="E578" s="16" t="s">
        <v>2669</v>
      </c>
      <c r="F578" s="16" t="s">
        <v>436</v>
      </c>
      <c r="G578" s="16" t="s">
        <v>2022</v>
      </c>
      <c r="H578" s="16"/>
      <c r="I578" s="16">
        <v>314.0</v>
      </c>
      <c r="J578" s="16" t="s">
        <v>2318</v>
      </c>
      <c r="K578" s="16" t="s">
        <v>2014</v>
      </c>
      <c r="L578" s="16" t="s">
        <v>377</v>
      </c>
      <c r="M578" s="16" t="s">
        <v>2670</v>
      </c>
      <c r="N578" s="16" t="s">
        <v>2671</v>
      </c>
      <c r="O578" s="16"/>
      <c r="P578" s="16">
        <v>13.0</v>
      </c>
      <c r="Q578" s="16">
        <v>480.0</v>
      </c>
    </row>
    <row r="579" ht="12.75" customHeight="1">
      <c r="A579" s="16" t="s">
        <v>2222</v>
      </c>
      <c r="B579" s="1" t="s">
        <v>391</v>
      </c>
      <c r="C579" s="15">
        <v>839.0</v>
      </c>
      <c r="D579" s="16" t="s">
        <v>2672</v>
      </c>
      <c r="E579" s="16" t="s">
        <v>2673</v>
      </c>
      <c r="F579" s="16"/>
      <c r="G579" s="16" t="s">
        <v>449</v>
      </c>
      <c r="H579" s="16"/>
      <c r="I579" s="16">
        <v>503.0</v>
      </c>
      <c r="J579" s="16" t="s">
        <v>2318</v>
      </c>
      <c r="K579" s="16" t="s">
        <v>2621</v>
      </c>
      <c r="L579" s="16" t="s">
        <v>345</v>
      </c>
      <c r="M579" s="16" t="s">
        <v>405</v>
      </c>
      <c r="N579" s="16" t="s">
        <v>770</v>
      </c>
      <c r="O579" s="16"/>
      <c r="P579" s="16">
        <v>11.0</v>
      </c>
      <c r="Q579" s="16">
        <v>-270.0</v>
      </c>
    </row>
    <row r="580" ht="12.75" customHeight="1">
      <c r="A580" s="16" t="s">
        <v>2222</v>
      </c>
      <c r="B580" s="1" t="s">
        <v>72</v>
      </c>
      <c r="C580" s="15">
        <v>902.0</v>
      </c>
      <c r="D580" s="16" t="s">
        <v>2674</v>
      </c>
      <c r="E580" s="16" t="s">
        <v>2675</v>
      </c>
      <c r="F580" s="16"/>
      <c r="G580" s="16" t="s">
        <v>2676</v>
      </c>
      <c r="H580" s="16"/>
      <c r="I580" s="16">
        <v>603.0</v>
      </c>
      <c r="J580" s="16" t="s">
        <v>2225</v>
      </c>
      <c r="K580" s="16" t="s">
        <v>1124</v>
      </c>
      <c r="L580" s="16" t="s">
        <v>308</v>
      </c>
      <c r="M580" s="16" t="s">
        <v>1255</v>
      </c>
      <c r="N580" s="16" t="s">
        <v>2677</v>
      </c>
      <c r="O580" s="16"/>
      <c r="P580" s="16">
        <v>12.0</v>
      </c>
      <c r="Q580" s="16">
        <v>-200.0</v>
      </c>
    </row>
    <row r="581" ht="12.75" customHeight="1">
      <c r="A581" s="16" t="s">
        <v>2222</v>
      </c>
      <c r="B581" s="1" t="s">
        <v>72</v>
      </c>
      <c r="C581" s="15">
        <v>903.0</v>
      </c>
      <c r="D581" s="16" t="s">
        <v>2678</v>
      </c>
      <c r="E581" s="16" t="s">
        <v>2679</v>
      </c>
      <c r="F581" s="16"/>
      <c r="G581" s="16" t="s">
        <v>466</v>
      </c>
      <c r="H581" s="16" t="s">
        <v>69</v>
      </c>
      <c r="I581" s="16">
        <v>624.0</v>
      </c>
      <c r="J581" s="16" t="s">
        <v>2225</v>
      </c>
      <c r="K581" s="16" t="s">
        <v>638</v>
      </c>
      <c r="L581" s="16" t="s">
        <v>384</v>
      </c>
      <c r="M581" s="16" t="s">
        <v>2680</v>
      </c>
      <c r="N581" s="16" t="s">
        <v>2681</v>
      </c>
      <c r="O581" s="16"/>
      <c r="P581" s="16">
        <v>11.0</v>
      </c>
      <c r="Q581" s="16">
        <v>704.0</v>
      </c>
    </row>
    <row r="582" ht="12.75" customHeight="1">
      <c r="A582" s="16" t="s">
        <v>2222</v>
      </c>
      <c r="B582" s="1" t="s">
        <v>72</v>
      </c>
      <c r="C582" s="15">
        <v>908.0</v>
      </c>
      <c r="D582" s="16" t="s">
        <v>2682</v>
      </c>
      <c r="E582" s="16" t="s">
        <v>2683</v>
      </c>
      <c r="F582" s="16"/>
      <c r="G582" s="16" t="s">
        <v>2684</v>
      </c>
      <c r="H582" s="16"/>
      <c r="I582" s="16">
        <v>604.0</v>
      </c>
      <c r="J582" s="16" t="s">
        <v>2225</v>
      </c>
      <c r="K582" s="16" t="s">
        <v>2685</v>
      </c>
      <c r="L582" s="16" t="s">
        <v>308</v>
      </c>
      <c r="M582" s="16" t="s">
        <v>1242</v>
      </c>
      <c r="N582" s="16" t="s">
        <v>2686</v>
      </c>
      <c r="O582" s="16"/>
      <c r="P582" s="16">
        <v>11.0</v>
      </c>
      <c r="Q582" s="16">
        <v>-72.0</v>
      </c>
    </row>
    <row r="583" ht="12.75" customHeight="1">
      <c r="A583" s="16" t="s">
        <v>2222</v>
      </c>
      <c r="B583" s="1" t="s">
        <v>72</v>
      </c>
      <c r="C583" s="15">
        <v>910.0</v>
      </c>
      <c r="D583" s="16" t="s">
        <v>2687</v>
      </c>
      <c r="E583" s="16" t="s">
        <v>2688</v>
      </c>
      <c r="F583" s="16" t="s">
        <v>313</v>
      </c>
      <c r="G583" s="16" t="s">
        <v>432</v>
      </c>
      <c r="H583" s="16"/>
      <c r="I583" s="16">
        <v>611.0</v>
      </c>
      <c r="J583" s="16" t="s">
        <v>2689</v>
      </c>
      <c r="K583" s="16" t="s">
        <v>1383</v>
      </c>
      <c r="L583" s="16" t="s">
        <v>331</v>
      </c>
      <c r="M583" s="16" t="s">
        <v>2690</v>
      </c>
      <c r="N583" s="16" t="s">
        <v>2691</v>
      </c>
      <c r="O583" s="16"/>
      <c r="P583" s="16">
        <v>6.0</v>
      </c>
      <c r="Q583" s="16">
        <v>300.0</v>
      </c>
    </row>
    <row r="584" ht="12.75" customHeight="1">
      <c r="A584" s="16" t="s">
        <v>2222</v>
      </c>
      <c r="B584" s="1" t="s">
        <v>75</v>
      </c>
      <c r="C584" s="15">
        <v>913.0</v>
      </c>
      <c r="D584" s="16" t="s">
        <v>2692</v>
      </c>
      <c r="E584" s="16" t="s">
        <v>2693</v>
      </c>
      <c r="F584" s="16"/>
      <c r="G584" s="16" t="s">
        <v>562</v>
      </c>
      <c r="H584" s="16"/>
      <c r="I584" s="16">
        <v>3.0</v>
      </c>
      <c r="J584" s="16" t="s">
        <v>426</v>
      </c>
      <c r="K584" s="16" t="s">
        <v>557</v>
      </c>
      <c r="L584" s="16" t="s">
        <v>308</v>
      </c>
      <c r="M584" s="16" t="s">
        <v>479</v>
      </c>
      <c r="N584" s="16" t="s">
        <v>480</v>
      </c>
      <c r="O584" s="16"/>
      <c r="P584" s="16">
        <v>15.0</v>
      </c>
      <c r="Q584" s="16">
        <v>0.0</v>
      </c>
    </row>
    <row r="585" ht="12.75" customHeight="1">
      <c r="A585" s="16" t="s">
        <v>2222</v>
      </c>
      <c r="B585" s="1" t="s">
        <v>75</v>
      </c>
      <c r="C585" s="15">
        <v>915.0</v>
      </c>
      <c r="D585" s="16" t="s">
        <v>2694</v>
      </c>
      <c r="E585" s="16" t="s">
        <v>2695</v>
      </c>
      <c r="F585" s="16"/>
      <c r="G585" s="16" t="s">
        <v>500</v>
      </c>
      <c r="H585" s="16"/>
      <c r="I585" s="16">
        <v>303.0</v>
      </c>
      <c r="J585" s="16" t="s">
        <v>2689</v>
      </c>
      <c r="K585" s="16" t="s">
        <v>600</v>
      </c>
      <c r="L585" s="16" t="s">
        <v>384</v>
      </c>
      <c r="M585" s="16" t="s">
        <v>2696</v>
      </c>
      <c r="N585" s="16" t="s">
        <v>2697</v>
      </c>
      <c r="O585" s="16"/>
      <c r="P585" s="16">
        <v>7.0</v>
      </c>
      <c r="Q585" s="16">
        <v>440.0</v>
      </c>
    </row>
    <row r="586" ht="12.75" customHeight="1">
      <c r="A586" s="16" t="s">
        <v>2222</v>
      </c>
      <c r="B586" s="1" t="s">
        <v>75</v>
      </c>
      <c r="C586" s="15">
        <v>917.0</v>
      </c>
      <c r="D586" s="16" t="s">
        <v>2698</v>
      </c>
      <c r="E586" s="16" t="s">
        <v>2699</v>
      </c>
      <c r="F586" s="16"/>
      <c r="G586" s="16" t="s">
        <v>394</v>
      </c>
      <c r="H586" s="16"/>
      <c r="I586" s="16">
        <v>905.0</v>
      </c>
      <c r="J586" s="16" t="s">
        <v>426</v>
      </c>
      <c r="K586" s="16" t="s">
        <v>1383</v>
      </c>
      <c r="L586" s="16" t="s">
        <v>377</v>
      </c>
      <c r="M586" s="16" t="s">
        <v>2700</v>
      </c>
      <c r="N586" s="16" t="s">
        <v>2651</v>
      </c>
      <c r="O586" s="16"/>
      <c r="P586" s="16">
        <v>10.0</v>
      </c>
      <c r="Q586" s="16">
        <v>0.0</v>
      </c>
    </row>
    <row r="587" ht="12.75" customHeight="1">
      <c r="A587" s="16" t="s">
        <v>2222</v>
      </c>
      <c r="B587" s="1" t="s">
        <v>75</v>
      </c>
      <c r="C587" s="15">
        <v>918.0</v>
      </c>
      <c r="D587" s="16" t="s">
        <v>2701</v>
      </c>
      <c r="E587" s="16" t="s">
        <v>2702</v>
      </c>
      <c r="F587" s="16" t="s">
        <v>313</v>
      </c>
      <c r="G587" s="16" t="s">
        <v>614</v>
      </c>
      <c r="H587" s="16"/>
      <c r="I587" s="16">
        <v>410.0</v>
      </c>
      <c r="J587" s="16" t="s">
        <v>2689</v>
      </c>
      <c r="K587" s="16" t="s">
        <v>557</v>
      </c>
      <c r="L587" s="16" t="s">
        <v>345</v>
      </c>
      <c r="M587" s="16" t="s">
        <v>2703</v>
      </c>
      <c r="N587" s="16" t="s">
        <v>1041</v>
      </c>
      <c r="O587" s="16"/>
      <c r="P587" s="16">
        <v>8.0</v>
      </c>
      <c r="Q587" s="16">
        <v>-25.0</v>
      </c>
    </row>
    <row r="588" ht="12.75" customHeight="1">
      <c r="A588" s="16" t="s">
        <v>2222</v>
      </c>
      <c r="B588" s="1" t="s">
        <v>75</v>
      </c>
      <c r="C588" s="15">
        <v>919.0</v>
      </c>
      <c r="D588" s="16" t="s">
        <v>2704</v>
      </c>
      <c r="E588" s="16" t="s">
        <v>2705</v>
      </c>
      <c r="F588" s="16"/>
      <c r="G588" s="16" t="s">
        <v>1699</v>
      </c>
      <c r="H588" s="16"/>
      <c r="I588" s="16">
        <v>410.0</v>
      </c>
      <c r="J588" s="16" t="s">
        <v>426</v>
      </c>
      <c r="K588" s="16" t="s">
        <v>358</v>
      </c>
      <c r="L588" s="16" t="s">
        <v>323</v>
      </c>
      <c r="M588" s="16" t="s">
        <v>2706</v>
      </c>
      <c r="N588" s="16" t="s">
        <v>1566</v>
      </c>
      <c r="O588" s="16"/>
      <c r="P588" s="16">
        <v>11.0</v>
      </c>
      <c r="Q588" s="16">
        <v>-320.0</v>
      </c>
    </row>
    <row r="589" ht="12.75" customHeight="1">
      <c r="A589" s="16" t="s">
        <v>2222</v>
      </c>
      <c r="B589" s="1" t="s">
        <v>1009</v>
      </c>
      <c r="C589" s="15">
        <v>923.0</v>
      </c>
      <c r="D589" s="16" t="s">
        <v>2707</v>
      </c>
      <c r="E589" s="16" t="s">
        <v>2708</v>
      </c>
      <c r="F589" s="16"/>
      <c r="G589" s="16" t="s">
        <v>2709</v>
      </c>
      <c r="H589" s="16" t="s">
        <v>596</v>
      </c>
      <c r="I589" s="16">
        <v>401.0</v>
      </c>
      <c r="J589" s="16" t="s">
        <v>426</v>
      </c>
      <c r="K589" s="16" t="s">
        <v>2710</v>
      </c>
      <c r="L589" s="16" t="s">
        <v>308</v>
      </c>
      <c r="M589" s="16" t="s">
        <v>554</v>
      </c>
      <c r="N589" s="16" t="s">
        <v>810</v>
      </c>
      <c r="O589" s="16"/>
      <c r="P589" s="16">
        <v>9.0</v>
      </c>
      <c r="Q589" s="16">
        <v>-20.0</v>
      </c>
    </row>
    <row r="590" ht="12.75" customHeight="1">
      <c r="A590" s="16" t="s">
        <v>2222</v>
      </c>
      <c r="B590" s="1" t="s">
        <v>1009</v>
      </c>
      <c r="C590" s="15">
        <v>929.0</v>
      </c>
      <c r="D590" s="16" t="s">
        <v>2711</v>
      </c>
      <c r="E590" s="16" t="s">
        <v>2712</v>
      </c>
      <c r="F590" s="16"/>
      <c r="G590" s="16" t="s">
        <v>454</v>
      </c>
      <c r="H590" s="16"/>
      <c r="I590" s="16">
        <v>600.0</v>
      </c>
      <c r="J590" s="16" t="s">
        <v>426</v>
      </c>
      <c r="K590" s="16" t="s">
        <v>2713</v>
      </c>
      <c r="L590" s="16" t="s">
        <v>345</v>
      </c>
      <c r="M590" s="16" t="s">
        <v>2714</v>
      </c>
      <c r="N590" s="16" t="s">
        <v>2715</v>
      </c>
      <c r="O590" s="16"/>
      <c r="P590" s="16">
        <v>9.0</v>
      </c>
      <c r="Q590" s="16">
        <v>-240.0</v>
      </c>
    </row>
    <row r="591" ht="12.75" customHeight="1">
      <c r="A591" s="16" t="s">
        <v>2222</v>
      </c>
      <c r="B591" s="1" t="s">
        <v>1028</v>
      </c>
      <c r="C591" s="15">
        <v>934.0</v>
      </c>
      <c r="D591" s="16" t="s">
        <v>2716</v>
      </c>
      <c r="E591" s="16" t="s">
        <v>2717</v>
      </c>
      <c r="F591" s="16"/>
      <c r="G591" s="16" t="s">
        <v>506</v>
      </c>
      <c r="H591" s="16"/>
      <c r="I591" s="16">
        <v>403.0</v>
      </c>
      <c r="J591" s="16" t="s">
        <v>426</v>
      </c>
      <c r="K591" s="16" t="s">
        <v>790</v>
      </c>
      <c r="L591" s="16" t="s">
        <v>345</v>
      </c>
      <c r="M591" s="16" t="s">
        <v>2718</v>
      </c>
      <c r="N591" s="16" t="s">
        <v>2719</v>
      </c>
      <c r="O591" s="16"/>
      <c r="P591" s="16">
        <v>13.0</v>
      </c>
      <c r="Q591" s="16">
        <v>-2548.0</v>
      </c>
    </row>
    <row r="592" ht="12.75" customHeight="1">
      <c r="A592" s="16" t="s">
        <v>2222</v>
      </c>
      <c r="B592" s="1" t="s">
        <v>1028</v>
      </c>
      <c r="C592" s="15">
        <v>936.0</v>
      </c>
      <c r="D592" s="16" t="s">
        <v>2720</v>
      </c>
      <c r="E592" s="16" t="s">
        <v>2721</v>
      </c>
      <c r="F592" s="16"/>
      <c r="G592" s="16" t="s">
        <v>625</v>
      </c>
      <c r="H592" s="16"/>
      <c r="I592" s="16">
        <v>503.0</v>
      </c>
      <c r="J592" s="16" t="s">
        <v>426</v>
      </c>
      <c r="K592" s="16" t="s">
        <v>2040</v>
      </c>
      <c r="L592" s="16" t="s">
        <v>331</v>
      </c>
      <c r="M592" s="16" t="s">
        <v>2722</v>
      </c>
      <c r="N592" s="16" t="s">
        <v>2141</v>
      </c>
      <c r="O592" s="16"/>
      <c r="P592" s="16">
        <v>14.0</v>
      </c>
      <c r="Q592" s="16">
        <v>-1584.0</v>
      </c>
    </row>
    <row r="593" ht="12.75" customHeight="1">
      <c r="A593" s="16" t="s">
        <v>2222</v>
      </c>
      <c r="B593" s="1" t="s">
        <v>1028</v>
      </c>
      <c r="C593" s="15">
        <v>938.0</v>
      </c>
      <c r="D593" s="16" t="s">
        <v>2723</v>
      </c>
      <c r="E593" s="16" t="s">
        <v>2724</v>
      </c>
      <c r="F593" s="16" t="s">
        <v>436</v>
      </c>
      <c r="G593" s="16" t="s">
        <v>1342</v>
      </c>
      <c r="H593" s="16"/>
      <c r="I593" s="16">
        <v>401.0</v>
      </c>
      <c r="J593" s="16" t="s">
        <v>2318</v>
      </c>
      <c r="K593" s="16" t="s">
        <v>600</v>
      </c>
      <c r="L593" s="16" t="s">
        <v>377</v>
      </c>
      <c r="M593" s="16" t="s">
        <v>2265</v>
      </c>
      <c r="N593" s="16" t="s">
        <v>2725</v>
      </c>
      <c r="O593" s="16"/>
      <c r="P593" s="16">
        <v>6.0</v>
      </c>
      <c r="Q593" s="16">
        <v>160.0</v>
      </c>
    </row>
    <row r="594" ht="12.75" customHeight="1">
      <c r="A594" s="16" t="s">
        <v>2222</v>
      </c>
      <c r="B594" s="1" t="s">
        <v>72</v>
      </c>
      <c r="C594" s="15">
        <v>1002.0</v>
      </c>
      <c r="D594" s="16" t="s">
        <v>2726</v>
      </c>
      <c r="E594" s="16" t="s">
        <v>2727</v>
      </c>
      <c r="F594" s="16" t="s">
        <v>436</v>
      </c>
      <c r="G594" s="16" t="s">
        <v>562</v>
      </c>
      <c r="H594" s="16"/>
      <c r="I594" s="16">
        <v>813.0</v>
      </c>
      <c r="J594" s="16" t="s">
        <v>2225</v>
      </c>
      <c r="K594" s="16" t="s">
        <v>1662</v>
      </c>
      <c r="L594" s="16" t="s">
        <v>308</v>
      </c>
      <c r="M594" s="16" t="s">
        <v>2410</v>
      </c>
      <c r="N594" s="16" t="s">
        <v>480</v>
      </c>
      <c r="O594" s="16"/>
      <c r="P594" s="16">
        <v>12.0</v>
      </c>
      <c r="Q594" s="16">
        <v>0.0</v>
      </c>
    </row>
    <row r="595" ht="12.75" customHeight="1">
      <c r="A595" s="16" t="s">
        <v>2222</v>
      </c>
      <c r="B595" s="1" t="s">
        <v>72</v>
      </c>
      <c r="C595" s="15">
        <v>1004.0</v>
      </c>
      <c r="D595" s="16" t="s">
        <v>2728</v>
      </c>
      <c r="E595" s="16" t="s">
        <v>2729</v>
      </c>
      <c r="F595" s="16"/>
      <c r="G595" s="16" t="s">
        <v>2730</v>
      </c>
      <c r="H595" s="16" t="s">
        <v>596</v>
      </c>
      <c r="I595" s="16">
        <v>400.0</v>
      </c>
      <c r="J595" s="16" t="s">
        <v>2225</v>
      </c>
      <c r="K595" s="16" t="s">
        <v>2731</v>
      </c>
      <c r="L595" s="16" t="s">
        <v>384</v>
      </c>
      <c r="M595" s="16" t="s">
        <v>2732</v>
      </c>
      <c r="N595" s="16" t="s">
        <v>2733</v>
      </c>
      <c r="O595" s="16"/>
      <c r="P595" s="16">
        <v>11.0</v>
      </c>
      <c r="Q595" s="16">
        <v>-864.0</v>
      </c>
    </row>
    <row r="596" ht="12.75" customHeight="1">
      <c r="A596" s="16" t="s">
        <v>2222</v>
      </c>
      <c r="B596" s="1" t="s">
        <v>72</v>
      </c>
      <c r="C596" s="15">
        <v>1005.0</v>
      </c>
      <c r="D596" s="16" t="s">
        <v>2734</v>
      </c>
      <c r="E596" s="16" t="s">
        <v>2735</v>
      </c>
      <c r="F596" s="16"/>
      <c r="G596" s="16" t="s">
        <v>2736</v>
      </c>
      <c r="H596" s="16" t="s">
        <v>69</v>
      </c>
      <c r="I596" s="16">
        <v>733.0</v>
      </c>
      <c r="J596" s="16" t="s">
        <v>2225</v>
      </c>
      <c r="K596" s="16" t="s">
        <v>2737</v>
      </c>
      <c r="L596" s="16" t="s">
        <v>384</v>
      </c>
      <c r="M596" s="16" t="s">
        <v>2738</v>
      </c>
      <c r="N596" s="16" t="s">
        <v>2739</v>
      </c>
      <c r="O596" s="16"/>
      <c r="P596" s="16">
        <v>14.0</v>
      </c>
      <c r="Q596" s="16">
        <v>-416.0</v>
      </c>
    </row>
    <row r="597" ht="12.75" customHeight="1">
      <c r="A597" s="16" t="s">
        <v>2222</v>
      </c>
      <c r="B597" s="1" t="s">
        <v>72</v>
      </c>
      <c r="C597" s="15">
        <v>1007.0</v>
      </c>
      <c r="D597" s="16" t="s">
        <v>2740</v>
      </c>
      <c r="E597" s="16" t="s">
        <v>2741</v>
      </c>
      <c r="F597" s="16"/>
      <c r="G597" s="16" t="s">
        <v>562</v>
      </c>
      <c r="H597" s="16"/>
      <c r="I597" s="16">
        <v>412.0</v>
      </c>
      <c r="J597" s="16" t="s">
        <v>2225</v>
      </c>
      <c r="K597" s="16" t="s">
        <v>2742</v>
      </c>
      <c r="L597" s="16" t="s">
        <v>308</v>
      </c>
      <c r="M597" s="16" t="s">
        <v>2743</v>
      </c>
      <c r="N597" s="16" t="s">
        <v>480</v>
      </c>
      <c r="O597" s="16"/>
      <c r="P597" s="16">
        <v>9.0</v>
      </c>
      <c r="Q597" s="16">
        <v>0.0</v>
      </c>
    </row>
    <row r="598" ht="12.75" customHeight="1">
      <c r="A598" s="16" t="s">
        <v>2222</v>
      </c>
      <c r="B598" s="1" t="s">
        <v>72</v>
      </c>
      <c r="C598" s="15">
        <v>1009.0</v>
      </c>
      <c r="D598" s="16" t="s">
        <v>2744</v>
      </c>
      <c r="E598" s="16" t="s">
        <v>2745</v>
      </c>
      <c r="F598" s="16"/>
      <c r="G598" s="16" t="s">
        <v>1691</v>
      </c>
      <c r="H598" s="16"/>
      <c r="I598" s="16">
        <v>104.0</v>
      </c>
      <c r="J598" s="16" t="s">
        <v>426</v>
      </c>
      <c r="K598" s="16" t="s">
        <v>553</v>
      </c>
      <c r="L598" s="16" t="s">
        <v>345</v>
      </c>
      <c r="M598" s="16" t="s">
        <v>2189</v>
      </c>
      <c r="N598" s="16" t="s">
        <v>2190</v>
      </c>
      <c r="O598" s="16"/>
      <c r="P598" s="16">
        <v>12.0</v>
      </c>
      <c r="Q598" s="16">
        <v>-84.0</v>
      </c>
    </row>
    <row r="599" ht="12.75" customHeight="1">
      <c r="A599" s="16" t="s">
        <v>2222</v>
      </c>
      <c r="B599" s="1" t="s">
        <v>75</v>
      </c>
      <c r="C599" s="15">
        <v>1011.0</v>
      </c>
      <c r="D599" s="16" t="s">
        <v>2746</v>
      </c>
      <c r="E599" s="16" t="s">
        <v>2747</v>
      </c>
      <c r="F599" s="16"/>
      <c r="G599" s="16" t="s">
        <v>394</v>
      </c>
      <c r="H599" s="16"/>
      <c r="I599" s="16">
        <v>200.0</v>
      </c>
      <c r="J599" s="16" t="s">
        <v>426</v>
      </c>
      <c r="K599" s="16" t="s">
        <v>438</v>
      </c>
      <c r="L599" s="16" t="s">
        <v>384</v>
      </c>
      <c r="M599" s="16" t="s">
        <v>1091</v>
      </c>
      <c r="N599" s="16" t="s">
        <v>2748</v>
      </c>
      <c r="O599" s="16"/>
      <c r="P599" s="16">
        <v>5.0</v>
      </c>
      <c r="Q599" s="16">
        <v>-20.0</v>
      </c>
    </row>
    <row r="600" ht="12.75" customHeight="1">
      <c r="A600" s="16" t="s">
        <v>2222</v>
      </c>
      <c r="B600" s="1" t="s">
        <v>75</v>
      </c>
      <c r="C600" s="15">
        <v>1012.0</v>
      </c>
      <c r="D600" s="16" t="s">
        <v>2749</v>
      </c>
      <c r="E600" s="16" t="s">
        <v>2750</v>
      </c>
      <c r="F600" s="16"/>
      <c r="G600" s="16" t="s">
        <v>489</v>
      </c>
      <c r="H600" s="16"/>
      <c r="I600" s="16">
        <v>123.0</v>
      </c>
      <c r="J600" s="16" t="s">
        <v>426</v>
      </c>
      <c r="K600" s="16" t="s">
        <v>1083</v>
      </c>
      <c r="L600" s="16" t="s">
        <v>323</v>
      </c>
      <c r="M600" s="16" t="s">
        <v>2751</v>
      </c>
      <c r="N600" s="16" t="s">
        <v>2752</v>
      </c>
      <c r="O600" s="16"/>
      <c r="P600" s="16">
        <v>16.0</v>
      </c>
      <c r="Q600" s="16">
        <v>-20.0</v>
      </c>
    </row>
    <row r="601" ht="12.75" customHeight="1">
      <c r="A601" s="16" t="s">
        <v>2222</v>
      </c>
      <c r="B601" s="1" t="s">
        <v>75</v>
      </c>
      <c r="C601" s="15">
        <v>1013.0</v>
      </c>
      <c r="D601" s="16" t="s">
        <v>2753</v>
      </c>
      <c r="E601" s="16" t="s">
        <v>2754</v>
      </c>
      <c r="F601" s="16"/>
      <c r="G601" s="16"/>
      <c r="H601" s="16"/>
      <c r="I601" s="16">
        <v>200.0</v>
      </c>
      <c r="J601" s="16" t="s">
        <v>426</v>
      </c>
      <c r="K601" s="16" t="s">
        <v>2755</v>
      </c>
      <c r="L601" s="16" t="s">
        <v>323</v>
      </c>
      <c r="M601" s="16" t="s">
        <v>1549</v>
      </c>
      <c r="N601" s="16" t="s">
        <v>2756</v>
      </c>
      <c r="O601" s="16"/>
      <c r="P601" s="16">
        <v>7.0</v>
      </c>
      <c r="Q601" s="16">
        <v>-540.0</v>
      </c>
    </row>
    <row r="602" ht="12.75" customHeight="1">
      <c r="A602" s="16" t="s">
        <v>2222</v>
      </c>
      <c r="B602" s="1" t="s">
        <v>75</v>
      </c>
      <c r="C602" s="15">
        <v>1015.0</v>
      </c>
      <c r="D602" s="16" t="s">
        <v>2757</v>
      </c>
      <c r="E602" s="16" t="s">
        <v>2758</v>
      </c>
      <c r="F602" s="16"/>
      <c r="G602" s="16" t="s">
        <v>394</v>
      </c>
      <c r="H602" s="16"/>
      <c r="I602" s="16">
        <v>212.0</v>
      </c>
      <c r="J602" s="16" t="s">
        <v>426</v>
      </c>
      <c r="K602" s="16" t="s">
        <v>438</v>
      </c>
      <c r="L602" s="16" t="s">
        <v>384</v>
      </c>
      <c r="M602" s="16" t="s">
        <v>2759</v>
      </c>
      <c r="N602" s="16" t="s">
        <v>2748</v>
      </c>
      <c r="O602" s="16"/>
      <c r="P602" s="16">
        <v>16.0</v>
      </c>
      <c r="Q602" s="16">
        <v>-32.0</v>
      </c>
    </row>
    <row r="603" ht="12.75" customHeight="1">
      <c r="A603" s="16" t="s">
        <v>2222</v>
      </c>
      <c r="B603" s="1" t="s">
        <v>75</v>
      </c>
      <c r="C603" s="15">
        <v>1018.0</v>
      </c>
      <c r="D603" s="16" t="s">
        <v>2760</v>
      </c>
      <c r="E603" s="16" t="s">
        <v>2761</v>
      </c>
      <c r="F603" s="16"/>
      <c r="G603" s="16" t="s">
        <v>2762</v>
      </c>
      <c r="H603" s="16"/>
      <c r="I603" s="16">
        <v>203.0</v>
      </c>
      <c r="J603" s="16" t="s">
        <v>426</v>
      </c>
      <c r="K603" s="16" t="s">
        <v>2763</v>
      </c>
      <c r="L603" s="16" t="s">
        <v>323</v>
      </c>
      <c r="M603" s="16" t="s">
        <v>2764</v>
      </c>
      <c r="N603" s="16" t="s">
        <v>2765</v>
      </c>
      <c r="O603" s="16"/>
      <c r="P603" s="16">
        <v>12.0</v>
      </c>
      <c r="Q603" s="16">
        <v>-864.0</v>
      </c>
    </row>
    <row r="604" ht="12.75" customHeight="1">
      <c r="A604" s="16" t="s">
        <v>2222</v>
      </c>
      <c r="B604" s="1" t="s">
        <v>1009</v>
      </c>
      <c r="C604" s="15">
        <v>1021.0</v>
      </c>
      <c r="D604" s="16" t="s">
        <v>2766</v>
      </c>
      <c r="E604" s="16" t="s">
        <v>2767</v>
      </c>
      <c r="F604" s="16"/>
      <c r="G604" s="16" t="s">
        <v>2243</v>
      </c>
      <c r="H604" s="16"/>
      <c r="I604" s="16">
        <v>1.0</v>
      </c>
      <c r="J604" s="16" t="s">
        <v>426</v>
      </c>
      <c r="K604" s="16" t="s">
        <v>2768</v>
      </c>
      <c r="L604" s="16" t="s">
        <v>308</v>
      </c>
      <c r="M604" s="16" t="s">
        <v>479</v>
      </c>
      <c r="N604" s="16" t="s">
        <v>480</v>
      </c>
      <c r="O604" s="16"/>
      <c r="P604" s="16">
        <v>5.0</v>
      </c>
      <c r="Q604" s="16">
        <v>0.0</v>
      </c>
    </row>
    <row r="605" ht="12.75" customHeight="1">
      <c r="A605" s="16" t="s">
        <v>2222</v>
      </c>
      <c r="B605" s="1" t="s">
        <v>1009</v>
      </c>
      <c r="C605" s="15">
        <v>1024.0</v>
      </c>
      <c r="D605" s="16" t="s">
        <v>2769</v>
      </c>
      <c r="E605" s="16" t="s">
        <v>2770</v>
      </c>
      <c r="F605" s="16"/>
      <c r="G605" s="16" t="s">
        <v>500</v>
      </c>
      <c r="H605" s="16"/>
      <c r="I605" s="16">
        <v>401.0</v>
      </c>
      <c r="J605" s="16" t="s">
        <v>426</v>
      </c>
      <c r="K605" s="16" t="s">
        <v>703</v>
      </c>
      <c r="L605" s="16" t="s">
        <v>308</v>
      </c>
      <c r="M605" s="16" t="s">
        <v>1255</v>
      </c>
      <c r="N605" s="16" t="s">
        <v>1256</v>
      </c>
      <c r="O605" s="16"/>
      <c r="P605" s="16">
        <v>8.0</v>
      </c>
      <c r="Q605" s="16">
        <v>-200.0</v>
      </c>
    </row>
    <row r="606" ht="12.75" customHeight="1">
      <c r="A606" s="16" t="s">
        <v>2222</v>
      </c>
      <c r="B606" s="1" t="s">
        <v>1009</v>
      </c>
      <c r="C606" s="15">
        <v>1026.0</v>
      </c>
      <c r="D606" s="16" t="s">
        <v>2771</v>
      </c>
      <c r="E606" s="16" t="s">
        <v>2772</v>
      </c>
      <c r="F606" s="16"/>
      <c r="G606" s="16" t="s">
        <v>2773</v>
      </c>
      <c r="H606" s="16"/>
      <c r="I606" s="16">
        <v>801.0</v>
      </c>
      <c r="J606" s="16" t="s">
        <v>2774</v>
      </c>
      <c r="K606" s="16" t="s">
        <v>1124</v>
      </c>
      <c r="L606" s="16" t="s">
        <v>359</v>
      </c>
      <c r="M606" s="16" t="s">
        <v>2775</v>
      </c>
      <c r="N606" s="16" t="s">
        <v>2776</v>
      </c>
      <c r="O606" s="16"/>
      <c r="P606" s="16">
        <v>12.0</v>
      </c>
      <c r="Q606" s="16">
        <v>1560.0</v>
      </c>
    </row>
    <row r="607" ht="12.75" customHeight="1">
      <c r="A607" s="16" t="s">
        <v>2222</v>
      </c>
      <c r="B607" s="1" t="s">
        <v>1009</v>
      </c>
      <c r="C607" s="15">
        <v>1027.0</v>
      </c>
      <c r="D607" s="16" t="s">
        <v>2777</v>
      </c>
      <c r="E607" s="16" t="s">
        <v>2778</v>
      </c>
      <c r="F607" s="16"/>
      <c r="G607" s="16" t="s">
        <v>2779</v>
      </c>
      <c r="H607" s="16"/>
      <c r="I607" s="16">
        <v>600.0</v>
      </c>
      <c r="J607" s="16" t="s">
        <v>2774</v>
      </c>
      <c r="K607" s="16" t="s">
        <v>404</v>
      </c>
      <c r="L607" s="16" t="s">
        <v>345</v>
      </c>
      <c r="M607" s="16" t="s">
        <v>2780</v>
      </c>
      <c r="N607" s="16" t="s">
        <v>2781</v>
      </c>
      <c r="O607" s="16"/>
      <c r="P607" s="16">
        <v>9.0</v>
      </c>
      <c r="Q607" s="16">
        <v>-252.0</v>
      </c>
    </row>
    <row r="608" ht="12.75" customHeight="1">
      <c r="A608" s="16" t="s">
        <v>2222</v>
      </c>
      <c r="B608" s="1" t="s">
        <v>1009</v>
      </c>
      <c r="C608" s="15">
        <v>1029.0</v>
      </c>
      <c r="D608" s="16" t="s">
        <v>2782</v>
      </c>
      <c r="E608" s="16" t="s">
        <v>2783</v>
      </c>
      <c r="F608" s="16"/>
      <c r="G608" s="16" t="s">
        <v>2784</v>
      </c>
      <c r="H608" s="16"/>
      <c r="I608" s="16">
        <v>0.0</v>
      </c>
      <c r="J608" s="16" t="s">
        <v>426</v>
      </c>
      <c r="K608" s="16" t="s">
        <v>352</v>
      </c>
      <c r="L608" s="16" t="s">
        <v>308</v>
      </c>
      <c r="M608" s="16" t="s">
        <v>479</v>
      </c>
      <c r="N608" s="16" t="s">
        <v>480</v>
      </c>
      <c r="O608" s="16"/>
      <c r="P608" s="16">
        <v>8.0</v>
      </c>
      <c r="Q608" s="16">
        <v>0.0</v>
      </c>
    </row>
    <row r="609" ht="12.75" customHeight="1">
      <c r="A609" s="16" t="s">
        <v>2222</v>
      </c>
      <c r="B609" s="1" t="s">
        <v>1028</v>
      </c>
      <c r="C609" s="15">
        <v>1032.0</v>
      </c>
      <c r="D609" s="16" t="s">
        <v>2785</v>
      </c>
      <c r="E609" s="16" t="s">
        <v>2786</v>
      </c>
      <c r="F609" s="16"/>
      <c r="G609" s="16" t="s">
        <v>2787</v>
      </c>
      <c r="H609" s="16"/>
      <c r="I609" s="16">
        <v>730.0</v>
      </c>
      <c r="J609" s="16" t="s">
        <v>2788</v>
      </c>
      <c r="K609" s="16" t="s">
        <v>1779</v>
      </c>
      <c r="L609" s="16" t="s">
        <v>377</v>
      </c>
      <c r="M609" s="16" t="s">
        <v>2789</v>
      </c>
      <c r="N609" s="16" t="s">
        <v>2790</v>
      </c>
      <c r="O609" s="16"/>
      <c r="P609" s="16">
        <v>11.0</v>
      </c>
      <c r="Q609" s="16">
        <v>550.0</v>
      </c>
    </row>
    <row r="610" ht="12.75" customHeight="1">
      <c r="A610" s="16" t="s">
        <v>2222</v>
      </c>
      <c r="B610" s="1" t="s">
        <v>72</v>
      </c>
      <c r="C610" s="15">
        <v>1101.0</v>
      </c>
      <c r="D610" s="16" t="s">
        <v>2791</v>
      </c>
      <c r="E610" s="16" t="s">
        <v>2792</v>
      </c>
      <c r="F610" s="16"/>
      <c r="G610" s="16" t="s">
        <v>2793</v>
      </c>
      <c r="H610" s="16"/>
      <c r="I610" s="16">
        <v>203.0</v>
      </c>
      <c r="J610" s="16" t="s">
        <v>2225</v>
      </c>
      <c r="K610" s="16" t="s">
        <v>472</v>
      </c>
      <c r="L610" s="16" t="s">
        <v>331</v>
      </c>
      <c r="M610" s="16" t="s">
        <v>2794</v>
      </c>
      <c r="N610" s="16" t="s">
        <v>1791</v>
      </c>
      <c r="O610" s="16"/>
      <c r="P610" s="16">
        <v>11.0</v>
      </c>
      <c r="Q610" s="16">
        <v>3549.0</v>
      </c>
    </row>
    <row r="611" ht="12.75" customHeight="1">
      <c r="A611" s="16" t="s">
        <v>2222</v>
      </c>
      <c r="B611" s="1" t="s">
        <v>72</v>
      </c>
      <c r="C611" s="15">
        <v>1104.0</v>
      </c>
      <c r="D611" s="16" t="s">
        <v>2795</v>
      </c>
      <c r="E611" s="16" t="s">
        <v>2796</v>
      </c>
      <c r="F611" s="16"/>
      <c r="G611" s="16" t="s">
        <v>2797</v>
      </c>
      <c r="H611" s="16"/>
      <c r="I611" s="16">
        <v>302.0</v>
      </c>
      <c r="J611" s="16" t="s">
        <v>2225</v>
      </c>
      <c r="K611" s="16" t="s">
        <v>1705</v>
      </c>
      <c r="L611" s="16" t="s">
        <v>384</v>
      </c>
      <c r="M611" s="16" t="s">
        <v>1431</v>
      </c>
      <c r="N611" s="16" t="s">
        <v>2798</v>
      </c>
      <c r="O611" s="16"/>
      <c r="P611" s="16">
        <v>14.0</v>
      </c>
      <c r="Q611" s="16">
        <v>112.0</v>
      </c>
    </row>
    <row r="612" ht="12.75" customHeight="1">
      <c r="A612" s="16" t="s">
        <v>2222</v>
      </c>
      <c r="B612" s="1" t="s">
        <v>72</v>
      </c>
      <c r="C612" s="15">
        <v>1106.0</v>
      </c>
      <c r="D612" s="16" t="s">
        <v>2799</v>
      </c>
      <c r="E612" s="16" t="s">
        <v>2800</v>
      </c>
      <c r="F612" s="16"/>
      <c r="G612" s="16" t="s">
        <v>1361</v>
      </c>
      <c r="H612" s="16" t="s">
        <v>69</v>
      </c>
      <c r="I612" s="16">
        <v>714.0</v>
      </c>
      <c r="J612" s="16" t="s">
        <v>2225</v>
      </c>
      <c r="K612" s="16" t="s">
        <v>438</v>
      </c>
      <c r="L612" s="16" t="s">
        <v>308</v>
      </c>
      <c r="M612" s="16" t="s">
        <v>2801</v>
      </c>
      <c r="N612" s="16" t="s">
        <v>2802</v>
      </c>
      <c r="O612" s="16"/>
      <c r="P612" s="16">
        <v>10.0</v>
      </c>
      <c r="Q612" s="16">
        <v>-48.0</v>
      </c>
    </row>
    <row r="613" ht="12.75" customHeight="1">
      <c r="A613" s="16" t="s">
        <v>2222</v>
      </c>
      <c r="B613" s="1" t="s">
        <v>72</v>
      </c>
      <c r="C613" s="15">
        <v>1108.0</v>
      </c>
      <c r="D613" s="16" t="s">
        <v>2803</v>
      </c>
      <c r="E613" s="16" t="s">
        <v>2804</v>
      </c>
      <c r="F613" s="16" t="s">
        <v>436</v>
      </c>
      <c r="G613" s="16" t="s">
        <v>500</v>
      </c>
      <c r="H613" s="16"/>
      <c r="I613" s="16">
        <v>913.0</v>
      </c>
      <c r="J613" s="16" t="s">
        <v>426</v>
      </c>
      <c r="K613" s="16" t="s">
        <v>2206</v>
      </c>
      <c r="L613" s="16" t="s">
        <v>345</v>
      </c>
      <c r="M613" s="16" t="s">
        <v>2805</v>
      </c>
      <c r="N613" s="16" t="s">
        <v>770</v>
      </c>
      <c r="O613" s="16"/>
      <c r="P613" s="16">
        <v>7.0</v>
      </c>
      <c r="Q613" s="16">
        <v>-300.0</v>
      </c>
    </row>
    <row r="614" ht="12.75" customHeight="1">
      <c r="A614" s="16" t="s">
        <v>2222</v>
      </c>
      <c r="B614" s="1" t="s">
        <v>75</v>
      </c>
      <c r="C614" s="15">
        <v>1118.0</v>
      </c>
      <c r="D614" s="16" t="s">
        <v>2806</v>
      </c>
      <c r="E614" s="16" t="s">
        <v>2807</v>
      </c>
      <c r="F614" s="16"/>
      <c r="G614" s="16" t="s">
        <v>2808</v>
      </c>
      <c r="H614" s="16"/>
      <c r="I614" s="16">
        <v>112.0</v>
      </c>
      <c r="J614" s="16" t="s">
        <v>2809</v>
      </c>
      <c r="K614" s="16" t="s">
        <v>876</v>
      </c>
      <c r="L614" s="16" t="s">
        <v>308</v>
      </c>
      <c r="M614" s="16" t="s">
        <v>2810</v>
      </c>
      <c r="N614" s="16" t="s">
        <v>2802</v>
      </c>
      <c r="O614" s="16"/>
      <c r="P614" s="16">
        <v>13.0</v>
      </c>
      <c r="Q614" s="16">
        <v>-40.0</v>
      </c>
    </row>
    <row r="615" ht="12.75" customHeight="1">
      <c r="A615" s="16" t="s">
        <v>2222</v>
      </c>
      <c r="B615" s="1" t="s">
        <v>1009</v>
      </c>
      <c r="C615" s="15">
        <v>1122.0</v>
      </c>
      <c r="D615" s="16" t="s">
        <v>2811</v>
      </c>
      <c r="E615" s="16" t="s">
        <v>2812</v>
      </c>
      <c r="F615" s="16"/>
      <c r="G615" s="16" t="s">
        <v>321</v>
      </c>
      <c r="H615" s="16"/>
      <c r="I615" s="16">
        <v>301.0</v>
      </c>
      <c r="J615" s="16" t="s">
        <v>426</v>
      </c>
      <c r="K615" s="16" t="s">
        <v>690</v>
      </c>
      <c r="L615" s="16" t="s">
        <v>308</v>
      </c>
      <c r="M615" s="16" t="s">
        <v>2813</v>
      </c>
      <c r="N615" s="16" t="s">
        <v>2814</v>
      </c>
      <c r="O615" s="16"/>
      <c r="P615" s="16">
        <v>5.0</v>
      </c>
      <c r="Q615" s="16">
        <v>-42.0</v>
      </c>
    </row>
    <row r="616" ht="12.75" customHeight="1">
      <c r="A616" s="16" t="s">
        <v>2222</v>
      </c>
      <c r="B616" s="1" t="s">
        <v>1009</v>
      </c>
      <c r="C616" s="15">
        <v>1123.0</v>
      </c>
      <c r="D616" s="16" t="s">
        <v>2815</v>
      </c>
      <c r="E616" s="16" t="s">
        <v>2816</v>
      </c>
      <c r="F616" s="16"/>
      <c r="G616" s="16" t="s">
        <v>675</v>
      </c>
      <c r="H616" s="16"/>
      <c r="I616" s="16">
        <v>500.0</v>
      </c>
      <c r="J616" s="16" t="s">
        <v>426</v>
      </c>
      <c r="K616" s="16" t="s">
        <v>2817</v>
      </c>
      <c r="L616" s="16" t="s">
        <v>345</v>
      </c>
      <c r="M616" s="16" t="s">
        <v>554</v>
      </c>
      <c r="N616" s="16" t="s">
        <v>541</v>
      </c>
      <c r="O616" s="16"/>
      <c r="P616" s="16">
        <v>10.0</v>
      </c>
      <c r="Q616" s="16">
        <v>-20.0</v>
      </c>
    </row>
    <row r="617" ht="12.75" customHeight="1">
      <c r="A617" s="16" t="s">
        <v>2222</v>
      </c>
      <c r="B617" s="1" t="s">
        <v>1009</v>
      </c>
      <c r="C617" s="15">
        <v>1125.0</v>
      </c>
      <c r="D617" s="16" t="s">
        <v>2818</v>
      </c>
      <c r="E617" s="16" t="s">
        <v>2819</v>
      </c>
      <c r="F617" s="16"/>
      <c r="G617" s="16" t="s">
        <v>2820</v>
      </c>
      <c r="H617" s="16" t="s">
        <v>69</v>
      </c>
      <c r="I617" s="16">
        <v>501.0</v>
      </c>
      <c r="J617" s="16" t="s">
        <v>2774</v>
      </c>
      <c r="K617" s="16" t="s">
        <v>1083</v>
      </c>
      <c r="L617" s="16" t="s">
        <v>384</v>
      </c>
      <c r="M617" s="16" t="s">
        <v>1525</v>
      </c>
      <c r="N617" s="16" t="s">
        <v>2821</v>
      </c>
      <c r="O617" s="16"/>
      <c r="P617" s="16">
        <v>6.0</v>
      </c>
      <c r="Q617" s="16">
        <v>490.0</v>
      </c>
    </row>
    <row r="618" ht="12.75" customHeight="1">
      <c r="A618" s="16" t="s">
        <v>2222</v>
      </c>
      <c r="B618" s="1" t="s">
        <v>1009</v>
      </c>
      <c r="C618" s="15">
        <v>1126.0</v>
      </c>
      <c r="D618" s="16" t="s">
        <v>2822</v>
      </c>
      <c r="E618" s="16" t="s">
        <v>2823</v>
      </c>
      <c r="F618" s="16"/>
      <c r="G618" s="16" t="s">
        <v>1015</v>
      </c>
      <c r="H618" s="16"/>
      <c r="I618" s="16">
        <v>200.0</v>
      </c>
      <c r="J618" s="16" t="s">
        <v>2774</v>
      </c>
      <c r="K618" s="16" t="s">
        <v>352</v>
      </c>
      <c r="L618" s="16" t="s">
        <v>345</v>
      </c>
      <c r="M618" s="16" t="s">
        <v>2780</v>
      </c>
      <c r="N618" s="16" t="s">
        <v>2781</v>
      </c>
      <c r="O618" s="16"/>
      <c r="P618" s="16">
        <v>5.0</v>
      </c>
      <c r="Q618" s="16">
        <v>-252.0</v>
      </c>
    </row>
    <row r="619" ht="12.75" customHeight="1">
      <c r="A619" s="16" t="s">
        <v>2222</v>
      </c>
      <c r="B619" s="1" t="s">
        <v>1009</v>
      </c>
      <c r="C619" s="15">
        <v>1127.0</v>
      </c>
      <c r="D619" s="16" t="s">
        <v>2824</v>
      </c>
      <c r="E619" s="16" t="s">
        <v>2825</v>
      </c>
      <c r="F619" s="16"/>
      <c r="G619" s="16" t="s">
        <v>2826</v>
      </c>
      <c r="H619" s="16"/>
      <c r="I619" s="16">
        <v>701.0</v>
      </c>
      <c r="J619" s="16" t="s">
        <v>2774</v>
      </c>
      <c r="K619" s="16" t="s">
        <v>703</v>
      </c>
      <c r="L619" s="16" t="s">
        <v>323</v>
      </c>
      <c r="M619" s="16" t="s">
        <v>1884</v>
      </c>
      <c r="N619" s="16" t="s">
        <v>2827</v>
      </c>
      <c r="O619" s="16"/>
      <c r="P619" s="16">
        <v>6.0</v>
      </c>
      <c r="Q619" s="16">
        <v>-280.0</v>
      </c>
    </row>
    <row r="620" ht="12.75" customHeight="1">
      <c r="A620" s="16" t="s">
        <v>2222</v>
      </c>
      <c r="B620" s="1" t="s">
        <v>1009</v>
      </c>
      <c r="C620" s="15">
        <v>1129.0</v>
      </c>
      <c r="D620" s="16" t="s">
        <v>2828</v>
      </c>
      <c r="E620" s="16" t="s">
        <v>2829</v>
      </c>
      <c r="F620" s="16"/>
      <c r="G620" s="16" t="s">
        <v>2830</v>
      </c>
      <c r="H620" s="16"/>
      <c r="I620" s="16">
        <v>401.0</v>
      </c>
      <c r="J620" s="16" t="s">
        <v>426</v>
      </c>
      <c r="K620" s="16" t="s">
        <v>1179</v>
      </c>
      <c r="L620" s="16" t="s">
        <v>377</v>
      </c>
      <c r="M620" s="16" t="s">
        <v>1330</v>
      </c>
      <c r="N620" s="16" t="s">
        <v>1651</v>
      </c>
      <c r="O620" s="16"/>
      <c r="P620" s="16">
        <v>10.0</v>
      </c>
      <c r="Q620" s="16">
        <v>-36.0</v>
      </c>
    </row>
    <row r="621" ht="12.75" customHeight="1">
      <c r="A621" s="16" t="s">
        <v>2222</v>
      </c>
      <c r="B621" s="1" t="s">
        <v>1028</v>
      </c>
      <c r="C621" s="15">
        <v>1135.0</v>
      </c>
      <c r="D621" s="16" t="s">
        <v>2831</v>
      </c>
      <c r="E621" s="16" t="s">
        <v>2832</v>
      </c>
      <c r="F621" s="16"/>
      <c r="G621" s="16" t="s">
        <v>460</v>
      </c>
      <c r="H621" s="16"/>
      <c r="I621" s="16">
        <v>913.0</v>
      </c>
      <c r="J621" s="16" t="s">
        <v>2833</v>
      </c>
      <c r="K621" s="16" t="s">
        <v>1083</v>
      </c>
      <c r="L621" s="16" t="s">
        <v>377</v>
      </c>
      <c r="M621" s="16" t="s">
        <v>2834</v>
      </c>
      <c r="N621" s="16" t="s">
        <v>2835</v>
      </c>
      <c r="O621" s="16"/>
      <c r="P621" s="16">
        <v>15.0</v>
      </c>
      <c r="Q621" s="16">
        <v>-220.0</v>
      </c>
    </row>
    <row r="622" ht="12.75" customHeight="1">
      <c r="A622" s="16" t="s">
        <v>2222</v>
      </c>
      <c r="B622" s="1" t="s">
        <v>1028</v>
      </c>
      <c r="C622" s="15">
        <v>1137.0</v>
      </c>
      <c r="D622" s="16" t="s">
        <v>2836</v>
      </c>
      <c r="E622" s="16" t="s">
        <v>2837</v>
      </c>
      <c r="F622" s="16" t="s">
        <v>1014</v>
      </c>
      <c r="G622" s="16" t="s">
        <v>1789</v>
      </c>
      <c r="H622" s="16" t="s">
        <v>69</v>
      </c>
      <c r="I622" s="16">
        <v>623.0</v>
      </c>
      <c r="J622" s="16" t="s">
        <v>2833</v>
      </c>
      <c r="K622" s="16" t="s">
        <v>2838</v>
      </c>
      <c r="L622" s="16" t="s">
        <v>331</v>
      </c>
      <c r="M622" s="16" t="s">
        <v>1672</v>
      </c>
      <c r="N622" s="16" t="s">
        <v>2839</v>
      </c>
      <c r="O622" s="16"/>
      <c r="P622" s="16">
        <v>11.0</v>
      </c>
      <c r="Q622" s="16">
        <v>3780.0</v>
      </c>
    </row>
    <row r="623" ht="12.75" customHeight="1">
      <c r="A623" s="16" t="s">
        <v>2222</v>
      </c>
      <c r="B623" s="1" t="s">
        <v>1028</v>
      </c>
      <c r="C623" s="15">
        <v>1140.0</v>
      </c>
      <c r="D623" s="16" t="s">
        <v>2840</v>
      </c>
      <c r="E623" s="16" t="s">
        <v>2841</v>
      </c>
      <c r="F623" s="16"/>
      <c r="G623" s="16" t="s">
        <v>382</v>
      </c>
      <c r="H623" s="16"/>
      <c r="I623" s="16">
        <v>804.0</v>
      </c>
      <c r="J623" s="16" t="s">
        <v>2833</v>
      </c>
      <c r="K623" s="16" t="s">
        <v>820</v>
      </c>
      <c r="L623" s="16" t="s">
        <v>316</v>
      </c>
      <c r="M623" s="16" t="s">
        <v>2842</v>
      </c>
      <c r="N623" s="16" t="s">
        <v>2843</v>
      </c>
      <c r="O623" s="16"/>
      <c r="P623" s="16">
        <v>8.0</v>
      </c>
      <c r="Q623" s="16">
        <v>1800.0</v>
      </c>
    </row>
    <row r="624" ht="12.75" customHeight="1">
      <c r="A624" s="16" t="s">
        <v>2222</v>
      </c>
      <c r="B624" s="1" t="s">
        <v>72</v>
      </c>
      <c r="C624" s="15">
        <v>1201.0</v>
      </c>
      <c r="D624" s="16" t="s">
        <v>2844</v>
      </c>
      <c r="E624" s="16" t="s">
        <v>2845</v>
      </c>
      <c r="F624" s="16"/>
      <c r="G624" s="16" t="s">
        <v>562</v>
      </c>
      <c r="H624" s="16"/>
      <c r="I624" s="16">
        <v>912.0</v>
      </c>
      <c r="J624" s="16" t="s">
        <v>2225</v>
      </c>
      <c r="K624" s="16" t="s">
        <v>1383</v>
      </c>
      <c r="L624" s="16" t="s">
        <v>308</v>
      </c>
      <c r="M624" s="16" t="s">
        <v>2846</v>
      </c>
      <c r="N624" s="16" t="s">
        <v>480</v>
      </c>
      <c r="O624" s="16"/>
      <c r="P624" s="16">
        <v>13.0</v>
      </c>
      <c r="Q624" s="16">
        <v>0.0</v>
      </c>
    </row>
    <row r="625" ht="12.75" customHeight="1">
      <c r="A625" s="16" t="s">
        <v>2222</v>
      </c>
      <c r="B625" s="1" t="s">
        <v>72</v>
      </c>
      <c r="C625" s="15">
        <v>1210.0</v>
      </c>
      <c r="D625" s="16" t="s">
        <v>2847</v>
      </c>
      <c r="E625" s="16" t="s">
        <v>2848</v>
      </c>
      <c r="F625" s="16" t="s">
        <v>436</v>
      </c>
      <c r="G625" s="16" t="s">
        <v>2849</v>
      </c>
      <c r="H625" s="16"/>
      <c r="I625" s="16">
        <v>701.0</v>
      </c>
      <c r="J625" s="16" t="s">
        <v>426</v>
      </c>
      <c r="K625" s="16" t="s">
        <v>2850</v>
      </c>
      <c r="L625" s="16" t="s">
        <v>384</v>
      </c>
      <c r="M625" s="16" t="s">
        <v>2851</v>
      </c>
      <c r="N625" s="16" t="s">
        <v>2852</v>
      </c>
      <c r="O625" s="16"/>
      <c r="P625" s="16">
        <v>14.0</v>
      </c>
      <c r="Q625" s="16">
        <v>-63.0</v>
      </c>
    </row>
    <row r="626" ht="12.75" customHeight="1">
      <c r="A626" s="16" t="s">
        <v>2222</v>
      </c>
      <c r="B626" s="1" t="s">
        <v>75</v>
      </c>
      <c r="C626" s="15">
        <v>1211.0</v>
      </c>
      <c r="D626" s="16" t="s">
        <v>2853</v>
      </c>
      <c r="E626" s="16" t="s">
        <v>2854</v>
      </c>
      <c r="F626" s="16"/>
      <c r="G626" s="16" t="s">
        <v>421</v>
      </c>
      <c r="H626" s="16"/>
      <c r="I626" s="16">
        <v>902.0</v>
      </c>
      <c r="J626" s="16" t="s">
        <v>426</v>
      </c>
      <c r="K626" s="16" t="s">
        <v>2855</v>
      </c>
      <c r="L626" s="16" t="s">
        <v>316</v>
      </c>
      <c r="M626" s="16" t="s">
        <v>2856</v>
      </c>
      <c r="N626" s="16" t="s">
        <v>2857</v>
      </c>
      <c r="O626" s="16"/>
      <c r="P626" s="16">
        <v>13.0</v>
      </c>
      <c r="Q626" s="16">
        <v>858.0</v>
      </c>
    </row>
    <row r="627" ht="12.75" customHeight="1">
      <c r="A627" s="16" t="s">
        <v>2222</v>
      </c>
      <c r="B627" s="1" t="s">
        <v>75</v>
      </c>
      <c r="C627" s="15">
        <v>1212.0</v>
      </c>
      <c r="D627" s="16" t="s">
        <v>2858</v>
      </c>
      <c r="E627" s="16" t="s">
        <v>2859</v>
      </c>
      <c r="F627" s="16"/>
      <c r="G627" s="16" t="s">
        <v>382</v>
      </c>
      <c r="H627" s="16"/>
      <c r="I627" s="16">
        <v>413.0</v>
      </c>
      <c r="J627" s="16" t="s">
        <v>426</v>
      </c>
      <c r="K627" s="16" t="s">
        <v>1383</v>
      </c>
      <c r="L627" s="16" t="s">
        <v>377</v>
      </c>
      <c r="M627" s="16" t="s">
        <v>797</v>
      </c>
      <c r="N627" s="16" t="s">
        <v>798</v>
      </c>
      <c r="O627" s="16"/>
      <c r="P627" s="16">
        <v>16.0</v>
      </c>
      <c r="Q627" s="16">
        <v>2640.0</v>
      </c>
    </row>
    <row r="628" ht="12.75" customHeight="1">
      <c r="A628" s="16" t="s">
        <v>2222</v>
      </c>
      <c r="B628" s="1" t="s">
        <v>75</v>
      </c>
      <c r="C628" s="15">
        <v>1217.0</v>
      </c>
      <c r="D628" s="16" t="s">
        <v>2860</v>
      </c>
      <c r="E628" s="16" t="s">
        <v>2861</v>
      </c>
      <c r="F628" s="16"/>
      <c r="G628" s="16" t="s">
        <v>562</v>
      </c>
      <c r="H628" s="16"/>
      <c r="I628" s="16">
        <v>0.0</v>
      </c>
      <c r="J628" s="16" t="s">
        <v>2809</v>
      </c>
      <c r="K628" s="16" t="s">
        <v>796</v>
      </c>
      <c r="L628" s="16" t="s">
        <v>308</v>
      </c>
      <c r="M628" s="16" t="s">
        <v>479</v>
      </c>
      <c r="N628" s="16" t="s">
        <v>480</v>
      </c>
      <c r="O628" s="16"/>
      <c r="P628" s="16">
        <v>12.0</v>
      </c>
      <c r="Q628" s="16">
        <v>0.0</v>
      </c>
    </row>
    <row r="629" ht="12.75" customHeight="1">
      <c r="A629" s="16" t="s">
        <v>2222</v>
      </c>
      <c r="B629" s="1" t="s">
        <v>75</v>
      </c>
      <c r="C629" s="15">
        <v>1218.0</v>
      </c>
      <c r="D629" s="16" t="s">
        <v>2862</v>
      </c>
      <c r="E629" s="16" t="s">
        <v>2863</v>
      </c>
      <c r="F629" s="16"/>
      <c r="G629" s="16" t="s">
        <v>2864</v>
      </c>
      <c r="H629" s="16"/>
      <c r="I629" s="16">
        <v>704.0</v>
      </c>
      <c r="J629" s="16" t="s">
        <v>2809</v>
      </c>
      <c r="K629" s="16" t="s">
        <v>1570</v>
      </c>
      <c r="L629" s="16" t="s">
        <v>384</v>
      </c>
      <c r="M629" s="16" t="s">
        <v>2865</v>
      </c>
      <c r="N629" s="16" t="s">
        <v>2866</v>
      </c>
      <c r="O629" s="16"/>
      <c r="P629" s="16">
        <v>13.0</v>
      </c>
      <c r="Q629" s="16">
        <v>-480.0</v>
      </c>
    </row>
    <row r="630" ht="12.75" customHeight="1">
      <c r="A630" s="16" t="s">
        <v>2222</v>
      </c>
      <c r="B630" s="1" t="s">
        <v>75</v>
      </c>
      <c r="C630" s="15">
        <v>1219.0</v>
      </c>
      <c r="D630" s="16" t="s">
        <v>2867</v>
      </c>
      <c r="E630" s="16" t="s">
        <v>2868</v>
      </c>
      <c r="F630" s="16"/>
      <c r="G630" s="16" t="s">
        <v>2869</v>
      </c>
      <c r="H630" s="16"/>
      <c r="I630" s="16">
        <v>605.0</v>
      </c>
      <c r="J630" s="16" t="s">
        <v>2809</v>
      </c>
      <c r="K630" s="16" t="s">
        <v>438</v>
      </c>
      <c r="L630" s="16" t="s">
        <v>384</v>
      </c>
      <c r="M630" s="16" t="s">
        <v>2870</v>
      </c>
      <c r="N630" s="16" t="s">
        <v>2871</v>
      </c>
      <c r="O630" s="16"/>
      <c r="P630" s="16">
        <v>12.0</v>
      </c>
      <c r="Q630" s="16">
        <v>0.0</v>
      </c>
    </row>
    <row r="631" ht="12.75" customHeight="1">
      <c r="A631" s="16" t="s">
        <v>2222</v>
      </c>
      <c r="B631" s="1" t="s">
        <v>1009</v>
      </c>
      <c r="C631" s="15">
        <v>1227.0</v>
      </c>
      <c r="D631" s="16" t="s">
        <v>2872</v>
      </c>
      <c r="E631" s="16" t="s">
        <v>2873</v>
      </c>
      <c r="F631" s="16" t="s">
        <v>328</v>
      </c>
      <c r="G631" s="16" t="s">
        <v>2874</v>
      </c>
      <c r="H631" s="16" t="s">
        <v>69</v>
      </c>
      <c r="I631" s="16">
        <v>901.0</v>
      </c>
      <c r="J631" s="16" t="s">
        <v>2774</v>
      </c>
      <c r="K631" s="16" t="s">
        <v>2875</v>
      </c>
      <c r="L631" s="16" t="s">
        <v>316</v>
      </c>
      <c r="M631" s="16" t="s">
        <v>2876</v>
      </c>
      <c r="N631" s="16" t="s">
        <v>2877</v>
      </c>
      <c r="O631" s="16"/>
      <c r="P631" s="16">
        <v>9.0</v>
      </c>
      <c r="Q631" s="16">
        <v>5376.0</v>
      </c>
    </row>
    <row r="632" ht="12.75" customHeight="1">
      <c r="A632" s="16" t="s">
        <v>2222</v>
      </c>
      <c r="B632" s="1" t="s">
        <v>1009</v>
      </c>
      <c r="C632" s="15">
        <v>1230.0</v>
      </c>
      <c r="D632" s="16" t="s">
        <v>2878</v>
      </c>
      <c r="E632" s="16" t="s">
        <v>2879</v>
      </c>
      <c r="F632" s="16"/>
      <c r="G632" s="16" t="s">
        <v>2880</v>
      </c>
      <c r="H632" s="16"/>
      <c r="I632" s="16">
        <v>1.0</v>
      </c>
      <c r="J632" s="16" t="s">
        <v>426</v>
      </c>
      <c r="K632" s="16" t="s">
        <v>2881</v>
      </c>
      <c r="L632" s="16" t="s">
        <v>308</v>
      </c>
      <c r="M632" s="16" t="s">
        <v>479</v>
      </c>
      <c r="N632" s="16" t="s">
        <v>480</v>
      </c>
      <c r="O632" s="16"/>
      <c r="P632" s="16">
        <v>7.0</v>
      </c>
      <c r="Q632" s="16">
        <v>0.0</v>
      </c>
    </row>
    <row r="633" ht="12.75" customHeight="1">
      <c r="A633" s="16" t="s">
        <v>2222</v>
      </c>
      <c r="B633" s="1" t="s">
        <v>1028</v>
      </c>
      <c r="C633" s="15">
        <v>1231.0</v>
      </c>
      <c r="D633" s="16" t="s">
        <v>2882</v>
      </c>
      <c r="E633" s="16" t="s">
        <v>2883</v>
      </c>
      <c r="F633" s="16" t="s">
        <v>313</v>
      </c>
      <c r="G633" s="16" t="s">
        <v>2884</v>
      </c>
      <c r="H633" s="16" t="s">
        <v>69</v>
      </c>
      <c r="I633" s="16">
        <v>902.0</v>
      </c>
      <c r="J633" s="16" t="s">
        <v>2788</v>
      </c>
      <c r="K633" s="16" t="s">
        <v>2885</v>
      </c>
      <c r="L633" s="16" t="s">
        <v>359</v>
      </c>
      <c r="M633" s="16" t="s">
        <v>2886</v>
      </c>
      <c r="N633" s="16" t="s">
        <v>2887</v>
      </c>
      <c r="O633" s="16"/>
      <c r="P633" s="16">
        <v>10.0</v>
      </c>
      <c r="Q633" s="16">
        <v>5824.0</v>
      </c>
    </row>
    <row r="634" ht="12.75" customHeight="1">
      <c r="A634" s="16" t="s">
        <v>2222</v>
      </c>
      <c r="B634" s="1" t="s">
        <v>1028</v>
      </c>
      <c r="C634" s="15">
        <v>1232.0</v>
      </c>
      <c r="D634" s="16" t="s">
        <v>2888</v>
      </c>
      <c r="E634" s="16" t="s">
        <v>2889</v>
      </c>
      <c r="F634" s="16"/>
      <c r="G634" s="16" t="s">
        <v>2890</v>
      </c>
      <c r="H634" s="16"/>
      <c r="I634" s="16">
        <v>415.0</v>
      </c>
      <c r="J634" s="16" t="s">
        <v>2788</v>
      </c>
      <c r="K634" s="16" t="s">
        <v>438</v>
      </c>
      <c r="L634" s="16" t="s">
        <v>377</v>
      </c>
      <c r="M634" s="16" t="s">
        <v>2891</v>
      </c>
      <c r="N634" s="16" t="s">
        <v>2892</v>
      </c>
      <c r="O634" s="16"/>
      <c r="P634" s="16">
        <v>11.0</v>
      </c>
      <c r="Q634" s="16">
        <v>1800.0</v>
      </c>
    </row>
    <row r="635" ht="12.75" customHeight="1">
      <c r="A635" s="16" t="s">
        <v>2222</v>
      </c>
      <c r="B635" s="1" t="s">
        <v>1028</v>
      </c>
      <c r="C635" s="15">
        <v>1233.0</v>
      </c>
      <c r="D635" s="16" t="s">
        <v>2893</v>
      </c>
      <c r="E635" s="16" t="s">
        <v>2894</v>
      </c>
      <c r="F635" s="16" t="s">
        <v>436</v>
      </c>
      <c r="G635" s="16" t="s">
        <v>2895</v>
      </c>
      <c r="H635" s="16"/>
      <c r="I635" s="16">
        <v>504.0</v>
      </c>
      <c r="J635" s="16" t="s">
        <v>2788</v>
      </c>
      <c r="K635" s="16" t="s">
        <v>1016</v>
      </c>
      <c r="L635" s="16" t="s">
        <v>377</v>
      </c>
      <c r="M635" s="16" t="s">
        <v>2896</v>
      </c>
      <c r="N635" s="16" t="s">
        <v>550</v>
      </c>
      <c r="O635" s="16"/>
      <c r="P635" s="16">
        <v>11.0</v>
      </c>
      <c r="Q635" s="16">
        <v>1960.0</v>
      </c>
    </row>
    <row r="636" ht="12.75" customHeight="1">
      <c r="A636" s="16" t="s">
        <v>2222</v>
      </c>
      <c r="B636" s="1" t="s">
        <v>1028</v>
      </c>
      <c r="C636" s="15">
        <v>1235.0</v>
      </c>
      <c r="D636" s="16" t="s">
        <v>526</v>
      </c>
      <c r="E636" s="16" t="s">
        <v>2897</v>
      </c>
      <c r="F636" s="16" t="s">
        <v>1014</v>
      </c>
      <c r="G636" s="16" t="s">
        <v>2898</v>
      </c>
      <c r="H636" s="16"/>
      <c r="I636" s="16">
        <v>401.0</v>
      </c>
      <c r="J636" s="16" t="s">
        <v>2833</v>
      </c>
      <c r="K636" s="16" t="s">
        <v>557</v>
      </c>
      <c r="L636" s="16" t="s">
        <v>331</v>
      </c>
      <c r="M636" s="16" t="s">
        <v>2899</v>
      </c>
      <c r="N636" s="16" t="s">
        <v>2900</v>
      </c>
      <c r="O636" s="16"/>
      <c r="P636" s="16">
        <v>7.0</v>
      </c>
      <c r="Q636" s="16">
        <v>-1440.0</v>
      </c>
    </row>
    <row r="637" ht="12.75" customHeight="1">
      <c r="A637" s="16" t="s">
        <v>2222</v>
      </c>
      <c r="B637" s="1" t="s">
        <v>1028</v>
      </c>
      <c r="C637" s="15">
        <v>1237.0</v>
      </c>
      <c r="D637" s="16" t="s">
        <v>2901</v>
      </c>
      <c r="E637" s="16" t="s">
        <v>2902</v>
      </c>
      <c r="F637" s="16"/>
      <c r="G637" s="16" t="s">
        <v>2903</v>
      </c>
      <c r="H637" s="16"/>
      <c r="I637" s="16">
        <v>600.0</v>
      </c>
      <c r="J637" s="16" t="s">
        <v>2833</v>
      </c>
      <c r="K637" s="16" t="s">
        <v>1083</v>
      </c>
      <c r="L637" s="16" t="s">
        <v>377</v>
      </c>
      <c r="M637" s="16" t="s">
        <v>1156</v>
      </c>
      <c r="N637" s="16" t="s">
        <v>1292</v>
      </c>
      <c r="O637" s="16"/>
      <c r="P637" s="16">
        <v>7.0</v>
      </c>
      <c r="Q637" s="16">
        <v>140.0</v>
      </c>
    </row>
    <row r="638" ht="12.75" customHeight="1">
      <c r="A638" s="16" t="s">
        <v>2222</v>
      </c>
      <c r="B638" s="1" t="s">
        <v>1028</v>
      </c>
      <c r="C638" s="15">
        <v>1238.0</v>
      </c>
      <c r="D638" s="16" t="s">
        <v>2904</v>
      </c>
      <c r="E638" s="16" t="s">
        <v>2905</v>
      </c>
      <c r="F638" s="16"/>
      <c r="G638" s="16" t="s">
        <v>2874</v>
      </c>
      <c r="H638" s="16" t="s">
        <v>69</v>
      </c>
      <c r="I638" s="16">
        <v>803.0</v>
      </c>
      <c r="J638" s="16" t="s">
        <v>2833</v>
      </c>
      <c r="K638" s="16" t="s">
        <v>1107</v>
      </c>
      <c r="L638" s="16" t="s">
        <v>359</v>
      </c>
      <c r="M638" s="16" t="s">
        <v>2906</v>
      </c>
      <c r="N638" s="16" t="s">
        <v>2447</v>
      </c>
      <c r="O638" s="16"/>
      <c r="P638" s="16">
        <v>7.0</v>
      </c>
      <c r="Q638" s="16">
        <v>6272.0</v>
      </c>
    </row>
    <row r="639" ht="12.75" customHeight="1">
      <c r="A639" s="16" t="s">
        <v>2222</v>
      </c>
      <c r="B639" s="1" t="s">
        <v>72</v>
      </c>
      <c r="C639" s="15">
        <v>1305.0</v>
      </c>
      <c r="D639" s="16" t="s">
        <v>2907</v>
      </c>
      <c r="E639" s="16" t="s">
        <v>2908</v>
      </c>
      <c r="F639" s="16"/>
      <c r="G639" s="16" t="s">
        <v>415</v>
      </c>
      <c r="H639" s="16"/>
      <c r="I639" s="16">
        <v>102.0</v>
      </c>
      <c r="J639" s="16" t="s">
        <v>2225</v>
      </c>
      <c r="K639" s="16" t="s">
        <v>1383</v>
      </c>
      <c r="L639" s="16" t="s">
        <v>308</v>
      </c>
      <c r="M639" s="16" t="s">
        <v>1255</v>
      </c>
      <c r="N639" s="16" t="s">
        <v>2677</v>
      </c>
      <c r="O639" s="16"/>
      <c r="P639" s="16">
        <v>9.0</v>
      </c>
      <c r="Q639" s="16">
        <v>-200.0</v>
      </c>
    </row>
    <row r="640" ht="12.75" customHeight="1">
      <c r="A640" s="16" t="s">
        <v>2222</v>
      </c>
      <c r="B640" s="1" t="s">
        <v>72</v>
      </c>
      <c r="C640" s="15">
        <v>1309.0</v>
      </c>
      <c r="D640" s="16" t="s">
        <v>2909</v>
      </c>
      <c r="E640" s="16" t="s">
        <v>2910</v>
      </c>
      <c r="F640" s="16"/>
      <c r="G640" s="16" t="s">
        <v>984</v>
      </c>
      <c r="H640" s="16"/>
      <c r="I640" s="16">
        <v>715.0</v>
      </c>
      <c r="J640" s="16" t="s">
        <v>426</v>
      </c>
      <c r="K640" s="16" t="s">
        <v>557</v>
      </c>
      <c r="L640" s="16" t="s">
        <v>323</v>
      </c>
      <c r="M640" s="16" t="s">
        <v>1242</v>
      </c>
      <c r="N640" s="16" t="s">
        <v>1538</v>
      </c>
      <c r="O640" s="16"/>
      <c r="P640" s="16">
        <v>13.0</v>
      </c>
      <c r="Q640" s="16">
        <v>-72.0</v>
      </c>
    </row>
    <row r="641" ht="12.75" customHeight="1">
      <c r="A641" s="16" t="s">
        <v>2222</v>
      </c>
      <c r="B641" s="1" t="s">
        <v>75</v>
      </c>
      <c r="C641" s="15">
        <v>1317.0</v>
      </c>
      <c r="D641" s="16" t="s">
        <v>2911</v>
      </c>
      <c r="E641" s="16" t="s">
        <v>2912</v>
      </c>
      <c r="F641" s="16"/>
      <c r="G641" s="16" t="s">
        <v>460</v>
      </c>
      <c r="H641" s="16"/>
      <c r="I641" s="16">
        <v>303.0</v>
      </c>
      <c r="J641" s="16" t="s">
        <v>2809</v>
      </c>
      <c r="K641" s="16" t="s">
        <v>438</v>
      </c>
      <c r="L641" s="16" t="s">
        <v>308</v>
      </c>
      <c r="M641" s="16" t="s">
        <v>652</v>
      </c>
      <c r="N641" s="16" t="s">
        <v>653</v>
      </c>
      <c r="O641" s="16"/>
      <c r="P641" s="16">
        <v>15.0</v>
      </c>
      <c r="Q641" s="16">
        <v>-140.0</v>
      </c>
    </row>
    <row r="642" ht="12.75" customHeight="1">
      <c r="A642" s="16" t="s">
        <v>2222</v>
      </c>
      <c r="B642" s="1" t="s">
        <v>75</v>
      </c>
      <c r="C642" s="15">
        <v>1318.0</v>
      </c>
      <c r="D642" s="16" t="s">
        <v>2913</v>
      </c>
      <c r="E642" s="16" t="s">
        <v>2914</v>
      </c>
      <c r="F642" s="16"/>
      <c r="G642" s="16" t="s">
        <v>614</v>
      </c>
      <c r="H642" s="16"/>
      <c r="I642" s="16">
        <v>203.0</v>
      </c>
      <c r="J642" s="16" t="s">
        <v>2809</v>
      </c>
      <c r="K642" s="16" t="s">
        <v>580</v>
      </c>
      <c r="L642" s="16" t="s">
        <v>345</v>
      </c>
      <c r="M642" s="16" t="s">
        <v>2063</v>
      </c>
      <c r="N642" s="16" t="s">
        <v>2557</v>
      </c>
      <c r="O642" s="16"/>
      <c r="P642" s="16">
        <v>15.0</v>
      </c>
      <c r="Q642" s="16">
        <v>-48.0</v>
      </c>
    </row>
    <row r="643" ht="12.75" customHeight="1">
      <c r="A643" s="16" t="s">
        <v>2222</v>
      </c>
      <c r="B643" s="1" t="s">
        <v>75</v>
      </c>
      <c r="C643" s="15">
        <v>1320.0</v>
      </c>
      <c r="D643" s="16" t="s">
        <v>2915</v>
      </c>
      <c r="E643" s="16" t="s">
        <v>2916</v>
      </c>
      <c r="F643" s="16"/>
      <c r="G643" s="16" t="s">
        <v>394</v>
      </c>
      <c r="H643" s="16"/>
      <c r="I643" s="16">
        <v>400.0</v>
      </c>
      <c r="J643" s="16" t="s">
        <v>2809</v>
      </c>
      <c r="K643" s="16" t="s">
        <v>2917</v>
      </c>
      <c r="L643" s="16" t="s">
        <v>377</v>
      </c>
      <c r="M643" s="16" t="s">
        <v>615</v>
      </c>
      <c r="N643" s="16" t="s">
        <v>1651</v>
      </c>
      <c r="O643" s="16"/>
      <c r="P643" s="16">
        <v>9.0</v>
      </c>
      <c r="Q643" s="16">
        <v>-30.0</v>
      </c>
    </row>
    <row r="644" ht="12.75" customHeight="1">
      <c r="A644" s="16" t="s">
        <v>2222</v>
      </c>
      <c r="B644" s="1" t="s">
        <v>1009</v>
      </c>
      <c r="C644" s="15">
        <v>1321.0</v>
      </c>
      <c r="D644" s="16" t="s">
        <v>2918</v>
      </c>
      <c r="E644" s="16" t="s">
        <v>2919</v>
      </c>
      <c r="F644" s="16"/>
      <c r="G644" s="16" t="s">
        <v>2243</v>
      </c>
      <c r="H644" s="16"/>
      <c r="I644" s="16">
        <v>0.0</v>
      </c>
      <c r="J644" s="16" t="s">
        <v>426</v>
      </c>
      <c r="K644" s="16" t="s">
        <v>2920</v>
      </c>
      <c r="L644" s="16" t="s">
        <v>308</v>
      </c>
      <c r="M644" s="16" t="s">
        <v>479</v>
      </c>
      <c r="N644" s="16" t="s">
        <v>480</v>
      </c>
      <c r="O644" s="16"/>
      <c r="P644" s="16">
        <v>5.0</v>
      </c>
      <c r="Q644" s="16">
        <v>0.0</v>
      </c>
    </row>
    <row r="645" ht="12.75" customHeight="1">
      <c r="A645" s="16" t="s">
        <v>2222</v>
      </c>
      <c r="B645" s="1" t="s">
        <v>1009</v>
      </c>
      <c r="C645" s="15">
        <v>1324.0</v>
      </c>
      <c r="D645" s="16" t="s">
        <v>2921</v>
      </c>
      <c r="E645" s="16" t="s">
        <v>2922</v>
      </c>
      <c r="F645" s="16"/>
      <c r="G645" s="16" t="s">
        <v>2923</v>
      </c>
      <c r="H645" s="16" t="s">
        <v>596</v>
      </c>
      <c r="I645" s="16">
        <v>801.0</v>
      </c>
      <c r="J645" s="16" t="s">
        <v>426</v>
      </c>
      <c r="K645" s="16" t="s">
        <v>580</v>
      </c>
      <c r="L645" s="16" t="s">
        <v>308</v>
      </c>
      <c r="M645" s="16" t="s">
        <v>2924</v>
      </c>
      <c r="N645" s="16" t="s">
        <v>1772</v>
      </c>
      <c r="O645" s="16"/>
      <c r="P645" s="16">
        <v>13.0</v>
      </c>
      <c r="Q645" s="16">
        <v>-160.0</v>
      </c>
    </row>
    <row r="646" ht="12.75" customHeight="1">
      <c r="A646" s="16" t="s">
        <v>2222</v>
      </c>
      <c r="B646" s="1" t="s">
        <v>1009</v>
      </c>
      <c r="C646" s="15">
        <v>1326.0</v>
      </c>
      <c r="D646" s="16" t="s">
        <v>2925</v>
      </c>
      <c r="E646" s="16" t="s">
        <v>2926</v>
      </c>
      <c r="F646" s="16"/>
      <c r="G646" s="16" t="s">
        <v>758</v>
      </c>
      <c r="H646" s="16"/>
      <c r="I646" s="16">
        <v>601.0</v>
      </c>
      <c r="J646" s="16" t="s">
        <v>2774</v>
      </c>
      <c r="K646" s="16" t="s">
        <v>404</v>
      </c>
      <c r="L646" s="16" t="s">
        <v>359</v>
      </c>
      <c r="M646" s="16" t="s">
        <v>2927</v>
      </c>
      <c r="N646" s="16" t="s">
        <v>1516</v>
      </c>
      <c r="O646" s="16"/>
      <c r="P646" s="16">
        <v>9.0</v>
      </c>
      <c r="Q646" s="16">
        <v>1001.0</v>
      </c>
    </row>
    <row r="647" ht="12.75" customHeight="1">
      <c r="A647" s="16" t="s">
        <v>2222</v>
      </c>
      <c r="B647" s="1" t="s">
        <v>1009</v>
      </c>
      <c r="C647" s="15">
        <v>1329.0</v>
      </c>
      <c r="D647" s="16" t="s">
        <v>2928</v>
      </c>
      <c r="E647" s="16" t="s">
        <v>2929</v>
      </c>
      <c r="F647" s="16"/>
      <c r="G647" s="16" t="s">
        <v>2930</v>
      </c>
      <c r="H647" s="16"/>
      <c r="I647" s="16">
        <v>200.0</v>
      </c>
      <c r="J647" s="16" t="s">
        <v>2774</v>
      </c>
      <c r="K647" s="16" t="s">
        <v>438</v>
      </c>
      <c r="L647" s="16" t="s">
        <v>377</v>
      </c>
      <c r="M647" s="16" t="s">
        <v>830</v>
      </c>
      <c r="N647" s="16" t="s">
        <v>831</v>
      </c>
      <c r="O647" s="16"/>
      <c r="P647" s="16">
        <v>6.0</v>
      </c>
      <c r="Q647" s="16">
        <v>-486.0</v>
      </c>
    </row>
    <row r="648" ht="12.75" customHeight="1">
      <c r="A648" s="16" t="s">
        <v>2222</v>
      </c>
      <c r="B648" s="1" t="s">
        <v>1028</v>
      </c>
      <c r="C648" s="15">
        <v>1335.0</v>
      </c>
      <c r="D648" s="16" t="s">
        <v>2931</v>
      </c>
      <c r="E648" s="16" t="s">
        <v>2932</v>
      </c>
      <c r="F648" s="16"/>
      <c r="G648" s="16" t="s">
        <v>858</v>
      </c>
      <c r="H648" s="16"/>
      <c r="I648" s="16">
        <v>203.0</v>
      </c>
      <c r="J648" s="16" t="s">
        <v>426</v>
      </c>
      <c r="K648" s="16" t="s">
        <v>2933</v>
      </c>
      <c r="L648" s="16" t="s">
        <v>345</v>
      </c>
      <c r="M648" s="16" t="s">
        <v>2934</v>
      </c>
      <c r="N648" s="16" t="s">
        <v>2398</v>
      </c>
      <c r="O648" s="16"/>
      <c r="P648" s="16">
        <v>11.0</v>
      </c>
      <c r="Q648" s="16">
        <v>-54.0</v>
      </c>
    </row>
    <row r="649" ht="12.75" customHeight="1">
      <c r="A649" s="16" t="s">
        <v>2222</v>
      </c>
      <c r="B649" s="1" t="s">
        <v>72</v>
      </c>
      <c r="C649" s="15">
        <v>1404.0</v>
      </c>
      <c r="D649" s="16" t="s">
        <v>2935</v>
      </c>
      <c r="E649" s="16" t="s">
        <v>2936</v>
      </c>
      <c r="F649" s="16" t="s">
        <v>313</v>
      </c>
      <c r="G649" s="16" t="s">
        <v>1015</v>
      </c>
      <c r="H649" s="16"/>
      <c r="I649" s="16">
        <v>803.0</v>
      </c>
      <c r="J649" s="16" t="s">
        <v>2225</v>
      </c>
      <c r="K649" s="16" t="s">
        <v>1906</v>
      </c>
      <c r="L649" s="16" t="s">
        <v>377</v>
      </c>
      <c r="M649" s="16" t="s">
        <v>2937</v>
      </c>
      <c r="N649" s="16" t="s">
        <v>1453</v>
      </c>
      <c r="O649" s="16"/>
      <c r="P649" s="16">
        <v>10.0</v>
      </c>
      <c r="Q649" s="16">
        <v>-108.0</v>
      </c>
    </row>
    <row r="650" ht="12.75" customHeight="1">
      <c r="A650" s="16" t="s">
        <v>2222</v>
      </c>
      <c r="B650" s="1" t="s">
        <v>72</v>
      </c>
      <c r="C650" s="15">
        <v>1407.0</v>
      </c>
      <c r="D650" s="16" t="s">
        <v>2938</v>
      </c>
      <c r="E650" s="16" t="s">
        <v>2939</v>
      </c>
      <c r="F650" s="16"/>
      <c r="G650" s="16" t="s">
        <v>2940</v>
      </c>
      <c r="H650" s="16"/>
      <c r="I650" s="16">
        <v>804.0</v>
      </c>
      <c r="J650" s="16" t="s">
        <v>426</v>
      </c>
      <c r="K650" s="16" t="s">
        <v>2941</v>
      </c>
      <c r="L650" s="16" t="s">
        <v>345</v>
      </c>
      <c r="M650" s="16" t="s">
        <v>2942</v>
      </c>
      <c r="N650" s="16" t="s">
        <v>2943</v>
      </c>
      <c r="O650" s="16"/>
      <c r="P650" s="16">
        <v>17.0</v>
      </c>
      <c r="Q650" s="16">
        <v>-420.0</v>
      </c>
    </row>
    <row r="651" ht="12.75" customHeight="1">
      <c r="A651" s="16" t="s">
        <v>2222</v>
      </c>
      <c r="B651" s="1" t="s">
        <v>72</v>
      </c>
      <c r="C651" s="15">
        <v>1408.0</v>
      </c>
      <c r="D651" s="16" t="s">
        <v>2944</v>
      </c>
      <c r="E651" s="16" t="s">
        <v>2945</v>
      </c>
      <c r="F651" s="16"/>
      <c r="G651" s="16" t="s">
        <v>2898</v>
      </c>
      <c r="H651" s="16"/>
      <c r="I651" s="16">
        <v>200.0</v>
      </c>
      <c r="J651" s="16" t="s">
        <v>426</v>
      </c>
      <c r="K651" s="16" t="s">
        <v>438</v>
      </c>
      <c r="L651" s="16" t="s">
        <v>323</v>
      </c>
      <c r="M651" s="16" t="s">
        <v>2946</v>
      </c>
      <c r="N651" s="16" t="s">
        <v>2947</v>
      </c>
      <c r="O651" s="16"/>
      <c r="P651" s="16">
        <v>10.0</v>
      </c>
      <c r="Q651" s="16">
        <v>-1080.0</v>
      </c>
    </row>
    <row r="652" ht="12.75" customHeight="1">
      <c r="A652" s="16" t="s">
        <v>2222</v>
      </c>
      <c r="B652" s="1" t="s">
        <v>72</v>
      </c>
      <c r="C652" s="15">
        <v>1410.0</v>
      </c>
      <c r="D652" s="16" t="s">
        <v>2948</v>
      </c>
      <c r="E652" s="16" t="s">
        <v>2949</v>
      </c>
      <c r="F652" s="16"/>
      <c r="G652" s="16" t="s">
        <v>1160</v>
      </c>
      <c r="H652" s="16"/>
      <c r="I652" s="16">
        <v>4.0</v>
      </c>
      <c r="J652" s="16" t="s">
        <v>426</v>
      </c>
      <c r="K652" s="16" t="s">
        <v>1083</v>
      </c>
      <c r="L652" s="16" t="s">
        <v>308</v>
      </c>
      <c r="M652" s="16" t="s">
        <v>479</v>
      </c>
      <c r="N652" s="16" t="s">
        <v>480</v>
      </c>
      <c r="O652" s="16"/>
      <c r="P652" s="16">
        <v>11.0</v>
      </c>
      <c r="Q652" s="16">
        <v>0.0</v>
      </c>
    </row>
    <row r="653" ht="12.75" customHeight="1">
      <c r="A653" s="16" t="s">
        <v>2222</v>
      </c>
      <c r="B653" s="1" t="s">
        <v>75</v>
      </c>
      <c r="C653" s="15">
        <v>1411.0</v>
      </c>
      <c r="D653" s="16" t="s">
        <v>2950</v>
      </c>
      <c r="E653" s="16" t="s">
        <v>2951</v>
      </c>
      <c r="F653" s="16"/>
      <c r="G653" s="16" t="s">
        <v>599</v>
      </c>
      <c r="H653" s="16"/>
      <c r="I653" s="16">
        <v>704.0</v>
      </c>
      <c r="J653" s="16" t="s">
        <v>426</v>
      </c>
      <c r="K653" s="16" t="s">
        <v>1083</v>
      </c>
      <c r="L653" s="16" t="s">
        <v>323</v>
      </c>
      <c r="M653" s="16" t="s">
        <v>1884</v>
      </c>
      <c r="N653" s="16" t="s">
        <v>1566</v>
      </c>
      <c r="O653" s="16"/>
      <c r="P653" s="16">
        <v>17.0</v>
      </c>
      <c r="Q653" s="16">
        <v>-280.0</v>
      </c>
    </row>
    <row r="654" ht="12.75" customHeight="1">
      <c r="A654" s="16" t="s">
        <v>2222</v>
      </c>
      <c r="B654" s="1" t="s">
        <v>75</v>
      </c>
      <c r="C654" s="15">
        <v>1415.0</v>
      </c>
      <c r="D654" s="16" t="s">
        <v>2952</v>
      </c>
      <c r="E654" s="16" t="s">
        <v>2953</v>
      </c>
      <c r="F654" s="16"/>
      <c r="G654" s="16" t="s">
        <v>394</v>
      </c>
      <c r="H654" s="16"/>
      <c r="I654" s="16">
        <v>424.0</v>
      </c>
      <c r="J654" s="16" t="s">
        <v>426</v>
      </c>
      <c r="K654" s="16" t="s">
        <v>764</v>
      </c>
      <c r="L654" s="16" t="s">
        <v>308</v>
      </c>
      <c r="M654" s="16" t="s">
        <v>635</v>
      </c>
      <c r="N654" s="16" t="s">
        <v>573</v>
      </c>
      <c r="O654" s="16"/>
      <c r="P654" s="16">
        <v>16.0</v>
      </c>
      <c r="Q654" s="16">
        <v>-50.0</v>
      </c>
    </row>
    <row r="655" ht="12.75" customHeight="1">
      <c r="A655" s="16" t="s">
        <v>2222</v>
      </c>
      <c r="B655" s="1" t="s">
        <v>1009</v>
      </c>
      <c r="C655" s="15">
        <v>1422.0</v>
      </c>
      <c r="D655" s="16" t="s">
        <v>2954</v>
      </c>
      <c r="E655" s="16" t="s">
        <v>2955</v>
      </c>
      <c r="F655" s="16"/>
      <c r="G655" s="16" t="s">
        <v>2956</v>
      </c>
      <c r="H655" s="16"/>
      <c r="I655" s="16">
        <v>1.0</v>
      </c>
      <c r="J655" s="16" t="s">
        <v>426</v>
      </c>
      <c r="K655" s="16" t="s">
        <v>2228</v>
      </c>
      <c r="L655" s="16" t="s">
        <v>308</v>
      </c>
      <c r="M655" s="16" t="s">
        <v>479</v>
      </c>
      <c r="N655" s="16" t="s">
        <v>480</v>
      </c>
      <c r="O655" s="16"/>
      <c r="P655" s="16">
        <v>11.0</v>
      </c>
      <c r="Q655" s="16">
        <v>0.0</v>
      </c>
    </row>
    <row r="656" ht="12.75" customHeight="1">
      <c r="A656" s="16" t="s">
        <v>2222</v>
      </c>
      <c r="B656" s="1" t="s">
        <v>1009</v>
      </c>
      <c r="C656" s="15">
        <v>1427.0</v>
      </c>
      <c r="D656" s="16" t="s">
        <v>2957</v>
      </c>
      <c r="E656" s="16" t="s">
        <v>2958</v>
      </c>
      <c r="F656" s="16"/>
      <c r="G656" s="16" t="s">
        <v>2353</v>
      </c>
      <c r="H656" s="16"/>
      <c r="I656" s="16">
        <v>301.0</v>
      </c>
      <c r="J656" s="16" t="s">
        <v>2774</v>
      </c>
      <c r="K656" s="16" t="s">
        <v>322</v>
      </c>
      <c r="L656" s="16" t="s">
        <v>377</v>
      </c>
      <c r="M656" s="16" t="s">
        <v>2959</v>
      </c>
      <c r="N656" s="16" t="s">
        <v>2960</v>
      </c>
      <c r="O656" s="16"/>
      <c r="P656" s="16">
        <v>7.0</v>
      </c>
      <c r="Q656" s="16">
        <v>225.0</v>
      </c>
    </row>
    <row r="657" ht="12.75" customHeight="1">
      <c r="A657" s="16" t="s">
        <v>2222</v>
      </c>
      <c r="B657" s="1" t="s">
        <v>1009</v>
      </c>
      <c r="C657" s="15">
        <v>1428.0</v>
      </c>
      <c r="D657" s="16" t="s">
        <v>2961</v>
      </c>
      <c r="E657" s="16" t="s">
        <v>2962</v>
      </c>
      <c r="F657" s="16"/>
      <c r="G657" s="16" t="s">
        <v>2826</v>
      </c>
      <c r="H657" s="16"/>
      <c r="I657" s="16">
        <v>701.0</v>
      </c>
      <c r="J657" s="16" t="s">
        <v>2774</v>
      </c>
      <c r="K657" s="16" t="s">
        <v>1383</v>
      </c>
      <c r="L657" s="16" t="s">
        <v>384</v>
      </c>
      <c r="M657" s="16" t="s">
        <v>2310</v>
      </c>
      <c r="N657" s="16" t="s">
        <v>1432</v>
      </c>
      <c r="O657" s="16"/>
      <c r="P657" s="16">
        <v>9.0</v>
      </c>
      <c r="Q657" s="16">
        <v>128.0</v>
      </c>
    </row>
    <row r="658" ht="12.75" customHeight="1">
      <c r="A658" s="16" t="s">
        <v>2222</v>
      </c>
      <c r="B658" s="1" t="s">
        <v>1028</v>
      </c>
      <c r="C658" s="15">
        <v>1432.0</v>
      </c>
      <c r="D658" s="16" t="s">
        <v>2963</v>
      </c>
      <c r="E658" s="16" t="s">
        <v>2964</v>
      </c>
      <c r="F658" s="16"/>
      <c r="G658" s="16" t="s">
        <v>2965</v>
      </c>
      <c r="H658" s="16"/>
      <c r="I658" s="16">
        <v>405.0</v>
      </c>
      <c r="J658" s="16" t="s">
        <v>2788</v>
      </c>
      <c r="K658" s="16" t="s">
        <v>1083</v>
      </c>
      <c r="L658" s="16" t="s">
        <v>345</v>
      </c>
      <c r="M658" s="16" t="s">
        <v>2966</v>
      </c>
      <c r="N658" s="16" t="s">
        <v>2967</v>
      </c>
      <c r="O658" s="16"/>
      <c r="P658" s="16">
        <v>9.0</v>
      </c>
      <c r="Q658" s="16">
        <v>66.0</v>
      </c>
    </row>
    <row r="659" ht="12.75" customHeight="1">
      <c r="A659" s="16" t="s">
        <v>2222</v>
      </c>
      <c r="B659" s="1" t="s">
        <v>1028</v>
      </c>
      <c r="C659" s="15">
        <v>1434.0</v>
      </c>
      <c r="D659" s="16" t="s">
        <v>2968</v>
      </c>
      <c r="E659" s="16" t="s">
        <v>2969</v>
      </c>
      <c r="F659" s="16"/>
      <c r="G659" s="16" t="s">
        <v>2970</v>
      </c>
      <c r="H659" s="16"/>
      <c r="I659" s="16">
        <v>534.0</v>
      </c>
      <c r="J659" s="16" t="s">
        <v>426</v>
      </c>
      <c r="K659" s="16" t="s">
        <v>1083</v>
      </c>
      <c r="L659" s="16" t="s">
        <v>331</v>
      </c>
      <c r="M659" s="16" t="s">
        <v>2971</v>
      </c>
      <c r="N659" s="16" t="s">
        <v>2972</v>
      </c>
      <c r="O659" s="16"/>
      <c r="P659" s="16">
        <v>17.0</v>
      </c>
      <c r="Q659" s="16">
        <v>-2496.0</v>
      </c>
    </row>
    <row r="660" ht="12.75" customHeight="1">
      <c r="A660" s="16" t="s">
        <v>2222</v>
      </c>
      <c r="B660" s="1" t="s">
        <v>1028</v>
      </c>
      <c r="C660" s="15">
        <v>1437.0</v>
      </c>
      <c r="D660" s="16" t="s">
        <v>2973</v>
      </c>
      <c r="E660" s="16" t="s">
        <v>2974</v>
      </c>
      <c r="F660" s="16" t="s">
        <v>436</v>
      </c>
      <c r="G660" s="16" t="s">
        <v>432</v>
      </c>
      <c r="H660" s="16"/>
      <c r="I660" s="16">
        <v>404.0</v>
      </c>
      <c r="J660" s="16" t="s">
        <v>2975</v>
      </c>
      <c r="K660" s="16" t="s">
        <v>438</v>
      </c>
      <c r="L660" s="16" t="s">
        <v>359</v>
      </c>
      <c r="M660" s="16" t="s">
        <v>2976</v>
      </c>
      <c r="N660" s="16" t="s">
        <v>2667</v>
      </c>
      <c r="O660" s="16"/>
      <c r="P660" s="16">
        <v>12.0</v>
      </c>
      <c r="Q660" s="16">
        <v>1260.0</v>
      </c>
    </row>
    <row r="661" ht="12.75" customHeight="1">
      <c r="A661" s="16" t="s">
        <v>2222</v>
      </c>
      <c r="B661" s="1" t="s">
        <v>1028</v>
      </c>
      <c r="C661" s="15">
        <v>1439.0</v>
      </c>
      <c r="D661" s="16" t="s">
        <v>2977</v>
      </c>
      <c r="E661" s="16" t="s">
        <v>2978</v>
      </c>
      <c r="F661" s="16"/>
      <c r="G661" s="16" t="s">
        <v>1342</v>
      </c>
      <c r="H661" s="16"/>
      <c r="I661" s="16">
        <v>510.0</v>
      </c>
      <c r="J661" s="16" t="s">
        <v>2975</v>
      </c>
      <c r="K661" s="16" t="s">
        <v>1383</v>
      </c>
      <c r="L661" s="16" t="s">
        <v>377</v>
      </c>
      <c r="M661" s="16" t="s">
        <v>2979</v>
      </c>
      <c r="N661" s="16" t="s">
        <v>2980</v>
      </c>
      <c r="O661" s="16"/>
      <c r="P661" s="16">
        <v>6.0</v>
      </c>
      <c r="Q661" s="16">
        <v>-320.0</v>
      </c>
    </row>
    <row r="662" ht="12.75" customHeight="1">
      <c r="A662" s="16" t="s">
        <v>2222</v>
      </c>
      <c r="B662" s="1" t="s">
        <v>72</v>
      </c>
      <c r="C662" s="15">
        <v>1502.0</v>
      </c>
      <c r="D662" s="16" t="s">
        <v>2981</v>
      </c>
      <c r="E662" s="16" t="s">
        <v>2982</v>
      </c>
      <c r="F662" s="16"/>
      <c r="G662" s="16" t="s">
        <v>2983</v>
      </c>
      <c r="H662" s="16"/>
      <c r="I662" s="16">
        <v>703.0</v>
      </c>
      <c r="J662" s="16" t="s">
        <v>2225</v>
      </c>
      <c r="K662" s="16" t="s">
        <v>315</v>
      </c>
      <c r="L662" s="16" t="s">
        <v>345</v>
      </c>
      <c r="M662" s="16" t="s">
        <v>2984</v>
      </c>
      <c r="N662" s="16" t="s">
        <v>2985</v>
      </c>
      <c r="O662" s="16"/>
      <c r="P662" s="16">
        <v>12.0</v>
      </c>
      <c r="Q662" s="16">
        <v>-1260.0</v>
      </c>
    </row>
    <row r="663" ht="12.75" customHeight="1">
      <c r="A663" s="16" t="s">
        <v>2222</v>
      </c>
      <c r="B663" s="1" t="s">
        <v>72</v>
      </c>
      <c r="C663" s="15">
        <v>1503.0</v>
      </c>
      <c r="D663" s="16" t="s">
        <v>2986</v>
      </c>
      <c r="E663" s="16" t="s">
        <v>2987</v>
      </c>
      <c r="F663" s="16"/>
      <c r="G663" s="16" t="s">
        <v>2988</v>
      </c>
      <c r="H663" s="16" t="s">
        <v>69</v>
      </c>
      <c r="I663" s="16">
        <v>104.0</v>
      </c>
      <c r="J663" s="16" t="s">
        <v>2225</v>
      </c>
      <c r="K663" s="16" t="s">
        <v>2989</v>
      </c>
      <c r="L663" s="16" t="s">
        <v>308</v>
      </c>
      <c r="M663" s="16" t="s">
        <v>2410</v>
      </c>
      <c r="N663" s="16" t="s">
        <v>480</v>
      </c>
      <c r="O663" s="16"/>
      <c r="P663" s="16">
        <v>10.0</v>
      </c>
      <c r="Q663" s="16">
        <v>0.0</v>
      </c>
    </row>
    <row r="664" ht="12.75" customHeight="1">
      <c r="A664" s="16" t="s">
        <v>2222</v>
      </c>
      <c r="B664" s="1" t="s">
        <v>72</v>
      </c>
      <c r="C664" s="15">
        <v>1506.0</v>
      </c>
      <c r="D664" s="16" t="s">
        <v>2990</v>
      </c>
      <c r="E664" s="16" t="s">
        <v>2991</v>
      </c>
      <c r="F664" s="16"/>
      <c r="G664" s="16" t="s">
        <v>329</v>
      </c>
      <c r="H664" s="16"/>
      <c r="I664" s="16">
        <v>505.0</v>
      </c>
      <c r="J664" s="16" t="s">
        <v>2225</v>
      </c>
      <c r="K664" s="16" t="s">
        <v>1419</v>
      </c>
      <c r="L664" s="16" t="s">
        <v>384</v>
      </c>
      <c r="M664" s="16" t="s">
        <v>2992</v>
      </c>
      <c r="N664" s="16" t="s">
        <v>1555</v>
      </c>
      <c r="O664" s="16"/>
      <c r="P664" s="16">
        <v>15.0</v>
      </c>
      <c r="Q664" s="16">
        <v>260.0</v>
      </c>
    </row>
    <row r="665" ht="12.75" customHeight="1">
      <c r="A665" s="16" t="s">
        <v>2222</v>
      </c>
      <c r="B665" s="1" t="s">
        <v>75</v>
      </c>
      <c r="C665" s="15">
        <v>1511.0</v>
      </c>
      <c r="D665" s="16" t="s">
        <v>2993</v>
      </c>
      <c r="E665" s="16" t="s">
        <v>2994</v>
      </c>
      <c r="F665" s="16"/>
      <c r="G665" s="16" t="s">
        <v>1864</v>
      </c>
      <c r="H665" s="16"/>
      <c r="I665" s="16">
        <v>603.0</v>
      </c>
      <c r="J665" s="16" t="s">
        <v>426</v>
      </c>
      <c r="K665" s="16" t="s">
        <v>2737</v>
      </c>
      <c r="L665" s="16" t="s">
        <v>345</v>
      </c>
      <c r="M665" s="16" t="s">
        <v>2995</v>
      </c>
      <c r="N665" s="16" t="s">
        <v>2996</v>
      </c>
      <c r="O665" s="16"/>
      <c r="P665" s="16">
        <v>10.0</v>
      </c>
      <c r="Q665" s="16">
        <v>0.0</v>
      </c>
    </row>
    <row r="666" ht="12.75" customHeight="1">
      <c r="A666" s="16" t="s">
        <v>2222</v>
      </c>
      <c r="B666" s="1" t="s">
        <v>75</v>
      </c>
      <c r="C666" s="15">
        <v>1512.0</v>
      </c>
      <c r="D666" s="16" t="s">
        <v>2997</v>
      </c>
      <c r="E666" s="16" t="s">
        <v>2998</v>
      </c>
      <c r="F666" s="16" t="s">
        <v>313</v>
      </c>
      <c r="G666" s="16" t="s">
        <v>675</v>
      </c>
      <c r="H666" s="16"/>
      <c r="I666" s="16">
        <v>720.0</v>
      </c>
      <c r="J666" s="16" t="s">
        <v>2689</v>
      </c>
      <c r="K666" s="16" t="s">
        <v>557</v>
      </c>
      <c r="L666" s="16" t="s">
        <v>377</v>
      </c>
      <c r="M666" s="16" t="s">
        <v>1096</v>
      </c>
      <c r="N666" s="16" t="s">
        <v>2999</v>
      </c>
      <c r="O666" s="16"/>
      <c r="P666" s="16">
        <v>8.0</v>
      </c>
      <c r="Q666" s="16">
        <v>-18.0</v>
      </c>
    </row>
    <row r="667" ht="12.75" customHeight="1">
      <c r="A667" s="16" t="s">
        <v>2222</v>
      </c>
      <c r="B667" s="1" t="s">
        <v>75</v>
      </c>
      <c r="C667" s="15">
        <v>1516.0</v>
      </c>
      <c r="D667" s="16" t="s">
        <v>3000</v>
      </c>
      <c r="E667" s="16" t="s">
        <v>3001</v>
      </c>
      <c r="F667" s="16"/>
      <c r="G667" s="16" t="s">
        <v>2169</v>
      </c>
      <c r="H667" s="16" t="s">
        <v>596</v>
      </c>
      <c r="I667" s="16">
        <v>423.0</v>
      </c>
      <c r="J667" s="16" t="s">
        <v>426</v>
      </c>
      <c r="K667" s="16" t="s">
        <v>796</v>
      </c>
      <c r="L667" s="16" t="s">
        <v>308</v>
      </c>
      <c r="M667" s="16" t="s">
        <v>3002</v>
      </c>
      <c r="N667" s="16" t="s">
        <v>3003</v>
      </c>
      <c r="O667" s="16"/>
      <c r="P667" s="16">
        <v>14.0</v>
      </c>
      <c r="Q667" s="16">
        <v>-28.0</v>
      </c>
    </row>
    <row r="668" ht="12.75" customHeight="1">
      <c r="A668" s="16" t="s">
        <v>2222</v>
      </c>
      <c r="B668" s="1" t="s">
        <v>75</v>
      </c>
      <c r="C668" s="15">
        <v>1519.0</v>
      </c>
      <c r="D668" s="16" t="s">
        <v>3004</v>
      </c>
      <c r="E668" s="16" t="s">
        <v>3005</v>
      </c>
      <c r="F668" s="16" t="s">
        <v>436</v>
      </c>
      <c r="G668" s="16" t="s">
        <v>336</v>
      </c>
      <c r="H668" s="16"/>
      <c r="I668" s="16">
        <v>403.0</v>
      </c>
      <c r="J668" s="16" t="s">
        <v>2809</v>
      </c>
      <c r="K668" s="16" t="s">
        <v>3006</v>
      </c>
      <c r="L668" s="16" t="s">
        <v>345</v>
      </c>
      <c r="M668" s="16" t="s">
        <v>601</v>
      </c>
      <c r="N668" s="16" t="s">
        <v>3007</v>
      </c>
      <c r="O668" s="16"/>
      <c r="P668" s="16">
        <v>10.0</v>
      </c>
      <c r="Q668" s="16">
        <v>84.0</v>
      </c>
    </row>
    <row r="669" ht="12.75" customHeight="1">
      <c r="A669" s="16" t="s">
        <v>2222</v>
      </c>
      <c r="B669" s="1" t="s">
        <v>1009</v>
      </c>
      <c r="C669" s="15">
        <v>1527.0</v>
      </c>
      <c r="D669" s="16" t="s">
        <v>3008</v>
      </c>
      <c r="E669" s="16" t="s">
        <v>3009</v>
      </c>
      <c r="F669" s="16"/>
      <c r="G669" s="16" t="s">
        <v>409</v>
      </c>
      <c r="H669" s="16"/>
      <c r="I669" s="16">
        <v>401.0</v>
      </c>
      <c r="J669" s="16" t="s">
        <v>2774</v>
      </c>
      <c r="K669" s="16" t="s">
        <v>3010</v>
      </c>
      <c r="L669" s="16" t="s">
        <v>345</v>
      </c>
      <c r="M669" s="16" t="s">
        <v>3011</v>
      </c>
      <c r="N669" s="16" t="s">
        <v>1545</v>
      </c>
      <c r="O669" s="16"/>
      <c r="P669" s="16">
        <v>8.0</v>
      </c>
      <c r="Q669" s="16">
        <v>-405.0</v>
      </c>
    </row>
    <row r="670" ht="12.75" customHeight="1">
      <c r="A670" s="16" t="s">
        <v>2222</v>
      </c>
      <c r="B670" s="1" t="s">
        <v>1009</v>
      </c>
      <c r="C670" s="15">
        <v>1529.0</v>
      </c>
      <c r="D670" s="16" t="s">
        <v>3012</v>
      </c>
      <c r="E670" s="16" t="s">
        <v>3013</v>
      </c>
      <c r="F670" s="16"/>
      <c r="G670" s="16" t="s">
        <v>542</v>
      </c>
      <c r="H670" s="16"/>
      <c r="I670" s="16">
        <v>500.0</v>
      </c>
      <c r="J670" s="16" t="s">
        <v>2774</v>
      </c>
      <c r="K670" s="16" t="s">
        <v>580</v>
      </c>
      <c r="L670" s="16" t="s">
        <v>377</v>
      </c>
      <c r="M670" s="16" t="s">
        <v>3014</v>
      </c>
      <c r="N670" s="16" t="s">
        <v>3015</v>
      </c>
      <c r="O670" s="16"/>
      <c r="P670" s="16">
        <v>4.0</v>
      </c>
      <c r="Q670" s="16">
        <v>-968.0</v>
      </c>
    </row>
    <row r="671" ht="12.75" customHeight="1">
      <c r="A671" s="16" t="s">
        <v>2222</v>
      </c>
      <c r="B671" s="1" t="s">
        <v>1028</v>
      </c>
      <c r="C671" s="15">
        <v>1535.0</v>
      </c>
      <c r="D671" s="16" t="s">
        <v>3016</v>
      </c>
      <c r="E671" s="16" t="s">
        <v>3017</v>
      </c>
      <c r="F671" s="16"/>
      <c r="G671" s="16" t="s">
        <v>1287</v>
      </c>
      <c r="H671" s="16"/>
      <c r="I671" s="16">
        <v>514.0</v>
      </c>
      <c r="J671" s="16" t="s">
        <v>426</v>
      </c>
      <c r="K671" s="16" t="s">
        <v>3018</v>
      </c>
      <c r="L671" s="16" t="s">
        <v>323</v>
      </c>
      <c r="M671" s="16" t="s">
        <v>871</v>
      </c>
      <c r="N671" s="16" t="s">
        <v>3019</v>
      </c>
      <c r="O671" s="16"/>
      <c r="P671" s="16">
        <v>18.0</v>
      </c>
      <c r="Q671" s="16">
        <v>-56.0</v>
      </c>
    </row>
    <row r="672" ht="12.75" customHeight="1">
      <c r="A672" s="16" t="s">
        <v>2222</v>
      </c>
      <c r="B672" s="1" t="s">
        <v>1028</v>
      </c>
      <c r="C672" s="15">
        <v>1537.0</v>
      </c>
      <c r="D672" s="16" t="s">
        <v>3020</v>
      </c>
      <c r="E672" s="16" t="s">
        <v>3021</v>
      </c>
      <c r="F672" s="16"/>
      <c r="G672" s="16" t="s">
        <v>523</v>
      </c>
      <c r="H672" s="16"/>
      <c r="I672" s="16">
        <v>401.0</v>
      </c>
      <c r="J672" s="16" t="s">
        <v>426</v>
      </c>
      <c r="K672" s="16" t="s">
        <v>3022</v>
      </c>
      <c r="L672" s="16" t="s">
        <v>345</v>
      </c>
      <c r="M672" s="16" t="s">
        <v>2942</v>
      </c>
      <c r="N672" s="16" t="s">
        <v>3023</v>
      </c>
      <c r="O672" s="16"/>
      <c r="P672" s="16">
        <v>11.0</v>
      </c>
      <c r="Q672" s="16">
        <v>-420.0</v>
      </c>
    </row>
    <row r="673" ht="12.75" customHeight="1">
      <c r="A673" s="16" t="s">
        <v>2222</v>
      </c>
      <c r="B673" s="1" t="s">
        <v>1028</v>
      </c>
      <c r="C673" s="15">
        <v>1539.0</v>
      </c>
      <c r="D673" s="16" t="s">
        <v>3024</v>
      </c>
      <c r="E673" s="16" t="s">
        <v>3025</v>
      </c>
      <c r="F673" s="16" t="s">
        <v>313</v>
      </c>
      <c r="G673" s="16" t="s">
        <v>3026</v>
      </c>
      <c r="H673" s="16"/>
      <c r="I673" s="16">
        <v>405.0</v>
      </c>
      <c r="J673" s="16" t="s">
        <v>2975</v>
      </c>
      <c r="K673" s="16" t="s">
        <v>3027</v>
      </c>
      <c r="L673" s="16" t="s">
        <v>359</v>
      </c>
      <c r="M673" s="16" t="s">
        <v>1672</v>
      </c>
      <c r="N673" s="16" t="s">
        <v>802</v>
      </c>
      <c r="O673" s="16"/>
      <c r="P673" s="16">
        <v>18.0</v>
      </c>
      <c r="Q673" s="16">
        <v>3780.0</v>
      </c>
    </row>
    <row r="674" ht="12.75" customHeight="1">
      <c r="A674" s="16" t="s">
        <v>2222</v>
      </c>
      <c r="B674" s="1" t="s">
        <v>72</v>
      </c>
      <c r="C674" s="15">
        <v>1604.0</v>
      </c>
      <c r="D674" s="16" t="s">
        <v>3028</v>
      </c>
      <c r="E674" s="16" t="s">
        <v>3029</v>
      </c>
      <c r="F674" s="16"/>
      <c r="G674" s="16" t="s">
        <v>3030</v>
      </c>
      <c r="H674" s="16" t="s">
        <v>596</v>
      </c>
      <c r="I674" s="16">
        <v>814.0</v>
      </c>
      <c r="J674" s="16" t="s">
        <v>2225</v>
      </c>
      <c r="K674" s="16" t="s">
        <v>472</v>
      </c>
      <c r="L674" s="16" t="s">
        <v>345</v>
      </c>
      <c r="M674" s="16" t="s">
        <v>3031</v>
      </c>
      <c r="N674" s="16" t="s">
        <v>3032</v>
      </c>
      <c r="O674" s="16"/>
      <c r="P674" s="16">
        <v>15.0</v>
      </c>
      <c r="Q674" s="16">
        <v>1320.0</v>
      </c>
    </row>
    <row r="675" ht="12.75" customHeight="1">
      <c r="A675" s="16" t="s">
        <v>2222</v>
      </c>
      <c r="B675" s="1" t="s">
        <v>72</v>
      </c>
      <c r="C675" s="15">
        <v>1610.0</v>
      </c>
      <c r="D675" s="16" t="s">
        <v>3033</v>
      </c>
      <c r="E675" s="16" t="s">
        <v>3034</v>
      </c>
      <c r="F675" s="16"/>
      <c r="G675" s="16" t="s">
        <v>500</v>
      </c>
      <c r="H675" s="16"/>
      <c r="I675" s="16">
        <v>800.0</v>
      </c>
      <c r="J675" s="16" t="s">
        <v>426</v>
      </c>
      <c r="K675" s="16" t="s">
        <v>1465</v>
      </c>
      <c r="L675" s="16" t="s">
        <v>384</v>
      </c>
      <c r="M675" s="16" t="s">
        <v>3035</v>
      </c>
      <c r="N675" s="16" t="s">
        <v>2697</v>
      </c>
      <c r="O675" s="16"/>
      <c r="P675" s="16">
        <v>8.0</v>
      </c>
      <c r="Q675" s="16">
        <v>320.0</v>
      </c>
    </row>
    <row r="676" ht="12.75" customHeight="1">
      <c r="A676" s="16" t="s">
        <v>2222</v>
      </c>
      <c r="B676" s="1" t="s">
        <v>75</v>
      </c>
      <c r="C676" s="15">
        <v>1617.0</v>
      </c>
      <c r="D676" s="16" t="s">
        <v>3036</v>
      </c>
      <c r="E676" s="16" t="s">
        <v>3037</v>
      </c>
      <c r="F676" s="16"/>
      <c r="G676" s="16" t="s">
        <v>500</v>
      </c>
      <c r="H676" s="16"/>
      <c r="I676" s="16">
        <v>310.0</v>
      </c>
      <c r="J676" s="16" t="s">
        <v>426</v>
      </c>
      <c r="K676" s="16" t="s">
        <v>3038</v>
      </c>
      <c r="L676" s="16" t="s">
        <v>308</v>
      </c>
      <c r="M676" s="16" t="s">
        <v>1255</v>
      </c>
      <c r="N676" s="16" t="s">
        <v>1503</v>
      </c>
      <c r="O676" s="16"/>
      <c r="P676" s="16">
        <v>6.0</v>
      </c>
      <c r="Q676" s="16">
        <v>-200.0</v>
      </c>
    </row>
    <row r="677" ht="12.75" customHeight="1">
      <c r="A677" s="16" t="s">
        <v>2222</v>
      </c>
      <c r="B677" s="1" t="s">
        <v>75</v>
      </c>
      <c r="C677" s="15">
        <v>1619.0</v>
      </c>
      <c r="D677" s="16" t="s">
        <v>3039</v>
      </c>
      <c r="E677" s="16" t="s">
        <v>3040</v>
      </c>
      <c r="F677" s="16"/>
      <c r="G677" s="16" t="s">
        <v>864</v>
      </c>
      <c r="H677" s="16"/>
      <c r="I677" s="16">
        <v>210.0</v>
      </c>
      <c r="J677" s="16" t="s">
        <v>2809</v>
      </c>
      <c r="K677" s="16" t="s">
        <v>519</v>
      </c>
      <c r="L677" s="16" t="s">
        <v>323</v>
      </c>
      <c r="M677" s="16" t="s">
        <v>3041</v>
      </c>
      <c r="N677" s="16" t="s">
        <v>3042</v>
      </c>
      <c r="O677" s="16"/>
      <c r="P677" s="16">
        <v>10.0</v>
      </c>
      <c r="Q677" s="16">
        <v>-1848.0</v>
      </c>
    </row>
    <row r="678" ht="12.75" customHeight="1">
      <c r="A678" s="16" t="s">
        <v>2222</v>
      </c>
      <c r="B678" s="1" t="s">
        <v>1009</v>
      </c>
      <c r="C678" s="15">
        <v>1623.0</v>
      </c>
      <c r="D678" s="16" t="s">
        <v>3043</v>
      </c>
      <c r="E678" s="16" t="s">
        <v>3044</v>
      </c>
      <c r="F678" s="16"/>
      <c r="G678" s="16" t="s">
        <v>562</v>
      </c>
      <c r="H678" s="16"/>
      <c r="I678" s="16">
        <v>1.0</v>
      </c>
      <c r="J678" s="16" t="s">
        <v>426</v>
      </c>
      <c r="K678" s="16" t="s">
        <v>2817</v>
      </c>
      <c r="L678" s="16" t="s">
        <v>308</v>
      </c>
      <c r="M678" s="16" t="s">
        <v>479</v>
      </c>
      <c r="N678" s="16" t="s">
        <v>480</v>
      </c>
      <c r="O678" s="16"/>
      <c r="P678" s="16">
        <v>10.0</v>
      </c>
      <c r="Q678" s="16">
        <v>0.0</v>
      </c>
    </row>
    <row r="679" ht="12.75" customHeight="1">
      <c r="A679" s="16" t="s">
        <v>2222</v>
      </c>
      <c r="B679" s="1" t="s">
        <v>1009</v>
      </c>
      <c r="C679" s="15">
        <v>1625.0</v>
      </c>
      <c r="D679" s="16" t="s">
        <v>3045</v>
      </c>
      <c r="E679" s="16" t="s">
        <v>3046</v>
      </c>
      <c r="F679" s="16"/>
      <c r="G679" s="16" t="s">
        <v>2470</v>
      </c>
      <c r="H679" s="16"/>
      <c r="I679" s="16">
        <v>1.0</v>
      </c>
      <c r="J679" s="16" t="s">
        <v>426</v>
      </c>
      <c r="K679" s="16" t="s">
        <v>3047</v>
      </c>
      <c r="L679" s="16" t="s">
        <v>308</v>
      </c>
      <c r="M679" s="16" t="s">
        <v>479</v>
      </c>
      <c r="N679" s="16" t="s">
        <v>480</v>
      </c>
      <c r="O679" s="16"/>
      <c r="P679" s="16">
        <v>7.0</v>
      </c>
      <c r="Q679" s="16">
        <v>0.0</v>
      </c>
    </row>
    <row r="680" ht="12.75" customHeight="1">
      <c r="A680" s="16" t="s">
        <v>2222</v>
      </c>
      <c r="B680" s="1" t="s">
        <v>1028</v>
      </c>
      <c r="C680" s="15">
        <v>1632.0</v>
      </c>
      <c r="D680" s="16" t="s">
        <v>3048</v>
      </c>
      <c r="E680" s="16" t="s">
        <v>3049</v>
      </c>
      <c r="F680" s="16"/>
      <c r="G680" s="16" t="s">
        <v>3050</v>
      </c>
      <c r="H680" s="16" t="s">
        <v>69</v>
      </c>
      <c r="I680" s="16">
        <v>624.0</v>
      </c>
      <c r="J680" s="16" t="s">
        <v>3051</v>
      </c>
      <c r="K680" s="16" t="s">
        <v>3052</v>
      </c>
      <c r="L680" s="16" t="s">
        <v>308</v>
      </c>
      <c r="M680" s="16" t="s">
        <v>1091</v>
      </c>
      <c r="N680" s="16" t="s">
        <v>3053</v>
      </c>
      <c r="O680" s="16"/>
      <c r="P680" s="16">
        <v>14.0</v>
      </c>
      <c r="Q680" s="16">
        <v>-20.0</v>
      </c>
    </row>
    <row r="681" ht="12.75" customHeight="1">
      <c r="A681" s="16" t="s">
        <v>2222</v>
      </c>
      <c r="B681" s="1" t="s">
        <v>1028</v>
      </c>
      <c r="C681" s="15">
        <v>1636.0</v>
      </c>
      <c r="D681" s="16" t="s">
        <v>3054</v>
      </c>
      <c r="E681" s="16" t="s">
        <v>3055</v>
      </c>
      <c r="F681" s="16"/>
      <c r="G681" s="16" t="s">
        <v>3056</v>
      </c>
      <c r="H681" s="16"/>
      <c r="I681" s="16">
        <v>700.0</v>
      </c>
      <c r="J681" s="16" t="s">
        <v>426</v>
      </c>
      <c r="K681" s="16" t="s">
        <v>3057</v>
      </c>
      <c r="L681" s="16" t="s">
        <v>308</v>
      </c>
      <c r="M681" s="16" t="s">
        <v>635</v>
      </c>
      <c r="N681" s="16" t="s">
        <v>397</v>
      </c>
      <c r="O681" s="16"/>
      <c r="P681" s="16">
        <v>8.0</v>
      </c>
      <c r="Q681" s="16">
        <v>-50.0</v>
      </c>
    </row>
    <row r="682" ht="12.75" customHeight="1">
      <c r="A682" s="16" t="s">
        <v>2222</v>
      </c>
      <c r="B682" s="1" t="s">
        <v>1028</v>
      </c>
      <c r="C682" s="15">
        <v>1638.0</v>
      </c>
      <c r="D682" s="16" t="s">
        <v>3058</v>
      </c>
      <c r="E682" s="16" t="s">
        <v>3059</v>
      </c>
      <c r="F682" s="16"/>
      <c r="G682" s="16" t="s">
        <v>500</v>
      </c>
      <c r="H682" s="16"/>
      <c r="I682" s="16">
        <v>803.0</v>
      </c>
      <c r="J682" s="16" t="s">
        <v>2975</v>
      </c>
      <c r="K682" s="16" t="s">
        <v>1383</v>
      </c>
      <c r="L682" s="16" t="s">
        <v>377</v>
      </c>
      <c r="M682" s="16" t="s">
        <v>3060</v>
      </c>
      <c r="N682" s="16" t="s">
        <v>3061</v>
      </c>
      <c r="O682" s="16"/>
      <c r="P682" s="16">
        <v>12.0</v>
      </c>
      <c r="Q682" s="16">
        <v>-200.0</v>
      </c>
    </row>
    <row r="683" ht="12.75" customHeight="1">
      <c r="A683" s="16" t="s">
        <v>2222</v>
      </c>
      <c r="B683" s="1" t="s">
        <v>1028</v>
      </c>
      <c r="C683" s="15">
        <v>1639.0</v>
      </c>
      <c r="D683" s="16" t="s">
        <v>3062</v>
      </c>
      <c r="E683" s="16" t="s">
        <v>3063</v>
      </c>
      <c r="F683" s="16"/>
      <c r="G683" s="16" t="s">
        <v>449</v>
      </c>
      <c r="H683" s="16"/>
      <c r="I683" s="16">
        <v>903.0</v>
      </c>
      <c r="J683" s="16" t="s">
        <v>2975</v>
      </c>
      <c r="K683" s="16" t="s">
        <v>472</v>
      </c>
      <c r="L683" s="16" t="s">
        <v>345</v>
      </c>
      <c r="M683" s="16" t="s">
        <v>3064</v>
      </c>
      <c r="N683" s="16" t="s">
        <v>3065</v>
      </c>
      <c r="O683" s="16"/>
      <c r="P683" s="16">
        <v>10.0</v>
      </c>
      <c r="Q683" s="16">
        <v>-216.0</v>
      </c>
    </row>
    <row r="684" ht="12.75" customHeight="1">
      <c r="A684" s="16" t="s">
        <v>2222</v>
      </c>
      <c r="B684" s="1" t="s">
        <v>61</v>
      </c>
      <c r="C684" s="15">
        <v>1702.0</v>
      </c>
      <c r="D684" s="16" t="s">
        <v>3066</v>
      </c>
      <c r="E684" s="16" t="s">
        <v>3067</v>
      </c>
      <c r="F684" s="16" t="s">
        <v>391</v>
      </c>
      <c r="G684" s="16" t="s">
        <v>500</v>
      </c>
      <c r="H684" s="16"/>
      <c r="I684" s="16">
        <v>402.0</v>
      </c>
      <c r="J684" s="16" t="s">
        <v>2225</v>
      </c>
      <c r="K684" s="16" t="s">
        <v>1083</v>
      </c>
      <c r="L684" s="16" t="s">
        <v>384</v>
      </c>
      <c r="M684" s="16" t="s">
        <v>3068</v>
      </c>
      <c r="N684" s="16" t="s">
        <v>3069</v>
      </c>
      <c r="O684" s="16"/>
      <c r="P684" s="16">
        <v>5.0</v>
      </c>
      <c r="Q684" s="16">
        <v>-800.0</v>
      </c>
    </row>
    <row r="685" ht="12.75" customHeight="1">
      <c r="A685" s="16" t="s">
        <v>2222</v>
      </c>
      <c r="B685" s="1" t="s">
        <v>61</v>
      </c>
      <c r="C685" s="15">
        <v>1706.0</v>
      </c>
      <c r="D685" s="16" t="s">
        <v>3070</v>
      </c>
      <c r="E685" s="16" t="s">
        <v>3071</v>
      </c>
      <c r="F685" s="16"/>
      <c r="G685" s="16" t="s">
        <v>1178</v>
      </c>
      <c r="H685" s="16"/>
      <c r="I685" s="16">
        <v>100.0</v>
      </c>
      <c r="J685" s="16" t="s">
        <v>2225</v>
      </c>
      <c r="K685" s="16" t="s">
        <v>3072</v>
      </c>
      <c r="L685" s="16" t="s">
        <v>377</v>
      </c>
      <c r="M685" s="16" t="s">
        <v>1212</v>
      </c>
      <c r="N685" s="16" t="s">
        <v>1445</v>
      </c>
      <c r="O685" s="16"/>
      <c r="P685" s="16">
        <v>7.0</v>
      </c>
      <c r="Q685" s="16">
        <v>-600.0</v>
      </c>
    </row>
    <row r="686" ht="12.75" customHeight="1">
      <c r="A686" s="16" t="s">
        <v>2222</v>
      </c>
      <c r="B686" s="1" t="s">
        <v>61</v>
      </c>
      <c r="C686" s="15">
        <v>1707.0</v>
      </c>
      <c r="D686" s="16" t="s">
        <v>3073</v>
      </c>
      <c r="E686" s="16" t="s">
        <v>3074</v>
      </c>
      <c r="F686" s="16"/>
      <c r="G686" s="16" t="s">
        <v>3075</v>
      </c>
      <c r="H686" s="16"/>
      <c r="I686" s="16">
        <v>304.0</v>
      </c>
      <c r="J686" s="16" t="s">
        <v>2225</v>
      </c>
      <c r="K686" s="16" t="s">
        <v>3076</v>
      </c>
      <c r="L686" s="16" t="s">
        <v>331</v>
      </c>
      <c r="M686" s="16" t="s">
        <v>3077</v>
      </c>
      <c r="N686" s="16" t="s">
        <v>2321</v>
      </c>
      <c r="O686" s="16"/>
      <c r="P686" s="16">
        <v>14.0</v>
      </c>
      <c r="Q686" s="16">
        <v>2880.0</v>
      </c>
    </row>
    <row r="687" ht="12.75" customHeight="1">
      <c r="A687" s="16" t="s">
        <v>2222</v>
      </c>
      <c r="B687" s="1" t="s">
        <v>61</v>
      </c>
      <c r="C687" s="15">
        <v>1710.0</v>
      </c>
      <c r="D687" s="16" t="s">
        <v>3078</v>
      </c>
      <c r="E687" s="16" t="s">
        <v>3079</v>
      </c>
      <c r="F687" s="16"/>
      <c r="G687" s="16" t="s">
        <v>394</v>
      </c>
      <c r="H687" s="16"/>
      <c r="I687" s="16">
        <v>403.0</v>
      </c>
      <c r="J687" s="16" t="s">
        <v>426</v>
      </c>
      <c r="K687" s="16" t="s">
        <v>438</v>
      </c>
      <c r="L687" s="16" t="s">
        <v>308</v>
      </c>
      <c r="M687" s="16" t="s">
        <v>1003</v>
      </c>
      <c r="N687" s="16" t="s">
        <v>3080</v>
      </c>
      <c r="O687" s="16"/>
      <c r="P687" s="16">
        <v>13.0</v>
      </c>
      <c r="Q687" s="16">
        <v>0.0</v>
      </c>
    </row>
    <row r="688" ht="12.75" customHeight="1">
      <c r="A688" s="16" t="s">
        <v>2222</v>
      </c>
      <c r="B688" s="1" t="s">
        <v>1459</v>
      </c>
      <c r="C688" s="15">
        <v>1712.0</v>
      </c>
      <c r="D688" s="16" t="s">
        <v>3081</v>
      </c>
      <c r="E688" s="16" t="s">
        <v>3082</v>
      </c>
      <c r="F688" s="16"/>
      <c r="G688" s="16" t="s">
        <v>1386</v>
      </c>
      <c r="H688" s="16"/>
      <c r="I688" s="16">
        <v>125.0</v>
      </c>
      <c r="J688" s="16" t="s">
        <v>426</v>
      </c>
      <c r="K688" s="16" t="s">
        <v>3083</v>
      </c>
      <c r="L688" s="16" t="s">
        <v>323</v>
      </c>
      <c r="M688" s="16" t="s">
        <v>3084</v>
      </c>
      <c r="N688" s="16" t="s">
        <v>457</v>
      </c>
      <c r="O688" s="16"/>
      <c r="P688" s="16">
        <v>20.0</v>
      </c>
      <c r="Q688" s="16">
        <v>-450.0</v>
      </c>
    </row>
    <row r="689" ht="12.75" customHeight="1">
      <c r="A689" s="16" t="s">
        <v>2222</v>
      </c>
      <c r="B689" s="1" t="s">
        <v>1459</v>
      </c>
      <c r="C689" s="15">
        <v>1714.0</v>
      </c>
      <c r="D689" s="16" t="s">
        <v>3085</v>
      </c>
      <c r="E689" s="16" t="s">
        <v>3086</v>
      </c>
      <c r="F689" s="16"/>
      <c r="G689" s="16" t="s">
        <v>454</v>
      </c>
      <c r="H689" s="16"/>
      <c r="I689" s="16">
        <v>510.0</v>
      </c>
      <c r="J689" s="16" t="s">
        <v>426</v>
      </c>
      <c r="K689" s="16" t="s">
        <v>557</v>
      </c>
      <c r="L689" s="16" t="s">
        <v>308</v>
      </c>
      <c r="M689" s="16" t="s">
        <v>2924</v>
      </c>
      <c r="N689" s="16" t="s">
        <v>1126</v>
      </c>
      <c r="O689" s="16"/>
      <c r="P689" s="16">
        <v>9.0</v>
      </c>
      <c r="Q689" s="16">
        <v>-160.0</v>
      </c>
    </row>
    <row r="690" ht="12.75" customHeight="1">
      <c r="A690" s="16" t="s">
        <v>2222</v>
      </c>
      <c r="B690" s="1" t="s">
        <v>1459</v>
      </c>
      <c r="C690" s="15">
        <v>1716.0</v>
      </c>
      <c r="D690" s="16" t="s">
        <v>3087</v>
      </c>
      <c r="E690" s="16" t="s">
        <v>3088</v>
      </c>
      <c r="F690" s="16"/>
      <c r="G690" s="16" t="s">
        <v>3089</v>
      </c>
      <c r="H690" s="16" t="s">
        <v>69</v>
      </c>
      <c r="I690" s="16">
        <v>200.0</v>
      </c>
      <c r="J690" s="16" t="s">
        <v>426</v>
      </c>
      <c r="K690" s="16" t="s">
        <v>3090</v>
      </c>
      <c r="L690" s="16" t="s">
        <v>331</v>
      </c>
      <c r="M690" s="16" t="s">
        <v>3091</v>
      </c>
      <c r="N690" s="16" t="s">
        <v>3092</v>
      </c>
      <c r="O690" s="16"/>
      <c r="P690" s="16">
        <v>9.0</v>
      </c>
      <c r="Q690" s="16">
        <v>2970.0</v>
      </c>
    </row>
    <row r="691" ht="12.75" customHeight="1">
      <c r="A691" s="16" t="s">
        <v>2222</v>
      </c>
      <c r="B691" s="1" t="s">
        <v>1459</v>
      </c>
      <c r="C691" s="15">
        <v>1717.0</v>
      </c>
      <c r="D691" s="16" t="s">
        <v>3093</v>
      </c>
      <c r="E691" s="16" t="s">
        <v>3094</v>
      </c>
      <c r="F691" s="16"/>
      <c r="G691" s="16" t="s">
        <v>2762</v>
      </c>
      <c r="H691" s="16"/>
      <c r="I691" s="16">
        <v>604.0</v>
      </c>
      <c r="J691" s="16" t="s">
        <v>426</v>
      </c>
      <c r="K691" s="16" t="s">
        <v>438</v>
      </c>
      <c r="L691" s="16" t="s">
        <v>323</v>
      </c>
      <c r="M691" s="16" t="s">
        <v>749</v>
      </c>
      <c r="N691" s="16" t="s">
        <v>1606</v>
      </c>
      <c r="O691" s="16"/>
      <c r="P691" s="16">
        <v>13.0</v>
      </c>
      <c r="Q691" s="16">
        <v>-324.0</v>
      </c>
    </row>
    <row r="692" ht="12.75" customHeight="1">
      <c r="A692" s="16" t="s">
        <v>2222</v>
      </c>
      <c r="B692" s="1" t="s">
        <v>1459</v>
      </c>
      <c r="C692" s="15">
        <v>1719.0</v>
      </c>
      <c r="D692" s="16" t="s">
        <v>3095</v>
      </c>
      <c r="E692" s="16" t="s">
        <v>3096</v>
      </c>
      <c r="F692" s="16"/>
      <c r="G692" s="16" t="s">
        <v>314</v>
      </c>
      <c r="H692" s="16"/>
      <c r="I692" s="16">
        <v>115.0</v>
      </c>
      <c r="J692" s="16" t="s">
        <v>426</v>
      </c>
      <c r="K692" s="16" t="s">
        <v>718</v>
      </c>
      <c r="L692" s="16" t="s">
        <v>331</v>
      </c>
      <c r="M692" s="16" t="s">
        <v>3097</v>
      </c>
      <c r="N692" s="16" t="s">
        <v>3098</v>
      </c>
      <c r="O692" s="16"/>
      <c r="P692" s="16">
        <v>17.0</v>
      </c>
      <c r="Q692" s="16">
        <v>-900.0</v>
      </c>
    </row>
    <row r="693" ht="12.75" customHeight="1">
      <c r="A693" s="16" t="s">
        <v>2222</v>
      </c>
      <c r="B693" s="1" t="s">
        <v>1459</v>
      </c>
      <c r="C693" s="15">
        <v>1720.0</v>
      </c>
      <c r="D693" s="16" t="s">
        <v>3099</v>
      </c>
      <c r="E693" s="16" t="s">
        <v>3100</v>
      </c>
      <c r="F693" s="16"/>
      <c r="G693" s="16" t="s">
        <v>466</v>
      </c>
      <c r="H693" s="16" t="s">
        <v>69</v>
      </c>
      <c r="I693" s="16">
        <v>621.0</v>
      </c>
      <c r="J693" s="16" t="s">
        <v>2809</v>
      </c>
      <c r="K693" s="16" t="s">
        <v>1818</v>
      </c>
      <c r="L693" s="16" t="s">
        <v>316</v>
      </c>
      <c r="M693" s="16" t="s">
        <v>3101</v>
      </c>
      <c r="N693" s="16" t="s">
        <v>3102</v>
      </c>
      <c r="O693" s="16"/>
      <c r="P693" s="16">
        <v>16.0</v>
      </c>
      <c r="Q693" s="16">
        <v>10125.0</v>
      </c>
    </row>
    <row r="694" ht="12.75" customHeight="1">
      <c r="A694" s="16" t="s">
        <v>2222</v>
      </c>
      <c r="B694" s="1" t="s">
        <v>313</v>
      </c>
      <c r="C694" s="15">
        <v>1722.0</v>
      </c>
      <c r="D694" s="16" t="s">
        <v>3103</v>
      </c>
      <c r="E694" s="16" t="s">
        <v>3104</v>
      </c>
      <c r="F694" s="16"/>
      <c r="G694" s="16" t="s">
        <v>336</v>
      </c>
      <c r="H694" s="16"/>
      <c r="I694" s="16">
        <v>824.0</v>
      </c>
      <c r="J694" s="16" t="s">
        <v>426</v>
      </c>
      <c r="K694" s="16" t="s">
        <v>790</v>
      </c>
      <c r="L694" s="16" t="s">
        <v>323</v>
      </c>
      <c r="M694" s="16" t="s">
        <v>1884</v>
      </c>
      <c r="N694" s="16" t="s">
        <v>1885</v>
      </c>
      <c r="O694" s="16"/>
      <c r="P694" s="16">
        <v>15.0</v>
      </c>
      <c r="Q694" s="16">
        <v>-280.0</v>
      </c>
    </row>
    <row r="695" ht="12.75" customHeight="1">
      <c r="A695" s="16" t="s">
        <v>2222</v>
      </c>
      <c r="B695" s="1" t="s">
        <v>313</v>
      </c>
      <c r="C695" s="15">
        <v>1723.0</v>
      </c>
      <c r="D695" s="16" t="s">
        <v>3105</v>
      </c>
      <c r="E695" s="16" t="s">
        <v>3106</v>
      </c>
      <c r="F695" s="16" t="s">
        <v>313</v>
      </c>
      <c r="G695" s="16" t="s">
        <v>3107</v>
      </c>
      <c r="H695" s="16"/>
      <c r="I695" s="16">
        <v>704.0</v>
      </c>
      <c r="J695" s="16" t="s">
        <v>426</v>
      </c>
      <c r="K695" s="16" t="s">
        <v>3108</v>
      </c>
      <c r="L695" s="16" t="s">
        <v>377</v>
      </c>
      <c r="M695" s="16" t="s">
        <v>3109</v>
      </c>
      <c r="N695" s="16" t="s">
        <v>3110</v>
      </c>
      <c r="O695" s="16"/>
      <c r="P695" s="16">
        <v>17.0</v>
      </c>
      <c r="Q695" s="16">
        <v>-18.0</v>
      </c>
    </row>
    <row r="696" ht="12.75" customHeight="1">
      <c r="A696" s="16" t="s">
        <v>2222</v>
      </c>
      <c r="B696" s="1" t="s">
        <v>313</v>
      </c>
      <c r="C696" s="15">
        <v>1724.0</v>
      </c>
      <c r="D696" s="16" t="s">
        <v>3111</v>
      </c>
      <c r="E696" s="16" t="s">
        <v>3112</v>
      </c>
      <c r="F696" s="16"/>
      <c r="G696" s="16" t="s">
        <v>1699</v>
      </c>
      <c r="H696" s="16"/>
      <c r="I696" s="16">
        <v>424.0</v>
      </c>
      <c r="J696" s="16" t="s">
        <v>426</v>
      </c>
      <c r="K696" s="16" t="s">
        <v>3113</v>
      </c>
      <c r="L696" s="16" t="s">
        <v>323</v>
      </c>
      <c r="M696" s="16" t="s">
        <v>3114</v>
      </c>
      <c r="N696" s="16" t="s">
        <v>3115</v>
      </c>
      <c r="O696" s="16"/>
      <c r="P696" s="16">
        <v>14.0</v>
      </c>
      <c r="Q696" s="16">
        <v>-520.0</v>
      </c>
    </row>
    <row r="697" ht="12.75" customHeight="1">
      <c r="A697" s="16" t="s">
        <v>2222</v>
      </c>
      <c r="B697" s="1" t="s">
        <v>1491</v>
      </c>
      <c r="C697" s="15">
        <v>1731.0</v>
      </c>
      <c r="D697" s="16" t="s">
        <v>3116</v>
      </c>
      <c r="E697" s="16" t="s">
        <v>3117</v>
      </c>
      <c r="F697" s="16" t="s">
        <v>436</v>
      </c>
      <c r="G697" s="16" t="s">
        <v>454</v>
      </c>
      <c r="H697" s="16"/>
      <c r="I697" s="16">
        <v>412.0</v>
      </c>
      <c r="J697" s="16" t="s">
        <v>426</v>
      </c>
      <c r="K697" s="16" t="s">
        <v>1906</v>
      </c>
      <c r="L697" s="16" t="s">
        <v>384</v>
      </c>
      <c r="M697" s="16" t="s">
        <v>3118</v>
      </c>
      <c r="N697" s="16" t="s">
        <v>3119</v>
      </c>
      <c r="O697" s="16"/>
      <c r="P697" s="16">
        <v>14.0</v>
      </c>
      <c r="Q697" s="16">
        <v>81.0</v>
      </c>
    </row>
    <row r="698" ht="12.75" customHeight="1">
      <c r="A698" s="16" t="s">
        <v>2222</v>
      </c>
      <c r="B698" s="1" t="s">
        <v>1491</v>
      </c>
      <c r="C698" s="15">
        <v>1732.0</v>
      </c>
      <c r="D698" s="16" t="s">
        <v>3120</v>
      </c>
      <c r="E698" s="16" t="s">
        <v>3121</v>
      </c>
      <c r="F698" s="16" t="s">
        <v>436</v>
      </c>
      <c r="G698" s="16" t="s">
        <v>3122</v>
      </c>
      <c r="H698" s="16" t="s">
        <v>69</v>
      </c>
      <c r="I698" s="16">
        <v>700.0</v>
      </c>
      <c r="J698" s="16" t="s">
        <v>3051</v>
      </c>
      <c r="K698" s="16" t="s">
        <v>718</v>
      </c>
      <c r="L698" s="16" t="s">
        <v>384</v>
      </c>
      <c r="M698" s="16" t="s">
        <v>3123</v>
      </c>
      <c r="N698" s="16" t="s">
        <v>3124</v>
      </c>
      <c r="O698" s="16"/>
      <c r="P698" s="16">
        <v>7.0</v>
      </c>
      <c r="Q698" s="16">
        <v>1408.0</v>
      </c>
    </row>
    <row r="699" ht="12.75" customHeight="1">
      <c r="A699" s="16" t="s">
        <v>2222</v>
      </c>
      <c r="B699" s="1" t="s">
        <v>1491</v>
      </c>
      <c r="C699" s="15">
        <v>1734.0</v>
      </c>
      <c r="D699" s="16" t="s">
        <v>3125</v>
      </c>
      <c r="E699" s="16" t="s">
        <v>3126</v>
      </c>
      <c r="F699" s="16" t="s">
        <v>436</v>
      </c>
      <c r="G699" s="16" t="s">
        <v>3127</v>
      </c>
      <c r="H699" s="16" t="s">
        <v>69</v>
      </c>
      <c r="I699" s="16">
        <v>600.0</v>
      </c>
      <c r="J699" s="16" t="s">
        <v>3051</v>
      </c>
      <c r="K699" s="16" t="s">
        <v>3128</v>
      </c>
      <c r="L699" s="16" t="s">
        <v>331</v>
      </c>
      <c r="M699" s="16" t="s">
        <v>724</v>
      </c>
      <c r="N699" s="16" t="s">
        <v>725</v>
      </c>
      <c r="O699" s="16"/>
      <c r="P699" s="16">
        <v>3.0</v>
      </c>
      <c r="Q699" s="16">
        <v>1188.0</v>
      </c>
    </row>
    <row r="700" ht="12.75" customHeight="1">
      <c r="A700" s="16" t="s">
        <v>2222</v>
      </c>
      <c r="B700" s="1" t="s">
        <v>1491</v>
      </c>
      <c r="C700" s="15">
        <v>1736.0</v>
      </c>
      <c r="D700" s="16" t="s">
        <v>3129</v>
      </c>
      <c r="E700" s="16" t="s">
        <v>3130</v>
      </c>
      <c r="F700" s="16" t="s">
        <v>436</v>
      </c>
      <c r="G700" s="16" t="s">
        <v>625</v>
      </c>
      <c r="H700" s="16"/>
      <c r="I700" s="16">
        <v>614.0</v>
      </c>
      <c r="J700" s="16" t="s">
        <v>3131</v>
      </c>
      <c r="K700" s="16" t="s">
        <v>3132</v>
      </c>
      <c r="L700" s="16" t="s">
        <v>384</v>
      </c>
      <c r="M700" s="16" t="s">
        <v>2009</v>
      </c>
      <c r="N700" s="16" t="s">
        <v>2616</v>
      </c>
      <c r="O700" s="16"/>
      <c r="P700" s="16">
        <v>12.0</v>
      </c>
      <c r="Q700" s="16">
        <v>378.0</v>
      </c>
    </row>
    <row r="701" ht="12.75" customHeight="1">
      <c r="A701" s="16" t="s">
        <v>2222</v>
      </c>
      <c r="B701" s="1" t="s">
        <v>61</v>
      </c>
      <c r="C701" s="15">
        <v>1801.0</v>
      </c>
      <c r="D701" s="16" t="s">
        <v>3133</v>
      </c>
      <c r="E701" s="16" t="s">
        <v>3134</v>
      </c>
      <c r="F701" s="16"/>
      <c r="G701" s="16" t="s">
        <v>336</v>
      </c>
      <c r="H701" s="16"/>
      <c r="I701" s="16">
        <v>804.0</v>
      </c>
      <c r="J701" s="16" t="s">
        <v>2225</v>
      </c>
      <c r="K701" s="16" t="s">
        <v>438</v>
      </c>
      <c r="L701" s="16" t="s">
        <v>331</v>
      </c>
      <c r="M701" s="16" t="s">
        <v>3135</v>
      </c>
      <c r="N701" s="16" t="s">
        <v>3136</v>
      </c>
      <c r="O701" s="16"/>
      <c r="P701" s="16">
        <v>17.0</v>
      </c>
      <c r="Q701" s="16">
        <v>-648.0</v>
      </c>
    </row>
    <row r="702" ht="12.75" customHeight="1">
      <c r="A702" s="16" t="s">
        <v>2222</v>
      </c>
      <c r="B702" s="1" t="s">
        <v>61</v>
      </c>
      <c r="C702" s="15">
        <v>1802.0</v>
      </c>
      <c r="D702" s="16" t="s">
        <v>3137</v>
      </c>
      <c r="E702" s="16" t="s">
        <v>3138</v>
      </c>
      <c r="F702" s="16"/>
      <c r="G702" s="16" t="s">
        <v>3139</v>
      </c>
      <c r="H702" s="16" t="s">
        <v>69</v>
      </c>
      <c r="I702" s="16">
        <v>904.0</v>
      </c>
      <c r="J702" s="16" t="s">
        <v>2225</v>
      </c>
      <c r="K702" s="16" t="s">
        <v>753</v>
      </c>
      <c r="L702" s="16" t="s">
        <v>316</v>
      </c>
      <c r="M702" s="16" t="s">
        <v>3140</v>
      </c>
      <c r="N702" s="16" t="s">
        <v>1658</v>
      </c>
      <c r="O702" s="16"/>
      <c r="P702" s="16">
        <v>15.0</v>
      </c>
      <c r="Q702" s="16">
        <v>9000.0</v>
      </c>
    </row>
    <row r="703" ht="12.75" customHeight="1">
      <c r="A703" s="16" t="s">
        <v>2222</v>
      </c>
      <c r="B703" s="1" t="s">
        <v>61</v>
      </c>
      <c r="C703" s="15">
        <v>1803.0</v>
      </c>
      <c r="D703" s="16" t="s">
        <v>3141</v>
      </c>
      <c r="E703" s="16" t="s">
        <v>3142</v>
      </c>
      <c r="F703" s="16"/>
      <c r="G703" s="16" t="s">
        <v>3143</v>
      </c>
      <c r="H703" s="16"/>
      <c r="I703" s="16">
        <v>425.0</v>
      </c>
      <c r="J703" s="16" t="s">
        <v>2225</v>
      </c>
      <c r="K703" s="16" t="s">
        <v>1083</v>
      </c>
      <c r="L703" s="16" t="s">
        <v>308</v>
      </c>
      <c r="M703" s="16" t="s">
        <v>3144</v>
      </c>
      <c r="N703" s="16" t="s">
        <v>480</v>
      </c>
      <c r="O703" s="16"/>
      <c r="P703" s="16">
        <v>13.0</v>
      </c>
      <c r="Q703" s="16">
        <v>0.0</v>
      </c>
    </row>
    <row r="704" ht="12.75" customHeight="1">
      <c r="A704" s="16" t="s">
        <v>2222</v>
      </c>
      <c r="B704" s="1" t="s">
        <v>61</v>
      </c>
      <c r="C704" s="15">
        <v>1806.0</v>
      </c>
      <c r="D704" s="16" t="s">
        <v>3145</v>
      </c>
      <c r="E704" s="16" t="s">
        <v>3146</v>
      </c>
      <c r="F704" s="16"/>
      <c r="G704" s="16" t="s">
        <v>454</v>
      </c>
      <c r="H704" s="16"/>
      <c r="I704" s="16">
        <v>205.0</v>
      </c>
      <c r="J704" s="16" t="s">
        <v>2225</v>
      </c>
      <c r="K704" s="16" t="s">
        <v>3147</v>
      </c>
      <c r="L704" s="16" t="s">
        <v>323</v>
      </c>
      <c r="M704" s="16" t="s">
        <v>3148</v>
      </c>
      <c r="N704" s="16" t="s">
        <v>418</v>
      </c>
      <c r="O704" s="16"/>
      <c r="P704" s="16">
        <v>9.0</v>
      </c>
      <c r="Q704" s="16">
        <v>-260.0</v>
      </c>
    </row>
    <row r="705" ht="12.75" customHeight="1">
      <c r="A705" s="16" t="s">
        <v>2222</v>
      </c>
      <c r="B705" s="1" t="s">
        <v>61</v>
      </c>
      <c r="C705" s="15">
        <v>1807.0</v>
      </c>
      <c r="D705" s="16" t="s">
        <v>3149</v>
      </c>
      <c r="E705" s="16" t="s">
        <v>3150</v>
      </c>
      <c r="F705" s="16"/>
      <c r="G705" s="16" t="s">
        <v>2374</v>
      </c>
      <c r="H705" s="16"/>
      <c r="I705" s="16">
        <v>510.0</v>
      </c>
      <c r="J705" s="16" t="s">
        <v>2225</v>
      </c>
      <c r="K705" s="16" t="s">
        <v>3132</v>
      </c>
      <c r="L705" s="16" t="s">
        <v>308</v>
      </c>
      <c r="M705" s="16" t="s">
        <v>3151</v>
      </c>
      <c r="N705" s="16" t="s">
        <v>480</v>
      </c>
      <c r="O705" s="16"/>
      <c r="P705" s="16">
        <v>4.0</v>
      </c>
      <c r="Q705" s="16">
        <v>0.0</v>
      </c>
    </row>
    <row r="706" ht="12.75" customHeight="1">
      <c r="A706" s="16" t="s">
        <v>2222</v>
      </c>
      <c r="B706" s="1" t="s">
        <v>61</v>
      </c>
      <c r="C706" s="15">
        <v>1810.0</v>
      </c>
      <c r="D706" s="16" t="s">
        <v>3152</v>
      </c>
      <c r="E706" s="16" t="s">
        <v>3153</v>
      </c>
      <c r="F706" s="16"/>
      <c r="G706" s="16" t="s">
        <v>3154</v>
      </c>
      <c r="H706" s="16"/>
      <c r="I706" s="16">
        <v>203.0</v>
      </c>
      <c r="J706" s="16" t="s">
        <v>426</v>
      </c>
      <c r="K706" s="16" t="s">
        <v>690</v>
      </c>
      <c r="L706" s="16" t="s">
        <v>345</v>
      </c>
      <c r="M706" s="16" t="s">
        <v>2354</v>
      </c>
      <c r="N706" s="16" t="s">
        <v>535</v>
      </c>
      <c r="O706" s="16"/>
      <c r="P706" s="16">
        <v>12.0</v>
      </c>
      <c r="Q706" s="16">
        <v>-420.0</v>
      </c>
    </row>
    <row r="707" ht="12.75" customHeight="1">
      <c r="A707" s="16" t="s">
        <v>2222</v>
      </c>
      <c r="B707" s="1" t="s">
        <v>1459</v>
      </c>
      <c r="C707" s="15">
        <v>1813.0</v>
      </c>
      <c r="D707" s="16" t="s">
        <v>3155</v>
      </c>
      <c r="E707" s="16" t="s">
        <v>3156</v>
      </c>
      <c r="F707" s="16"/>
      <c r="G707" s="16" t="s">
        <v>3157</v>
      </c>
      <c r="H707" s="16"/>
      <c r="I707" s="16">
        <v>602.0</v>
      </c>
      <c r="J707" s="16" t="s">
        <v>426</v>
      </c>
      <c r="K707" s="16" t="s">
        <v>1083</v>
      </c>
      <c r="L707" s="16" t="s">
        <v>345</v>
      </c>
      <c r="M707" s="16" t="s">
        <v>2189</v>
      </c>
      <c r="N707" s="16" t="s">
        <v>3158</v>
      </c>
      <c r="O707" s="16"/>
      <c r="P707" s="16">
        <v>11.0</v>
      </c>
      <c r="Q707" s="16">
        <v>-84.0</v>
      </c>
    </row>
    <row r="708" ht="12.75" customHeight="1">
      <c r="A708" s="16" t="s">
        <v>2222</v>
      </c>
      <c r="B708" s="1" t="s">
        <v>1459</v>
      </c>
      <c r="C708" s="15">
        <v>1815.0</v>
      </c>
      <c r="D708" s="16" t="s">
        <v>3159</v>
      </c>
      <c r="E708" s="16" t="s">
        <v>3160</v>
      </c>
      <c r="F708" s="16"/>
      <c r="G708" s="16" t="s">
        <v>394</v>
      </c>
      <c r="H708" s="16"/>
      <c r="I708" s="16">
        <v>902.0</v>
      </c>
      <c r="J708" s="16" t="s">
        <v>426</v>
      </c>
      <c r="K708" s="16" t="s">
        <v>3161</v>
      </c>
      <c r="L708" s="16" t="s">
        <v>308</v>
      </c>
      <c r="M708" s="16" t="s">
        <v>309</v>
      </c>
      <c r="N708" s="16" t="s">
        <v>573</v>
      </c>
      <c r="O708" s="16"/>
      <c r="P708" s="16">
        <v>13.0</v>
      </c>
      <c r="Q708" s="16">
        <v>0.0</v>
      </c>
    </row>
    <row r="709" ht="12.75" customHeight="1">
      <c r="A709" s="16" t="s">
        <v>2222</v>
      </c>
      <c r="B709" s="1" t="s">
        <v>1459</v>
      </c>
      <c r="C709" s="15">
        <v>1816.0</v>
      </c>
      <c r="D709" s="16" t="s">
        <v>3162</v>
      </c>
      <c r="E709" s="16" t="s">
        <v>3163</v>
      </c>
      <c r="F709" s="16"/>
      <c r="G709" s="16" t="s">
        <v>3164</v>
      </c>
      <c r="H709" s="16"/>
      <c r="I709" s="16">
        <v>604.0</v>
      </c>
      <c r="J709" s="16" t="s">
        <v>426</v>
      </c>
      <c r="K709" s="16" t="s">
        <v>557</v>
      </c>
      <c r="L709" s="16" t="s">
        <v>331</v>
      </c>
      <c r="M709" s="16" t="s">
        <v>3165</v>
      </c>
      <c r="N709" s="16" t="s">
        <v>1109</v>
      </c>
      <c r="O709" s="16"/>
      <c r="P709" s="16">
        <v>11.0</v>
      </c>
      <c r="Q709" s="16">
        <v>858.0</v>
      </c>
    </row>
    <row r="710" ht="12.75" customHeight="1">
      <c r="A710" s="16" t="s">
        <v>2222</v>
      </c>
      <c r="B710" s="1" t="s">
        <v>1459</v>
      </c>
      <c r="C710" s="15">
        <v>1820.0</v>
      </c>
      <c r="D710" s="16" t="s">
        <v>3166</v>
      </c>
      <c r="E710" s="16" t="s">
        <v>3167</v>
      </c>
      <c r="F710" s="16" t="s">
        <v>313</v>
      </c>
      <c r="G710" s="16" t="s">
        <v>3168</v>
      </c>
      <c r="H710" s="16"/>
      <c r="I710" s="16">
        <v>504.0</v>
      </c>
      <c r="J710" s="16" t="s">
        <v>2809</v>
      </c>
      <c r="K710" s="16" t="s">
        <v>2850</v>
      </c>
      <c r="L710" s="16" t="s">
        <v>384</v>
      </c>
      <c r="M710" s="16" t="s">
        <v>2531</v>
      </c>
      <c r="N710" s="16" t="s">
        <v>2532</v>
      </c>
      <c r="O710" s="16"/>
      <c r="P710" s="16">
        <v>12.0</v>
      </c>
      <c r="Q710" s="16">
        <v>90.0</v>
      </c>
    </row>
    <row r="711" ht="12.75" customHeight="1">
      <c r="A711" s="16" t="s">
        <v>2222</v>
      </c>
      <c r="B711" s="1" t="s">
        <v>313</v>
      </c>
      <c r="C711" s="15">
        <v>1826.0</v>
      </c>
      <c r="D711" s="16" t="s">
        <v>3169</v>
      </c>
      <c r="E711" s="16" t="s">
        <v>3170</v>
      </c>
      <c r="F711" s="16"/>
      <c r="G711" s="16" t="s">
        <v>3171</v>
      </c>
      <c r="H711" s="16"/>
      <c r="I711" s="16">
        <v>120.0</v>
      </c>
      <c r="J711" s="16" t="s">
        <v>426</v>
      </c>
      <c r="K711" s="16" t="s">
        <v>501</v>
      </c>
      <c r="L711" s="16" t="s">
        <v>323</v>
      </c>
      <c r="M711" s="16" t="s">
        <v>3172</v>
      </c>
      <c r="N711" s="16" t="s">
        <v>2350</v>
      </c>
      <c r="O711" s="16"/>
      <c r="P711" s="16">
        <v>13.0</v>
      </c>
      <c r="Q711" s="16">
        <v>-1008.0</v>
      </c>
    </row>
    <row r="712" ht="12.75" customHeight="1">
      <c r="A712" s="16" t="s">
        <v>2222</v>
      </c>
      <c r="B712" s="1" t="s">
        <v>313</v>
      </c>
      <c r="C712" s="15">
        <v>1828.0</v>
      </c>
      <c r="D712" s="16" t="s">
        <v>3173</v>
      </c>
      <c r="E712" s="16" t="s">
        <v>3174</v>
      </c>
      <c r="F712" s="16"/>
      <c r="G712" s="16" t="s">
        <v>1361</v>
      </c>
      <c r="H712" s="16" t="s">
        <v>69</v>
      </c>
      <c r="I712" s="16">
        <v>124.0</v>
      </c>
      <c r="J712" s="16" t="s">
        <v>3175</v>
      </c>
      <c r="K712" s="16" t="s">
        <v>2014</v>
      </c>
      <c r="L712" s="16" t="s">
        <v>377</v>
      </c>
      <c r="M712" s="16" t="s">
        <v>3176</v>
      </c>
      <c r="N712" s="16" t="s">
        <v>3177</v>
      </c>
      <c r="O712" s="16"/>
      <c r="P712" s="16">
        <v>14.0</v>
      </c>
      <c r="Q712" s="16">
        <v>350.0</v>
      </c>
    </row>
    <row r="713" ht="12.75" customHeight="1">
      <c r="A713" s="16" t="s">
        <v>2222</v>
      </c>
      <c r="B713" s="1" t="s">
        <v>313</v>
      </c>
      <c r="C713" s="15">
        <v>1830.0</v>
      </c>
      <c r="D713" s="16" t="s">
        <v>3178</v>
      </c>
      <c r="E713" s="16" t="s">
        <v>3179</v>
      </c>
      <c r="F713" s="16"/>
      <c r="G713" s="16" t="s">
        <v>3180</v>
      </c>
      <c r="H713" s="16"/>
      <c r="I713" s="16">
        <v>910.0</v>
      </c>
      <c r="J713" s="16" t="s">
        <v>426</v>
      </c>
      <c r="K713" s="16" t="s">
        <v>330</v>
      </c>
      <c r="L713" s="16" t="s">
        <v>359</v>
      </c>
      <c r="M713" s="16" t="s">
        <v>3181</v>
      </c>
      <c r="N713" s="16" t="s">
        <v>1440</v>
      </c>
      <c r="O713" s="16"/>
      <c r="P713" s="16">
        <v>12.0</v>
      </c>
      <c r="Q713" s="16">
        <v>3744.0</v>
      </c>
    </row>
    <row r="714" ht="12.75" customHeight="1">
      <c r="A714" s="16" t="s">
        <v>2222</v>
      </c>
      <c r="B714" s="1" t="s">
        <v>1491</v>
      </c>
      <c r="C714" s="15">
        <v>1832.0</v>
      </c>
      <c r="D714" s="16" t="s">
        <v>3182</v>
      </c>
      <c r="E714" s="16" t="s">
        <v>3183</v>
      </c>
      <c r="F714" s="16" t="s">
        <v>436</v>
      </c>
      <c r="G714" s="16" t="s">
        <v>3184</v>
      </c>
      <c r="H714" s="16" t="s">
        <v>69</v>
      </c>
      <c r="I714" s="16">
        <v>104.0</v>
      </c>
      <c r="J714" s="16" t="s">
        <v>3051</v>
      </c>
      <c r="K714" s="16" t="s">
        <v>897</v>
      </c>
      <c r="L714" s="16" t="s">
        <v>323</v>
      </c>
      <c r="M714" s="16" t="s">
        <v>1119</v>
      </c>
      <c r="N714" s="16" t="s">
        <v>3185</v>
      </c>
      <c r="O714" s="16"/>
      <c r="P714" s="16">
        <v>12.0</v>
      </c>
      <c r="Q714" s="16">
        <v>-160.0</v>
      </c>
    </row>
    <row r="715" ht="12.75" customHeight="1">
      <c r="A715" s="16" t="s">
        <v>2222</v>
      </c>
      <c r="B715" s="1" t="s">
        <v>1491</v>
      </c>
      <c r="C715" s="15">
        <v>1833.0</v>
      </c>
      <c r="D715" s="16" t="s">
        <v>3186</v>
      </c>
      <c r="E715" s="16" t="s">
        <v>3187</v>
      </c>
      <c r="F715" s="16"/>
      <c r="G715" s="16" t="s">
        <v>3188</v>
      </c>
      <c r="H715" s="16" t="s">
        <v>69</v>
      </c>
      <c r="I715" s="16">
        <v>602.0</v>
      </c>
      <c r="J715" s="16" t="s">
        <v>3051</v>
      </c>
      <c r="K715" s="16" t="s">
        <v>553</v>
      </c>
      <c r="L715" s="16" t="s">
        <v>308</v>
      </c>
      <c r="M715" s="16" t="s">
        <v>554</v>
      </c>
      <c r="N715" s="16" t="s">
        <v>497</v>
      </c>
      <c r="O715" s="16"/>
      <c r="P715" s="16">
        <v>12.0</v>
      </c>
      <c r="Q715" s="16">
        <v>-20.0</v>
      </c>
    </row>
    <row r="716" ht="12.75" customHeight="1">
      <c r="A716" s="16" t="s">
        <v>2222</v>
      </c>
      <c r="B716" s="1" t="s">
        <v>1491</v>
      </c>
      <c r="C716" s="15">
        <v>1835.0</v>
      </c>
      <c r="D716" s="16" t="s">
        <v>3189</v>
      </c>
      <c r="E716" s="16" t="s">
        <v>3190</v>
      </c>
      <c r="F716" s="16"/>
      <c r="G716" s="16" t="s">
        <v>1519</v>
      </c>
      <c r="H716" s="16" t="s">
        <v>69</v>
      </c>
      <c r="I716" s="16">
        <v>210.0</v>
      </c>
      <c r="J716" s="16" t="s">
        <v>3191</v>
      </c>
      <c r="K716" s="16" t="s">
        <v>796</v>
      </c>
      <c r="L716" s="16" t="s">
        <v>359</v>
      </c>
      <c r="M716" s="16" t="s">
        <v>3192</v>
      </c>
      <c r="N716" s="16" t="s">
        <v>3193</v>
      </c>
      <c r="O716" s="16"/>
      <c r="P716" s="16">
        <v>11.0</v>
      </c>
      <c r="Q716" s="16">
        <v>6552.0</v>
      </c>
    </row>
    <row r="717" ht="12.75" customHeight="1">
      <c r="A717" s="16" t="s">
        <v>2222</v>
      </c>
      <c r="B717" s="1" t="s">
        <v>1491</v>
      </c>
      <c r="C717" s="15">
        <v>1836.0</v>
      </c>
      <c r="D717" s="16" t="s">
        <v>3194</v>
      </c>
      <c r="E717" s="16" t="s">
        <v>3195</v>
      </c>
      <c r="F717" s="16" t="s">
        <v>313</v>
      </c>
      <c r="G717" s="16" t="s">
        <v>3196</v>
      </c>
      <c r="H717" s="16"/>
      <c r="I717" s="16">
        <v>523.0</v>
      </c>
      <c r="J717" s="16" t="s">
        <v>3131</v>
      </c>
      <c r="K717" s="16" t="s">
        <v>557</v>
      </c>
      <c r="L717" s="16" t="s">
        <v>377</v>
      </c>
      <c r="M717" s="16" t="s">
        <v>3197</v>
      </c>
      <c r="N717" s="16" t="s">
        <v>1157</v>
      </c>
      <c r="O717" s="16"/>
      <c r="P717" s="16">
        <v>15.0</v>
      </c>
      <c r="Q717" s="16">
        <v>240.0</v>
      </c>
    </row>
    <row r="718" ht="12.75" customHeight="1">
      <c r="A718" s="16" t="s">
        <v>2222</v>
      </c>
      <c r="B718" s="1" t="s">
        <v>1491</v>
      </c>
      <c r="C718" s="15">
        <v>1838.0</v>
      </c>
      <c r="D718" s="16" t="s">
        <v>3198</v>
      </c>
      <c r="E718" s="16" t="s">
        <v>3199</v>
      </c>
      <c r="F718" s="16"/>
      <c r="G718" s="16" t="s">
        <v>2874</v>
      </c>
      <c r="H718" s="16" t="s">
        <v>69</v>
      </c>
      <c r="I718" s="16">
        <v>320.0</v>
      </c>
      <c r="J718" s="16" t="s">
        <v>3131</v>
      </c>
      <c r="K718" s="16" t="s">
        <v>1978</v>
      </c>
      <c r="L718" s="16" t="s">
        <v>359</v>
      </c>
      <c r="M718" s="16" t="s">
        <v>3200</v>
      </c>
      <c r="N718" s="16" t="s">
        <v>3201</v>
      </c>
      <c r="O718" s="16"/>
      <c r="P718" s="16">
        <v>12.0</v>
      </c>
      <c r="Q718" s="16">
        <v>7280.0</v>
      </c>
    </row>
    <row r="719" ht="12.75" customHeight="1">
      <c r="A719" s="16" t="s">
        <v>2222</v>
      </c>
      <c r="B719" s="1" t="s">
        <v>61</v>
      </c>
      <c r="C719" s="15">
        <v>1901.0</v>
      </c>
      <c r="D719" s="16" t="s">
        <v>3202</v>
      </c>
      <c r="E719" s="16" t="s">
        <v>3203</v>
      </c>
      <c r="F719" s="16"/>
      <c r="G719" s="16" t="s">
        <v>3204</v>
      </c>
      <c r="H719" s="16" t="s">
        <v>69</v>
      </c>
      <c r="I719" s="16">
        <v>103.0</v>
      </c>
      <c r="J719" s="16" t="s">
        <v>2225</v>
      </c>
      <c r="K719" s="16" t="s">
        <v>1083</v>
      </c>
      <c r="L719" s="16" t="s">
        <v>384</v>
      </c>
      <c r="M719" s="16" t="s">
        <v>3035</v>
      </c>
      <c r="N719" s="16" t="s">
        <v>3205</v>
      </c>
      <c r="O719" s="16"/>
      <c r="P719" s="16">
        <v>12.0</v>
      </c>
      <c r="Q719" s="16">
        <v>320.0</v>
      </c>
    </row>
    <row r="720" ht="12.75" customHeight="1">
      <c r="A720" s="16" t="s">
        <v>2222</v>
      </c>
      <c r="B720" s="1" t="s">
        <v>61</v>
      </c>
      <c r="C720" s="15">
        <v>1902.0</v>
      </c>
      <c r="D720" s="16" t="s">
        <v>3206</v>
      </c>
      <c r="E720" s="16" t="s">
        <v>3207</v>
      </c>
      <c r="F720" s="16" t="s">
        <v>313</v>
      </c>
      <c r="G720" s="16" t="s">
        <v>1287</v>
      </c>
      <c r="H720" s="16"/>
      <c r="I720" s="16">
        <v>413.0</v>
      </c>
      <c r="J720" s="16" t="s">
        <v>2225</v>
      </c>
      <c r="K720" s="16" t="s">
        <v>3208</v>
      </c>
      <c r="L720" s="16" t="s">
        <v>377</v>
      </c>
      <c r="M720" s="16" t="s">
        <v>2125</v>
      </c>
      <c r="N720" s="16" t="s">
        <v>3209</v>
      </c>
      <c r="O720" s="16"/>
      <c r="P720" s="16">
        <v>14.0</v>
      </c>
      <c r="Q720" s="16">
        <v>220.0</v>
      </c>
    </row>
    <row r="721" ht="12.75" customHeight="1">
      <c r="A721" s="16" t="s">
        <v>2222</v>
      </c>
      <c r="B721" s="1" t="s">
        <v>61</v>
      </c>
      <c r="C721" s="15">
        <v>1907.0</v>
      </c>
      <c r="D721" s="16" t="s">
        <v>3210</v>
      </c>
      <c r="E721" s="16" t="s">
        <v>3211</v>
      </c>
      <c r="F721" s="16"/>
      <c r="G721" s="16" t="s">
        <v>562</v>
      </c>
      <c r="H721" s="16"/>
      <c r="I721" s="16">
        <v>614.0</v>
      </c>
      <c r="J721" s="16" t="s">
        <v>2225</v>
      </c>
      <c r="K721" s="16" t="s">
        <v>638</v>
      </c>
      <c r="L721" s="16" t="s">
        <v>308</v>
      </c>
      <c r="M721" s="16" t="s">
        <v>3212</v>
      </c>
      <c r="N721" s="16" t="s">
        <v>480</v>
      </c>
      <c r="O721" s="16"/>
      <c r="P721" s="16">
        <v>9.0</v>
      </c>
      <c r="Q721" s="16">
        <v>0.0</v>
      </c>
    </row>
    <row r="722" ht="12.75" customHeight="1">
      <c r="A722" s="16" t="s">
        <v>2222</v>
      </c>
      <c r="B722" s="1" t="s">
        <v>1459</v>
      </c>
      <c r="C722" s="15">
        <v>1911.0</v>
      </c>
      <c r="D722" s="16" t="s">
        <v>3213</v>
      </c>
      <c r="E722" s="16" t="s">
        <v>3214</v>
      </c>
      <c r="F722" s="16"/>
      <c r="G722" s="16" t="s">
        <v>2404</v>
      </c>
      <c r="H722" s="16"/>
      <c r="I722" s="16">
        <v>24.0</v>
      </c>
      <c r="J722" s="16" t="s">
        <v>426</v>
      </c>
      <c r="K722" s="16" t="s">
        <v>3215</v>
      </c>
      <c r="L722" s="16" t="s">
        <v>308</v>
      </c>
      <c r="M722" s="16" t="s">
        <v>479</v>
      </c>
      <c r="N722" s="16" t="s">
        <v>480</v>
      </c>
      <c r="O722" s="16"/>
      <c r="P722" s="16">
        <v>14.0</v>
      </c>
      <c r="Q722" s="16">
        <v>0.0</v>
      </c>
    </row>
    <row r="723" ht="12.75" customHeight="1">
      <c r="A723" s="16" t="s">
        <v>2222</v>
      </c>
      <c r="B723" s="1" t="s">
        <v>1459</v>
      </c>
      <c r="C723" s="15">
        <v>1914.0</v>
      </c>
      <c r="D723" s="16" t="s">
        <v>3216</v>
      </c>
      <c r="E723" s="16" t="s">
        <v>3217</v>
      </c>
      <c r="F723" s="16"/>
      <c r="G723" s="16" t="s">
        <v>336</v>
      </c>
      <c r="H723" s="16"/>
      <c r="I723" s="16">
        <v>704.0</v>
      </c>
      <c r="J723" s="16" t="s">
        <v>426</v>
      </c>
      <c r="K723" s="16" t="s">
        <v>3218</v>
      </c>
      <c r="L723" s="16" t="s">
        <v>384</v>
      </c>
      <c r="M723" s="16" t="s">
        <v>3219</v>
      </c>
      <c r="N723" s="16" t="s">
        <v>3220</v>
      </c>
      <c r="O723" s="16"/>
      <c r="P723" s="16">
        <v>11.0</v>
      </c>
      <c r="Q723" s="16">
        <v>352.0</v>
      </c>
    </row>
    <row r="724" ht="12.75" customHeight="1">
      <c r="A724" s="16" t="s">
        <v>2222</v>
      </c>
      <c r="B724" s="1" t="s">
        <v>313</v>
      </c>
      <c r="C724" s="15">
        <v>1923.0</v>
      </c>
      <c r="D724" s="16" t="s">
        <v>3221</v>
      </c>
      <c r="E724" s="16" t="s">
        <v>3222</v>
      </c>
      <c r="F724" s="16"/>
      <c r="G724" s="16" t="s">
        <v>454</v>
      </c>
      <c r="H724" s="16"/>
      <c r="I724" s="16">
        <v>601.0</v>
      </c>
      <c r="J724" s="16" t="s">
        <v>2809</v>
      </c>
      <c r="K724" s="16" t="s">
        <v>3223</v>
      </c>
      <c r="L724" s="16" t="s">
        <v>377</v>
      </c>
      <c r="M724" s="16" t="s">
        <v>699</v>
      </c>
      <c r="N724" s="16" t="s">
        <v>3224</v>
      </c>
      <c r="O724" s="16"/>
      <c r="P724" s="16">
        <v>5.0</v>
      </c>
      <c r="Q724" s="16">
        <v>-225.0</v>
      </c>
    </row>
    <row r="725" ht="12.75" customHeight="1">
      <c r="A725" s="16" t="s">
        <v>2222</v>
      </c>
      <c r="B725" s="1" t="s">
        <v>313</v>
      </c>
      <c r="C725" s="15">
        <v>1928.0</v>
      </c>
      <c r="D725" s="16" t="s">
        <v>3225</v>
      </c>
      <c r="E725" s="16" t="s">
        <v>3226</v>
      </c>
      <c r="F725" s="16" t="s">
        <v>313</v>
      </c>
      <c r="G725" s="16" t="s">
        <v>3227</v>
      </c>
      <c r="H725" s="16" t="s">
        <v>69</v>
      </c>
      <c r="I725" s="16">
        <v>420.0</v>
      </c>
      <c r="J725" s="16" t="s">
        <v>3175</v>
      </c>
      <c r="K725" s="16" t="s">
        <v>404</v>
      </c>
      <c r="L725" s="16" t="s">
        <v>359</v>
      </c>
      <c r="M725" s="16" t="s">
        <v>3228</v>
      </c>
      <c r="N725" s="16" t="s">
        <v>3229</v>
      </c>
      <c r="O725" s="16"/>
      <c r="P725" s="16">
        <v>12.0</v>
      </c>
      <c r="Q725" s="16">
        <v>5292.0</v>
      </c>
    </row>
    <row r="726" ht="12.75" customHeight="1">
      <c r="A726" s="16" t="s">
        <v>2222</v>
      </c>
      <c r="B726" s="1" t="s">
        <v>313</v>
      </c>
      <c r="C726" s="15">
        <v>1929.0</v>
      </c>
      <c r="D726" s="16" t="s">
        <v>3230</v>
      </c>
      <c r="E726" s="16" t="s">
        <v>3231</v>
      </c>
      <c r="F726" s="16"/>
      <c r="G726" s="16" t="s">
        <v>466</v>
      </c>
      <c r="H726" s="16" t="s">
        <v>69</v>
      </c>
      <c r="I726" s="16">
        <v>822.0</v>
      </c>
      <c r="J726" s="16" t="s">
        <v>3175</v>
      </c>
      <c r="K726" s="16" t="s">
        <v>404</v>
      </c>
      <c r="L726" s="16" t="s">
        <v>316</v>
      </c>
      <c r="M726" s="16" t="s">
        <v>3232</v>
      </c>
      <c r="N726" s="16" t="s">
        <v>3233</v>
      </c>
      <c r="O726" s="16"/>
      <c r="P726" s="16">
        <v>8.0</v>
      </c>
      <c r="Q726" s="16">
        <v>6720.0</v>
      </c>
    </row>
    <row r="727" ht="12.75" customHeight="1">
      <c r="A727" s="16" t="s">
        <v>2222</v>
      </c>
      <c r="B727" s="1" t="s">
        <v>313</v>
      </c>
      <c r="C727" s="15">
        <v>1930.0</v>
      </c>
      <c r="D727" s="16" t="s">
        <v>3234</v>
      </c>
      <c r="E727" s="16" t="s">
        <v>3235</v>
      </c>
      <c r="F727" s="16"/>
      <c r="G727" s="16" t="s">
        <v>336</v>
      </c>
      <c r="H727" s="16"/>
      <c r="I727" s="16">
        <v>304.0</v>
      </c>
      <c r="J727" s="16" t="s">
        <v>426</v>
      </c>
      <c r="K727" s="16" t="s">
        <v>352</v>
      </c>
      <c r="L727" s="16" t="s">
        <v>345</v>
      </c>
      <c r="M727" s="16" t="s">
        <v>1260</v>
      </c>
      <c r="N727" s="16" t="s">
        <v>3236</v>
      </c>
      <c r="O727" s="16"/>
      <c r="P727" s="16">
        <v>14.0</v>
      </c>
      <c r="Q727" s="16">
        <v>-480.0</v>
      </c>
    </row>
    <row r="728" ht="12.75" customHeight="1">
      <c r="A728" s="16" t="s">
        <v>2222</v>
      </c>
      <c r="B728" s="1" t="s">
        <v>1491</v>
      </c>
      <c r="C728" s="15">
        <v>1932.0</v>
      </c>
      <c r="D728" s="16" t="s">
        <v>3237</v>
      </c>
      <c r="E728" s="16" t="s">
        <v>3238</v>
      </c>
      <c r="F728" s="16"/>
      <c r="G728" s="16" t="s">
        <v>523</v>
      </c>
      <c r="H728" s="16"/>
      <c r="I728" s="16">
        <v>600.0</v>
      </c>
      <c r="J728" s="16" t="s">
        <v>3191</v>
      </c>
      <c r="K728" s="16" t="s">
        <v>3239</v>
      </c>
      <c r="L728" s="16" t="s">
        <v>384</v>
      </c>
      <c r="M728" s="16" t="s">
        <v>3240</v>
      </c>
      <c r="N728" s="16" t="s">
        <v>3241</v>
      </c>
      <c r="O728" s="16"/>
      <c r="P728" s="16">
        <v>5.0</v>
      </c>
      <c r="Q728" s="16">
        <v>-560.0</v>
      </c>
    </row>
    <row r="729" ht="12.75" customHeight="1">
      <c r="A729" s="16" t="s">
        <v>2222</v>
      </c>
      <c r="B729" s="1" t="s">
        <v>1491</v>
      </c>
      <c r="C729" s="15">
        <v>1934.0</v>
      </c>
      <c r="D729" s="16" t="s">
        <v>256</v>
      </c>
      <c r="E729" s="16" t="s">
        <v>257</v>
      </c>
      <c r="F729" s="16" t="s">
        <v>1014</v>
      </c>
      <c r="G729" s="16" t="s">
        <v>3026</v>
      </c>
      <c r="H729" s="16"/>
      <c r="I729" s="16">
        <v>800.0</v>
      </c>
      <c r="J729" s="16" t="s">
        <v>3191</v>
      </c>
      <c r="K729" s="16" t="s">
        <v>344</v>
      </c>
      <c r="L729" s="16" t="s">
        <v>359</v>
      </c>
      <c r="M729" s="16" t="s">
        <v>1515</v>
      </c>
      <c r="N729" s="16" t="s">
        <v>3242</v>
      </c>
      <c r="O729" s="16"/>
      <c r="P729" s="16">
        <v>8.0</v>
      </c>
      <c r="Q729" s="16">
        <v>910.0</v>
      </c>
    </row>
    <row r="730" ht="12.75" customHeight="1">
      <c r="A730" s="16" t="s">
        <v>2222</v>
      </c>
      <c r="B730" s="1" t="s">
        <v>1491</v>
      </c>
      <c r="C730" s="15">
        <v>1937.0</v>
      </c>
      <c r="D730" s="16" t="s">
        <v>3243</v>
      </c>
      <c r="E730" s="16" t="s">
        <v>3244</v>
      </c>
      <c r="F730" s="16"/>
      <c r="G730" s="16" t="s">
        <v>978</v>
      </c>
      <c r="H730" s="16"/>
      <c r="I730" s="16">
        <v>803.0</v>
      </c>
      <c r="J730" s="16" t="s">
        <v>3131</v>
      </c>
      <c r="K730" s="16" t="s">
        <v>557</v>
      </c>
      <c r="L730" s="16" t="s">
        <v>323</v>
      </c>
      <c r="M730" s="16" t="s">
        <v>3245</v>
      </c>
      <c r="N730" s="16" t="s">
        <v>3246</v>
      </c>
      <c r="O730" s="16"/>
      <c r="P730" s="16">
        <v>12.0</v>
      </c>
      <c r="Q730" s="16">
        <v>-35.0</v>
      </c>
    </row>
    <row r="731" ht="12.75" customHeight="1">
      <c r="A731" s="16" t="s">
        <v>2222</v>
      </c>
      <c r="B731" s="1" t="s">
        <v>1491</v>
      </c>
      <c r="C731" s="15">
        <v>1938.0</v>
      </c>
      <c r="D731" s="16" t="s">
        <v>3247</v>
      </c>
      <c r="E731" s="16" t="s">
        <v>3248</v>
      </c>
      <c r="F731" s="16" t="s">
        <v>313</v>
      </c>
      <c r="G731" s="16" t="s">
        <v>3249</v>
      </c>
      <c r="H731" s="16" t="s">
        <v>69</v>
      </c>
      <c r="I731" s="16">
        <v>233.0</v>
      </c>
      <c r="J731" s="16" t="s">
        <v>3131</v>
      </c>
      <c r="K731" s="16" t="s">
        <v>3250</v>
      </c>
      <c r="L731" s="16" t="s">
        <v>359</v>
      </c>
      <c r="M731" s="16" t="s">
        <v>3251</v>
      </c>
      <c r="N731" s="16" t="s">
        <v>792</v>
      </c>
      <c r="O731" s="16"/>
      <c r="P731" s="16">
        <v>12.0</v>
      </c>
      <c r="Q731" s="16">
        <v>9520.0</v>
      </c>
    </row>
    <row r="732" ht="12.75" customHeight="1">
      <c r="A732" s="16" t="s">
        <v>2222</v>
      </c>
      <c r="B732" s="1" t="s">
        <v>61</v>
      </c>
      <c r="C732" s="15">
        <v>2002.0</v>
      </c>
      <c r="D732" s="16" t="s">
        <v>3252</v>
      </c>
      <c r="E732" s="16" t="s">
        <v>3253</v>
      </c>
      <c r="F732" s="16" t="s">
        <v>391</v>
      </c>
      <c r="G732" s="16" t="s">
        <v>3254</v>
      </c>
      <c r="H732" s="16"/>
      <c r="I732" s="16">
        <v>404.0</v>
      </c>
      <c r="J732" s="16" t="s">
        <v>2225</v>
      </c>
      <c r="K732" s="16" t="s">
        <v>438</v>
      </c>
      <c r="L732" s="16" t="s">
        <v>308</v>
      </c>
      <c r="M732" s="16" t="s">
        <v>2592</v>
      </c>
      <c r="N732" s="16" t="s">
        <v>480</v>
      </c>
      <c r="O732" s="16"/>
      <c r="P732" s="16">
        <v>8.0</v>
      </c>
      <c r="Q732" s="16">
        <v>0.0</v>
      </c>
    </row>
    <row r="733" ht="12.75" customHeight="1">
      <c r="A733" s="16" t="s">
        <v>2222</v>
      </c>
      <c r="B733" s="1" t="s">
        <v>61</v>
      </c>
      <c r="C733" s="15">
        <v>2003.0</v>
      </c>
      <c r="D733" s="16" t="s">
        <v>3255</v>
      </c>
      <c r="E733" s="16" t="s">
        <v>3256</v>
      </c>
      <c r="F733" s="16"/>
      <c r="G733" s="16" t="s">
        <v>3257</v>
      </c>
      <c r="H733" s="16"/>
      <c r="I733" s="16">
        <v>200.0</v>
      </c>
      <c r="J733" s="16" t="s">
        <v>2225</v>
      </c>
      <c r="K733" s="16" t="s">
        <v>3258</v>
      </c>
      <c r="L733" s="16" t="s">
        <v>377</v>
      </c>
      <c r="M733" s="16" t="s">
        <v>3259</v>
      </c>
      <c r="N733" s="16" t="s">
        <v>3260</v>
      </c>
      <c r="O733" s="16"/>
      <c r="P733" s="16">
        <v>10.0</v>
      </c>
      <c r="Q733" s="16">
        <v>-140.0</v>
      </c>
    </row>
    <row r="734" ht="12.75" customHeight="1">
      <c r="A734" s="16" t="s">
        <v>2222</v>
      </c>
      <c r="B734" s="1" t="s">
        <v>61</v>
      </c>
      <c r="C734" s="15">
        <v>2004.0</v>
      </c>
      <c r="D734" s="16" t="s">
        <v>3261</v>
      </c>
      <c r="E734" s="16" t="s">
        <v>3262</v>
      </c>
      <c r="F734" s="16" t="s">
        <v>313</v>
      </c>
      <c r="G734" s="16" t="s">
        <v>3196</v>
      </c>
      <c r="H734" s="16"/>
      <c r="I734" s="16">
        <v>203.0</v>
      </c>
      <c r="J734" s="16" t="s">
        <v>2225</v>
      </c>
      <c r="K734" s="16" t="s">
        <v>557</v>
      </c>
      <c r="L734" s="16" t="s">
        <v>377</v>
      </c>
      <c r="M734" s="16" t="s">
        <v>3263</v>
      </c>
      <c r="N734" s="16" t="s">
        <v>3264</v>
      </c>
      <c r="O734" s="16"/>
      <c r="P734" s="16">
        <v>13.0</v>
      </c>
      <c r="Q734" s="16">
        <v>-275.0</v>
      </c>
    </row>
    <row r="735" ht="12.75" customHeight="1">
      <c r="A735" s="16" t="s">
        <v>2222</v>
      </c>
      <c r="B735" s="1" t="s">
        <v>61</v>
      </c>
      <c r="C735" s="15">
        <v>2005.0</v>
      </c>
      <c r="D735" s="16" t="s">
        <v>3265</v>
      </c>
      <c r="E735" s="16" t="s">
        <v>3266</v>
      </c>
      <c r="F735" s="16"/>
      <c r="G735" s="16" t="s">
        <v>3267</v>
      </c>
      <c r="H735" s="16"/>
      <c r="I735" s="16">
        <v>203.0</v>
      </c>
      <c r="J735" s="16" t="s">
        <v>2225</v>
      </c>
      <c r="K735" s="16" t="s">
        <v>1383</v>
      </c>
      <c r="L735" s="16" t="s">
        <v>331</v>
      </c>
      <c r="M735" s="16" t="s">
        <v>3268</v>
      </c>
      <c r="N735" s="16" t="s">
        <v>3269</v>
      </c>
      <c r="O735" s="16"/>
      <c r="P735" s="16">
        <v>9.0</v>
      </c>
      <c r="Q735" s="16">
        <v>-1872.0</v>
      </c>
    </row>
    <row r="736" ht="12.75" customHeight="1">
      <c r="A736" s="16" t="s">
        <v>2222</v>
      </c>
      <c r="B736" s="1" t="s">
        <v>61</v>
      </c>
      <c r="C736" s="15">
        <v>2008.0</v>
      </c>
      <c r="D736" s="16" t="s">
        <v>3270</v>
      </c>
      <c r="E736" s="16" t="s">
        <v>3271</v>
      </c>
      <c r="F736" s="16"/>
      <c r="G736" s="16" t="s">
        <v>500</v>
      </c>
      <c r="H736" s="16"/>
      <c r="I736" s="16">
        <v>123.0</v>
      </c>
      <c r="J736" s="16" t="s">
        <v>426</v>
      </c>
      <c r="K736" s="16" t="s">
        <v>2737</v>
      </c>
      <c r="L736" s="16" t="s">
        <v>323</v>
      </c>
      <c r="M736" s="16" t="s">
        <v>462</v>
      </c>
      <c r="N736" s="16" t="s">
        <v>3272</v>
      </c>
      <c r="O736" s="16"/>
      <c r="P736" s="16">
        <v>13.0</v>
      </c>
      <c r="Q736" s="16">
        <v>-320.0</v>
      </c>
    </row>
    <row r="737" ht="12.75" customHeight="1">
      <c r="A737" s="16" t="s">
        <v>2222</v>
      </c>
      <c r="B737" s="1" t="s">
        <v>61</v>
      </c>
      <c r="C737" s="15">
        <v>2009.0</v>
      </c>
      <c r="D737" s="16" t="s">
        <v>3273</v>
      </c>
      <c r="E737" s="16" t="s">
        <v>3274</v>
      </c>
      <c r="F737" s="16"/>
      <c r="G737" s="16" t="s">
        <v>3275</v>
      </c>
      <c r="H737" s="16"/>
      <c r="I737" s="16">
        <v>504.0</v>
      </c>
      <c r="J737" s="16" t="s">
        <v>426</v>
      </c>
      <c r="K737" s="16" t="s">
        <v>557</v>
      </c>
      <c r="L737" s="16" t="s">
        <v>308</v>
      </c>
      <c r="M737" s="16" t="s">
        <v>473</v>
      </c>
      <c r="N737" s="16" t="s">
        <v>3276</v>
      </c>
      <c r="O737" s="16"/>
      <c r="P737" s="16">
        <v>11.0</v>
      </c>
      <c r="Q737" s="16">
        <v>-90.0</v>
      </c>
    </row>
    <row r="738" ht="12.75" customHeight="1">
      <c r="A738" s="16" t="s">
        <v>2222</v>
      </c>
      <c r="B738" s="1" t="s">
        <v>61</v>
      </c>
      <c r="C738" s="15">
        <v>2010.0</v>
      </c>
      <c r="D738" s="16" t="s">
        <v>3277</v>
      </c>
      <c r="E738" s="16" t="s">
        <v>3278</v>
      </c>
      <c r="F738" s="16"/>
      <c r="G738" s="16" t="s">
        <v>858</v>
      </c>
      <c r="H738" s="16"/>
      <c r="I738" s="16">
        <v>115.0</v>
      </c>
      <c r="J738" s="16" t="s">
        <v>426</v>
      </c>
      <c r="K738" s="16" t="s">
        <v>352</v>
      </c>
      <c r="L738" s="16" t="s">
        <v>377</v>
      </c>
      <c r="M738" s="16" t="s">
        <v>3279</v>
      </c>
      <c r="N738" s="16" t="s">
        <v>1426</v>
      </c>
      <c r="O738" s="16"/>
      <c r="P738" s="16">
        <v>17.0</v>
      </c>
      <c r="Q738" s="16">
        <v>144.0</v>
      </c>
    </row>
    <row r="739" ht="12.75" customHeight="1">
      <c r="A739" s="16" t="s">
        <v>2222</v>
      </c>
      <c r="B739" s="1" t="s">
        <v>1459</v>
      </c>
      <c r="C739" s="15">
        <v>2011.0</v>
      </c>
      <c r="D739" s="16" t="s">
        <v>3280</v>
      </c>
      <c r="E739" s="16" t="s">
        <v>3281</v>
      </c>
      <c r="F739" s="16"/>
      <c r="G739" s="16" t="s">
        <v>2869</v>
      </c>
      <c r="H739" s="16"/>
      <c r="I739" s="16">
        <v>900.0</v>
      </c>
      <c r="J739" s="16" t="s">
        <v>426</v>
      </c>
      <c r="K739" s="16" t="s">
        <v>753</v>
      </c>
      <c r="L739" s="16" t="s">
        <v>384</v>
      </c>
      <c r="M739" s="16" t="s">
        <v>1129</v>
      </c>
      <c r="N739" s="16" t="s">
        <v>1041</v>
      </c>
      <c r="O739" s="16"/>
      <c r="P739" s="16">
        <v>12.0</v>
      </c>
      <c r="Q739" s="16">
        <v>0.0</v>
      </c>
    </row>
    <row r="740" ht="12.75" customHeight="1">
      <c r="A740" s="16" t="s">
        <v>2222</v>
      </c>
      <c r="B740" s="1" t="s">
        <v>1459</v>
      </c>
      <c r="C740" s="15">
        <v>2012.0</v>
      </c>
      <c r="D740" s="16" t="s">
        <v>3282</v>
      </c>
      <c r="E740" s="16" t="s">
        <v>3283</v>
      </c>
      <c r="F740" s="16"/>
      <c r="G740" s="16" t="s">
        <v>3284</v>
      </c>
      <c r="H740" s="16" t="s">
        <v>69</v>
      </c>
      <c r="I740" s="16">
        <v>604.0</v>
      </c>
      <c r="J740" s="16" t="s">
        <v>426</v>
      </c>
      <c r="K740" s="16" t="s">
        <v>1083</v>
      </c>
      <c r="L740" s="16" t="s">
        <v>345</v>
      </c>
      <c r="M740" s="16" t="s">
        <v>3285</v>
      </c>
      <c r="N740" s="16" t="s">
        <v>3286</v>
      </c>
      <c r="O740" s="16"/>
      <c r="P740" s="16">
        <v>11.0</v>
      </c>
      <c r="Q740" s="16">
        <v>540.0</v>
      </c>
    </row>
    <row r="741" ht="12.75" customHeight="1">
      <c r="A741" s="16" t="s">
        <v>2222</v>
      </c>
      <c r="B741" s="1" t="s">
        <v>1459</v>
      </c>
      <c r="C741" s="15">
        <v>2014.0</v>
      </c>
      <c r="D741" s="16" t="s">
        <v>3287</v>
      </c>
      <c r="E741" s="16" t="s">
        <v>3288</v>
      </c>
      <c r="F741" s="16" t="s">
        <v>313</v>
      </c>
      <c r="G741" s="16" t="s">
        <v>394</v>
      </c>
      <c r="H741" s="16"/>
      <c r="I741" s="16">
        <v>205.0</v>
      </c>
      <c r="J741" s="16" t="s">
        <v>426</v>
      </c>
      <c r="K741" s="16" t="s">
        <v>3289</v>
      </c>
      <c r="L741" s="16" t="s">
        <v>377</v>
      </c>
      <c r="M741" s="16" t="s">
        <v>2751</v>
      </c>
      <c r="N741" s="16" t="s">
        <v>908</v>
      </c>
      <c r="O741" s="16"/>
      <c r="P741" s="16">
        <v>16.0</v>
      </c>
      <c r="Q741" s="16">
        <v>-20.0</v>
      </c>
    </row>
    <row r="742" ht="12.75" customHeight="1">
      <c r="A742" s="16" t="s">
        <v>2222</v>
      </c>
      <c r="B742" s="1" t="s">
        <v>1459</v>
      </c>
      <c r="C742" s="15">
        <v>2015.0</v>
      </c>
      <c r="D742" s="16" t="s">
        <v>3290</v>
      </c>
      <c r="E742" s="16" t="s">
        <v>3291</v>
      </c>
      <c r="F742" s="16"/>
      <c r="G742" s="16" t="s">
        <v>3292</v>
      </c>
      <c r="H742" s="16"/>
      <c r="I742" s="16">
        <v>613.0</v>
      </c>
      <c r="J742" s="16" t="s">
        <v>426</v>
      </c>
      <c r="K742" s="16" t="s">
        <v>557</v>
      </c>
      <c r="L742" s="16" t="s">
        <v>377</v>
      </c>
      <c r="M742" s="16" t="s">
        <v>3293</v>
      </c>
      <c r="N742" s="16" t="s">
        <v>3294</v>
      </c>
      <c r="O742" s="16"/>
      <c r="P742" s="16">
        <v>10.0</v>
      </c>
      <c r="Q742" s="16">
        <v>3168.0</v>
      </c>
    </row>
    <row r="743" ht="12.75" customHeight="1">
      <c r="A743" s="16" t="s">
        <v>2222</v>
      </c>
      <c r="B743" s="1" t="s">
        <v>1459</v>
      </c>
      <c r="C743" s="15">
        <v>2016.0</v>
      </c>
      <c r="D743" s="16" t="s">
        <v>3295</v>
      </c>
      <c r="E743" s="16" t="s">
        <v>3296</v>
      </c>
      <c r="F743" s="16"/>
      <c r="G743" s="16" t="s">
        <v>2022</v>
      </c>
      <c r="H743" s="16"/>
      <c r="I743" s="16">
        <v>604.0</v>
      </c>
      <c r="J743" s="16" t="s">
        <v>426</v>
      </c>
      <c r="K743" s="16" t="s">
        <v>557</v>
      </c>
      <c r="L743" s="16" t="s">
        <v>345</v>
      </c>
      <c r="M743" s="16" t="s">
        <v>3297</v>
      </c>
      <c r="N743" s="16" t="s">
        <v>1368</v>
      </c>
      <c r="O743" s="16"/>
      <c r="P743" s="16">
        <v>15.0</v>
      </c>
      <c r="Q743" s="16">
        <v>-660.0</v>
      </c>
    </row>
    <row r="744" ht="12.75" customHeight="1">
      <c r="A744" s="16" t="s">
        <v>2222</v>
      </c>
      <c r="B744" s="1" t="s">
        <v>1459</v>
      </c>
      <c r="C744" s="15">
        <v>2017.0</v>
      </c>
      <c r="D744" s="16" t="s">
        <v>3298</v>
      </c>
      <c r="E744" s="16" t="s">
        <v>3299</v>
      </c>
      <c r="F744" s="16"/>
      <c r="G744" s="16" t="s">
        <v>394</v>
      </c>
      <c r="H744" s="16"/>
      <c r="I744" s="16">
        <v>313.0</v>
      </c>
      <c r="J744" s="16" t="s">
        <v>426</v>
      </c>
      <c r="K744" s="16" t="s">
        <v>3300</v>
      </c>
      <c r="L744" s="16" t="s">
        <v>323</v>
      </c>
      <c r="M744" s="16" t="s">
        <v>554</v>
      </c>
      <c r="N744" s="16" t="s">
        <v>497</v>
      </c>
      <c r="O744" s="16"/>
      <c r="P744" s="16">
        <v>10.0</v>
      </c>
      <c r="Q744" s="16">
        <v>-20.0</v>
      </c>
    </row>
    <row r="745" ht="12.75" customHeight="1">
      <c r="A745" s="16" t="s">
        <v>2222</v>
      </c>
      <c r="B745" s="1" t="s">
        <v>1459</v>
      </c>
      <c r="C745" s="15">
        <v>2018.0</v>
      </c>
      <c r="D745" s="16" t="s">
        <v>3301</v>
      </c>
      <c r="E745" s="16" t="s">
        <v>3302</v>
      </c>
      <c r="F745" s="16" t="s">
        <v>313</v>
      </c>
      <c r="G745" s="16" t="s">
        <v>336</v>
      </c>
      <c r="H745" s="16"/>
      <c r="I745" s="16">
        <v>405.0</v>
      </c>
      <c r="J745" s="16" t="s">
        <v>426</v>
      </c>
      <c r="K745" s="16" t="s">
        <v>438</v>
      </c>
      <c r="L745" s="16" t="s">
        <v>331</v>
      </c>
      <c r="M745" s="16" t="s">
        <v>3303</v>
      </c>
      <c r="N745" s="16" t="s">
        <v>3304</v>
      </c>
      <c r="O745" s="16"/>
      <c r="P745" s="16">
        <v>15.0</v>
      </c>
      <c r="Q745" s="16">
        <v>1560.0</v>
      </c>
    </row>
    <row r="746" ht="12.75" customHeight="1">
      <c r="A746" s="16" t="s">
        <v>2222</v>
      </c>
      <c r="B746" s="1" t="s">
        <v>1459</v>
      </c>
      <c r="C746" s="15">
        <v>2020.0</v>
      </c>
      <c r="D746" s="16" t="s">
        <v>3305</v>
      </c>
      <c r="E746" s="16" t="s">
        <v>3306</v>
      </c>
      <c r="F746" s="16"/>
      <c r="G746" s="16" t="s">
        <v>3307</v>
      </c>
      <c r="H746" s="16" t="s">
        <v>69</v>
      </c>
      <c r="I746" s="16">
        <v>314.0</v>
      </c>
      <c r="J746" s="16" t="s">
        <v>426</v>
      </c>
      <c r="K746" s="16" t="s">
        <v>1750</v>
      </c>
      <c r="L746" s="16" t="s">
        <v>323</v>
      </c>
      <c r="M746" s="16" t="s">
        <v>3308</v>
      </c>
      <c r="N746" s="16" t="s">
        <v>3309</v>
      </c>
      <c r="O746" s="16"/>
      <c r="P746" s="16">
        <v>11.0</v>
      </c>
      <c r="Q746" s="16">
        <v>168.0</v>
      </c>
    </row>
    <row r="747" ht="12.75" customHeight="1">
      <c r="A747" s="16" t="s">
        <v>2222</v>
      </c>
      <c r="B747" s="1" t="s">
        <v>313</v>
      </c>
      <c r="C747" s="15">
        <v>2021.0</v>
      </c>
      <c r="D747" s="16" t="s">
        <v>3310</v>
      </c>
      <c r="E747" s="16" t="s">
        <v>3311</v>
      </c>
      <c r="F747" s="16"/>
      <c r="G747" s="16" t="s">
        <v>382</v>
      </c>
      <c r="H747" s="16"/>
      <c r="I747" s="16">
        <v>201.0</v>
      </c>
      <c r="J747" s="16" t="s">
        <v>2809</v>
      </c>
      <c r="K747" s="16" t="s">
        <v>404</v>
      </c>
      <c r="L747" s="16" t="s">
        <v>316</v>
      </c>
      <c r="M747" s="16" t="s">
        <v>2612</v>
      </c>
      <c r="N747" s="16" t="s">
        <v>2613</v>
      </c>
      <c r="O747" s="16"/>
      <c r="P747" s="16">
        <v>8.0</v>
      </c>
      <c r="Q747" s="16">
        <v>8775.0</v>
      </c>
    </row>
    <row r="748" ht="12.75" customHeight="1">
      <c r="A748" s="16" t="s">
        <v>2222</v>
      </c>
      <c r="B748" s="1" t="s">
        <v>313</v>
      </c>
      <c r="C748" s="15">
        <v>2024.0</v>
      </c>
      <c r="D748" s="16" t="s">
        <v>3312</v>
      </c>
      <c r="E748" s="16" t="s">
        <v>3313</v>
      </c>
      <c r="F748" s="16"/>
      <c r="G748" s="16" t="s">
        <v>2820</v>
      </c>
      <c r="H748" s="16" t="s">
        <v>69</v>
      </c>
      <c r="I748" s="16">
        <v>500.0</v>
      </c>
      <c r="J748" s="16" t="s">
        <v>2809</v>
      </c>
      <c r="K748" s="16" t="s">
        <v>3314</v>
      </c>
      <c r="L748" s="16" t="s">
        <v>359</v>
      </c>
      <c r="M748" s="16" t="s">
        <v>3315</v>
      </c>
      <c r="N748" s="16" t="s">
        <v>2458</v>
      </c>
      <c r="O748" s="16"/>
      <c r="P748" s="16">
        <v>7.0</v>
      </c>
      <c r="Q748" s="16">
        <v>3360.0</v>
      </c>
    </row>
    <row r="749" ht="12.75" customHeight="1">
      <c r="A749" s="16" t="s">
        <v>2222</v>
      </c>
      <c r="B749" s="1" t="s">
        <v>313</v>
      </c>
      <c r="C749" s="15">
        <v>2027.0</v>
      </c>
      <c r="D749" s="16" t="s">
        <v>3316</v>
      </c>
      <c r="E749" s="16" t="s">
        <v>3317</v>
      </c>
      <c r="F749" s="16"/>
      <c r="G749" s="16" t="s">
        <v>723</v>
      </c>
      <c r="H749" s="16" t="s">
        <v>69</v>
      </c>
      <c r="I749" s="16">
        <v>670.0</v>
      </c>
      <c r="J749" s="16" t="s">
        <v>3175</v>
      </c>
      <c r="K749" s="16" t="s">
        <v>352</v>
      </c>
      <c r="L749" s="16" t="s">
        <v>359</v>
      </c>
      <c r="M749" s="16" t="s">
        <v>3318</v>
      </c>
      <c r="N749" s="16" t="s">
        <v>361</v>
      </c>
      <c r="O749" s="16"/>
      <c r="P749" s="16">
        <v>19.0</v>
      </c>
      <c r="Q749" s="16">
        <v>3456.0</v>
      </c>
    </row>
    <row r="750" ht="12.75" customHeight="1">
      <c r="A750" s="16" t="s">
        <v>2222</v>
      </c>
      <c r="B750" s="1" t="s">
        <v>313</v>
      </c>
      <c r="C750" s="15">
        <v>2028.0</v>
      </c>
      <c r="D750" s="16" t="s">
        <v>3319</v>
      </c>
      <c r="E750" s="16" t="s">
        <v>3320</v>
      </c>
      <c r="F750" s="16" t="s">
        <v>313</v>
      </c>
      <c r="G750" s="16" t="s">
        <v>1271</v>
      </c>
      <c r="H750" s="16"/>
      <c r="I750" s="16">
        <v>920.0</v>
      </c>
      <c r="J750" s="16" t="s">
        <v>3321</v>
      </c>
      <c r="K750" s="16" t="s">
        <v>358</v>
      </c>
      <c r="L750" s="16" t="s">
        <v>331</v>
      </c>
      <c r="M750" s="16" t="s">
        <v>3322</v>
      </c>
      <c r="N750" s="16" t="s">
        <v>996</v>
      </c>
      <c r="O750" s="16"/>
      <c r="P750" s="16">
        <v>14.0</v>
      </c>
      <c r="Q750" s="16">
        <v>924.0</v>
      </c>
    </row>
    <row r="751" ht="12.75" customHeight="1">
      <c r="A751" s="16" t="s">
        <v>2222</v>
      </c>
      <c r="B751" s="1" t="s">
        <v>1491</v>
      </c>
      <c r="C751" s="15">
        <v>2031.0</v>
      </c>
      <c r="D751" s="16" t="s">
        <v>3323</v>
      </c>
      <c r="E751" s="16" t="s">
        <v>3324</v>
      </c>
      <c r="F751" s="16"/>
      <c r="G751" s="16" t="s">
        <v>3325</v>
      </c>
      <c r="H751" s="16"/>
      <c r="I751" s="16">
        <v>700.0</v>
      </c>
      <c r="J751" s="16" t="s">
        <v>3191</v>
      </c>
      <c r="K751" s="16" t="s">
        <v>3326</v>
      </c>
      <c r="L751" s="16" t="s">
        <v>345</v>
      </c>
      <c r="M751" s="16" t="s">
        <v>2477</v>
      </c>
      <c r="N751" s="16" t="s">
        <v>3327</v>
      </c>
      <c r="O751" s="16"/>
      <c r="P751" s="16">
        <v>8.0</v>
      </c>
      <c r="Q751" s="16">
        <v>-648.0</v>
      </c>
    </row>
    <row r="752" ht="12.75" customHeight="1">
      <c r="A752" s="16" t="s">
        <v>2222</v>
      </c>
      <c r="B752" s="1" t="s">
        <v>1491</v>
      </c>
      <c r="C752" s="15">
        <v>2035.0</v>
      </c>
      <c r="D752" s="16" t="s">
        <v>3328</v>
      </c>
      <c r="E752" s="16" t="s">
        <v>3329</v>
      </c>
      <c r="F752" s="16" t="s">
        <v>436</v>
      </c>
      <c r="G752" s="16" t="s">
        <v>3330</v>
      </c>
      <c r="H752" s="16"/>
      <c r="I752" s="16">
        <v>123.0</v>
      </c>
      <c r="J752" s="16" t="s">
        <v>3191</v>
      </c>
      <c r="K752" s="16" t="s">
        <v>680</v>
      </c>
      <c r="L752" s="16" t="s">
        <v>331</v>
      </c>
      <c r="M752" s="16" t="s">
        <v>3331</v>
      </c>
      <c r="N752" s="16" t="s">
        <v>3332</v>
      </c>
      <c r="O752" s="16"/>
      <c r="P752" s="16">
        <v>13.0</v>
      </c>
      <c r="Q752" s="16">
        <v>1836.0</v>
      </c>
    </row>
    <row r="753" ht="12.75" customHeight="1">
      <c r="A753" s="16" t="s">
        <v>2222</v>
      </c>
      <c r="B753" s="1" t="s">
        <v>1491</v>
      </c>
      <c r="C753" s="15">
        <v>2037.0</v>
      </c>
      <c r="D753" s="16" t="s">
        <v>3333</v>
      </c>
      <c r="E753" s="16" t="s">
        <v>3334</v>
      </c>
      <c r="F753" s="16"/>
      <c r="G753" s="16" t="s">
        <v>3335</v>
      </c>
      <c r="H753" s="16"/>
      <c r="I753" s="16">
        <v>402.0</v>
      </c>
      <c r="J753" s="16" t="s">
        <v>3131</v>
      </c>
      <c r="K753" s="16" t="s">
        <v>438</v>
      </c>
      <c r="L753" s="16" t="s">
        <v>316</v>
      </c>
      <c r="M753" s="16" t="s">
        <v>3336</v>
      </c>
      <c r="N753" s="16" t="s">
        <v>3337</v>
      </c>
      <c r="O753" s="16"/>
      <c r="P753" s="16">
        <v>10.0</v>
      </c>
      <c r="Q753" s="16">
        <v>1560.0</v>
      </c>
    </row>
    <row r="754" ht="12.75" customHeight="1">
      <c r="A754" s="16" t="s">
        <v>2222</v>
      </c>
      <c r="B754" s="1" t="s">
        <v>61</v>
      </c>
      <c r="C754" s="15">
        <v>2101.0</v>
      </c>
      <c r="D754" s="16" t="s">
        <v>3338</v>
      </c>
      <c r="E754" s="16" t="s">
        <v>3339</v>
      </c>
      <c r="F754" s="16"/>
      <c r="G754" s="16" t="s">
        <v>382</v>
      </c>
      <c r="H754" s="16"/>
      <c r="I754" s="16">
        <v>701.0</v>
      </c>
      <c r="J754" s="16" t="s">
        <v>2225</v>
      </c>
      <c r="K754" s="16" t="s">
        <v>2654</v>
      </c>
      <c r="L754" s="16" t="s">
        <v>377</v>
      </c>
      <c r="M754" s="16" t="s">
        <v>1020</v>
      </c>
      <c r="N754" s="16" t="s">
        <v>1021</v>
      </c>
      <c r="O754" s="16"/>
      <c r="P754" s="16">
        <v>9.0</v>
      </c>
      <c r="Q754" s="16">
        <v>880.0</v>
      </c>
    </row>
    <row r="755" ht="12.75" customHeight="1">
      <c r="A755" s="16" t="s">
        <v>2222</v>
      </c>
      <c r="B755" s="1" t="s">
        <v>61</v>
      </c>
      <c r="C755" s="15">
        <v>2103.0</v>
      </c>
      <c r="D755" s="16" t="s">
        <v>3340</v>
      </c>
      <c r="E755" s="16" t="s">
        <v>3341</v>
      </c>
      <c r="F755" s="16"/>
      <c r="G755" s="16" t="s">
        <v>1342</v>
      </c>
      <c r="H755" s="16"/>
      <c r="I755" s="16">
        <v>911.0</v>
      </c>
      <c r="J755" s="16" t="s">
        <v>2225</v>
      </c>
      <c r="K755" s="16" t="s">
        <v>438</v>
      </c>
      <c r="L755" s="16" t="s">
        <v>308</v>
      </c>
      <c r="M755" s="16" t="s">
        <v>1242</v>
      </c>
      <c r="N755" s="16" t="s">
        <v>3342</v>
      </c>
      <c r="O755" s="16"/>
      <c r="P755" s="16">
        <v>13.0</v>
      </c>
      <c r="Q755" s="16">
        <v>-72.0</v>
      </c>
    </row>
    <row r="756" ht="12.75" customHeight="1">
      <c r="A756" s="16" t="s">
        <v>2222</v>
      </c>
      <c r="B756" s="1" t="s">
        <v>61</v>
      </c>
      <c r="C756" s="15">
        <v>2108.0</v>
      </c>
      <c r="D756" s="16" t="s">
        <v>3343</v>
      </c>
      <c r="E756" s="16" t="s">
        <v>3344</v>
      </c>
      <c r="F756" s="16"/>
      <c r="G756" s="16" t="s">
        <v>394</v>
      </c>
      <c r="H756" s="16"/>
      <c r="I756" s="16">
        <v>524.0</v>
      </c>
      <c r="J756" s="16" t="s">
        <v>426</v>
      </c>
      <c r="K756" s="16" t="s">
        <v>3345</v>
      </c>
      <c r="L756" s="16" t="s">
        <v>308</v>
      </c>
      <c r="M756" s="16" t="s">
        <v>635</v>
      </c>
      <c r="N756" s="16" t="s">
        <v>310</v>
      </c>
      <c r="O756" s="16"/>
      <c r="P756" s="16">
        <v>11.0</v>
      </c>
      <c r="Q756" s="16">
        <v>-50.0</v>
      </c>
    </row>
    <row r="757" ht="12.75" customHeight="1">
      <c r="A757" s="16" t="s">
        <v>2222</v>
      </c>
      <c r="B757" s="1" t="s">
        <v>1459</v>
      </c>
      <c r="C757" s="15">
        <v>2111.0</v>
      </c>
      <c r="D757" s="16" t="s">
        <v>3346</v>
      </c>
      <c r="E757" s="16" t="s">
        <v>3347</v>
      </c>
      <c r="F757" s="16"/>
      <c r="G757" s="16"/>
      <c r="H757" s="16"/>
      <c r="I757" s="16">
        <v>913.0</v>
      </c>
      <c r="J757" s="16" t="s">
        <v>426</v>
      </c>
      <c r="K757" s="16" t="s">
        <v>3348</v>
      </c>
      <c r="L757" s="16" t="s">
        <v>384</v>
      </c>
      <c r="M757" s="16" t="s">
        <v>3349</v>
      </c>
      <c r="N757" s="16" t="s">
        <v>3350</v>
      </c>
      <c r="O757" s="16"/>
      <c r="P757" s="16">
        <v>13.0</v>
      </c>
      <c r="Q757" s="16">
        <v>-702.0</v>
      </c>
    </row>
    <row r="758" ht="12.75" customHeight="1">
      <c r="A758" s="16" t="s">
        <v>2222</v>
      </c>
      <c r="B758" s="1" t="s">
        <v>1459</v>
      </c>
      <c r="C758" s="15">
        <v>2112.0</v>
      </c>
      <c r="D758" s="16" t="s">
        <v>3351</v>
      </c>
      <c r="E758" s="16" t="s">
        <v>3352</v>
      </c>
      <c r="F758" s="16"/>
      <c r="G758" s="16" t="s">
        <v>394</v>
      </c>
      <c r="H758" s="16"/>
      <c r="I758" s="16">
        <v>505.0</v>
      </c>
      <c r="J758" s="16" t="s">
        <v>426</v>
      </c>
      <c r="K758" s="16" t="s">
        <v>3353</v>
      </c>
      <c r="L758" s="16" t="s">
        <v>384</v>
      </c>
      <c r="M758" s="16" t="s">
        <v>3354</v>
      </c>
      <c r="N758" s="16" t="s">
        <v>2748</v>
      </c>
      <c r="O758" s="16"/>
      <c r="P758" s="16">
        <v>17.0</v>
      </c>
      <c r="Q758" s="16">
        <v>-40.0</v>
      </c>
    </row>
    <row r="759" ht="12.75" customHeight="1">
      <c r="A759" s="16" t="s">
        <v>2222</v>
      </c>
      <c r="B759" s="1" t="s">
        <v>1459</v>
      </c>
      <c r="C759" s="15">
        <v>2113.0</v>
      </c>
      <c r="D759" s="16" t="s">
        <v>3355</v>
      </c>
      <c r="E759" s="16" t="s">
        <v>3356</v>
      </c>
      <c r="F759" s="16"/>
      <c r="G759" s="16" t="s">
        <v>394</v>
      </c>
      <c r="H759" s="16"/>
      <c r="I759" s="16">
        <v>300.0</v>
      </c>
      <c r="J759" s="16" t="s">
        <v>426</v>
      </c>
      <c r="K759" s="16" t="s">
        <v>3357</v>
      </c>
      <c r="L759" s="16" t="s">
        <v>345</v>
      </c>
      <c r="M759" s="16" t="s">
        <v>366</v>
      </c>
      <c r="N759" s="16" t="s">
        <v>2432</v>
      </c>
      <c r="O759" s="16"/>
      <c r="P759" s="16">
        <v>5.0</v>
      </c>
      <c r="Q759" s="16">
        <v>-40.0</v>
      </c>
    </row>
    <row r="760" ht="12.75" customHeight="1">
      <c r="A760" s="16" t="s">
        <v>2222</v>
      </c>
      <c r="B760" s="1" t="s">
        <v>1459</v>
      </c>
      <c r="C760" s="15">
        <v>2117.0</v>
      </c>
      <c r="D760" s="16" t="s">
        <v>3358</v>
      </c>
      <c r="E760" s="16" t="s">
        <v>3359</v>
      </c>
      <c r="F760" s="16"/>
      <c r="G760" s="16" t="s">
        <v>748</v>
      </c>
      <c r="H760" s="16"/>
      <c r="I760" s="16">
        <v>624.0</v>
      </c>
      <c r="J760" s="16" t="s">
        <v>426</v>
      </c>
      <c r="K760" s="16" t="s">
        <v>1383</v>
      </c>
      <c r="L760" s="16" t="s">
        <v>323</v>
      </c>
      <c r="M760" s="16" t="s">
        <v>2477</v>
      </c>
      <c r="N760" s="16" t="s">
        <v>2478</v>
      </c>
      <c r="O760" s="16"/>
      <c r="P760" s="16">
        <v>13.0</v>
      </c>
      <c r="Q760" s="16">
        <v>-648.0</v>
      </c>
    </row>
    <row r="761" ht="12.75" customHeight="1">
      <c r="A761" s="16" t="s">
        <v>2222</v>
      </c>
      <c r="B761" s="1" t="s">
        <v>1459</v>
      </c>
      <c r="C761" s="15">
        <v>2118.0</v>
      </c>
      <c r="D761" s="16" t="s">
        <v>3360</v>
      </c>
      <c r="E761" s="16" t="s">
        <v>3361</v>
      </c>
      <c r="F761" s="16"/>
      <c r="G761" s="16" t="s">
        <v>314</v>
      </c>
      <c r="H761" s="16"/>
      <c r="I761" s="16">
        <v>203.0</v>
      </c>
      <c r="J761" s="16" t="s">
        <v>426</v>
      </c>
      <c r="K761" s="16" t="s">
        <v>557</v>
      </c>
      <c r="L761" s="16" t="s">
        <v>377</v>
      </c>
      <c r="M761" s="16" t="s">
        <v>3362</v>
      </c>
      <c r="N761" s="16" t="s">
        <v>3363</v>
      </c>
      <c r="O761" s="16"/>
      <c r="P761" s="16">
        <v>14.0</v>
      </c>
      <c r="Q761" s="16">
        <v>-756.0</v>
      </c>
    </row>
    <row r="762" ht="12.75" customHeight="1">
      <c r="A762" s="16" t="s">
        <v>2222</v>
      </c>
      <c r="B762" s="1" t="s">
        <v>1459</v>
      </c>
      <c r="C762" s="15">
        <v>2120.0</v>
      </c>
      <c r="D762" s="16" t="s">
        <v>3364</v>
      </c>
      <c r="E762" s="16" t="s">
        <v>3365</v>
      </c>
      <c r="F762" s="16"/>
      <c r="G762" s="16" t="s">
        <v>3366</v>
      </c>
      <c r="H762" s="16" t="s">
        <v>69</v>
      </c>
      <c r="I762" s="16">
        <v>404.0</v>
      </c>
      <c r="J762" s="16" t="s">
        <v>426</v>
      </c>
      <c r="K762" s="16" t="s">
        <v>1383</v>
      </c>
      <c r="L762" s="16" t="s">
        <v>331</v>
      </c>
      <c r="M762" s="16" t="s">
        <v>3367</v>
      </c>
      <c r="N762" s="16" t="s">
        <v>2177</v>
      </c>
      <c r="O762" s="16"/>
      <c r="P762" s="16">
        <v>11.0</v>
      </c>
      <c r="Q762" s="16">
        <v>5880.0</v>
      </c>
    </row>
    <row r="763" ht="12.75" customHeight="1">
      <c r="A763" s="16" t="s">
        <v>2222</v>
      </c>
      <c r="B763" s="1" t="s">
        <v>313</v>
      </c>
      <c r="C763" s="15">
        <v>2122.0</v>
      </c>
      <c r="D763" s="16" t="s">
        <v>3368</v>
      </c>
      <c r="E763" s="16" t="s">
        <v>3369</v>
      </c>
      <c r="F763" s="16"/>
      <c r="G763" s="16" t="s">
        <v>562</v>
      </c>
      <c r="H763" s="16"/>
      <c r="I763" s="16">
        <v>2.0</v>
      </c>
      <c r="J763" s="16" t="s">
        <v>2809</v>
      </c>
      <c r="K763" s="16" t="s">
        <v>3072</v>
      </c>
      <c r="L763" s="16" t="s">
        <v>308</v>
      </c>
      <c r="M763" s="16" t="s">
        <v>479</v>
      </c>
      <c r="N763" s="16" t="s">
        <v>480</v>
      </c>
      <c r="O763" s="16"/>
      <c r="P763" s="16">
        <v>9.0</v>
      </c>
      <c r="Q763" s="16">
        <v>0.0</v>
      </c>
    </row>
    <row r="764" ht="12.75" customHeight="1">
      <c r="A764" s="16" t="s">
        <v>2222</v>
      </c>
      <c r="B764" s="1" t="s">
        <v>313</v>
      </c>
      <c r="C764" s="15">
        <v>2125.0</v>
      </c>
      <c r="D764" s="16" t="s">
        <v>3370</v>
      </c>
      <c r="E764" s="16" t="s">
        <v>3371</v>
      </c>
      <c r="F764" s="16" t="s">
        <v>313</v>
      </c>
      <c r="G764" s="16" t="s">
        <v>382</v>
      </c>
      <c r="H764" s="16"/>
      <c r="I764" s="16">
        <v>100.0</v>
      </c>
      <c r="J764" s="16" t="s">
        <v>2809</v>
      </c>
      <c r="K764" s="16" t="s">
        <v>3372</v>
      </c>
      <c r="L764" s="16" t="s">
        <v>316</v>
      </c>
      <c r="M764" s="16" t="s">
        <v>3373</v>
      </c>
      <c r="N764" s="16" t="s">
        <v>3374</v>
      </c>
      <c r="O764" s="16"/>
      <c r="P764" s="16">
        <v>7.0</v>
      </c>
      <c r="Q764" s="16">
        <v>4860.0</v>
      </c>
    </row>
    <row r="765" ht="12.75" customHeight="1">
      <c r="A765" s="16" t="s">
        <v>2222</v>
      </c>
      <c r="B765" s="1" t="s">
        <v>313</v>
      </c>
      <c r="C765" s="15">
        <v>2127.0</v>
      </c>
      <c r="D765" s="16" t="s">
        <v>3375</v>
      </c>
      <c r="E765" s="16" t="s">
        <v>3376</v>
      </c>
      <c r="F765" s="16"/>
      <c r="G765" s="16" t="s">
        <v>1178</v>
      </c>
      <c r="H765" s="16"/>
      <c r="I765" s="16">
        <v>705.0</v>
      </c>
      <c r="J765" s="16" t="s">
        <v>3321</v>
      </c>
      <c r="K765" s="16" t="s">
        <v>3377</v>
      </c>
      <c r="L765" s="16" t="s">
        <v>377</v>
      </c>
      <c r="M765" s="16" t="s">
        <v>3378</v>
      </c>
      <c r="N765" s="16" t="s">
        <v>2790</v>
      </c>
      <c r="O765" s="16"/>
      <c r="P765" s="16">
        <v>9.0</v>
      </c>
      <c r="Q765" s="16">
        <v>650.0</v>
      </c>
    </row>
    <row r="766" ht="12.75" customHeight="1">
      <c r="A766" s="16" t="s">
        <v>2222</v>
      </c>
      <c r="B766" s="1" t="s">
        <v>313</v>
      </c>
      <c r="C766" s="15">
        <v>2129.0</v>
      </c>
      <c r="D766" s="16" t="s">
        <v>3379</v>
      </c>
      <c r="E766" s="16" t="s">
        <v>3380</v>
      </c>
      <c r="F766" s="16"/>
      <c r="G766" s="16" t="s">
        <v>3381</v>
      </c>
      <c r="H766" s="16"/>
      <c r="I766" s="16">
        <v>613.0</v>
      </c>
      <c r="J766" s="16" t="s">
        <v>3321</v>
      </c>
      <c r="K766" s="16" t="s">
        <v>764</v>
      </c>
      <c r="L766" s="16" t="s">
        <v>384</v>
      </c>
      <c r="M766" s="16" t="s">
        <v>3382</v>
      </c>
      <c r="N766" s="16" t="s">
        <v>3383</v>
      </c>
      <c r="O766" s="16"/>
      <c r="P766" s="16">
        <v>11.0</v>
      </c>
      <c r="Q766" s="16">
        <v>-160.0</v>
      </c>
    </row>
    <row r="767" ht="12.75" customHeight="1">
      <c r="A767" s="16" t="s">
        <v>2222</v>
      </c>
      <c r="B767" s="1" t="s">
        <v>1491</v>
      </c>
      <c r="C767" s="15">
        <v>2134.0</v>
      </c>
      <c r="D767" s="16" t="s">
        <v>3384</v>
      </c>
      <c r="E767" s="16" t="s">
        <v>3385</v>
      </c>
      <c r="F767" s="16"/>
      <c r="G767" s="16" t="s">
        <v>3386</v>
      </c>
      <c r="H767" s="16"/>
      <c r="I767" s="16">
        <v>501.0</v>
      </c>
      <c r="J767" s="16" t="s">
        <v>426</v>
      </c>
      <c r="K767" s="16" t="s">
        <v>680</v>
      </c>
      <c r="L767" s="16" t="s">
        <v>345</v>
      </c>
      <c r="M767" s="16" t="s">
        <v>3387</v>
      </c>
      <c r="N767" s="16" t="s">
        <v>3388</v>
      </c>
      <c r="O767" s="16"/>
      <c r="P767" s="16">
        <v>8.0</v>
      </c>
      <c r="Q767" s="16">
        <v>-378.0</v>
      </c>
    </row>
    <row r="768" ht="12.75" customHeight="1">
      <c r="A768" s="16" t="s">
        <v>2222</v>
      </c>
      <c r="B768" s="1" t="s">
        <v>1491</v>
      </c>
      <c r="C768" s="15">
        <v>2136.0</v>
      </c>
      <c r="D768" s="16" t="s">
        <v>3389</v>
      </c>
      <c r="E768" s="16" t="s">
        <v>3390</v>
      </c>
      <c r="F768" s="16" t="s">
        <v>313</v>
      </c>
      <c r="G768" s="16" t="s">
        <v>1620</v>
      </c>
      <c r="H768" s="16"/>
      <c r="I768" s="16">
        <v>924.0</v>
      </c>
      <c r="J768" s="16" t="s">
        <v>3191</v>
      </c>
      <c r="K768" s="16" t="s">
        <v>2014</v>
      </c>
      <c r="L768" s="16" t="s">
        <v>359</v>
      </c>
      <c r="M768" s="16" t="s">
        <v>3391</v>
      </c>
      <c r="N768" s="16" t="s">
        <v>3392</v>
      </c>
      <c r="O768" s="16"/>
      <c r="P768" s="16">
        <v>14.0</v>
      </c>
      <c r="Q768" s="16">
        <v>7280.0</v>
      </c>
    </row>
    <row r="769" ht="12.75" customHeight="1">
      <c r="A769" s="16" t="s">
        <v>2222</v>
      </c>
      <c r="B769" s="1" t="s">
        <v>1491</v>
      </c>
      <c r="C769" s="15">
        <v>2137.0</v>
      </c>
      <c r="D769" s="16" t="s">
        <v>3393</v>
      </c>
      <c r="E769" s="16" t="s">
        <v>3394</v>
      </c>
      <c r="F769" s="16"/>
      <c r="G769" s="16" t="s">
        <v>3395</v>
      </c>
      <c r="H769" s="16" t="s">
        <v>596</v>
      </c>
      <c r="I769" s="16">
        <v>424.0</v>
      </c>
      <c r="J769" s="16" t="s">
        <v>426</v>
      </c>
      <c r="K769" s="16" t="s">
        <v>352</v>
      </c>
      <c r="L769" s="16" t="s">
        <v>308</v>
      </c>
      <c r="M769" s="16" t="s">
        <v>473</v>
      </c>
      <c r="N769" s="16" t="s">
        <v>1462</v>
      </c>
      <c r="O769" s="16"/>
      <c r="P769" s="16">
        <v>17.0</v>
      </c>
      <c r="Q769" s="16">
        <v>-90.0</v>
      </c>
    </row>
    <row r="770" ht="12.75" customHeight="1">
      <c r="A770" s="16" t="s">
        <v>2222</v>
      </c>
      <c r="B770" s="1" t="s">
        <v>1491</v>
      </c>
      <c r="C770" s="15">
        <v>2139.0</v>
      </c>
      <c r="D770" s="16" t="s">
        <v>3396</v>
      </c>
      <c r="E770" s="16" t="s">
        <v>3397</v>
      </c>
      <c r="F770" s="16"/>
      <c r="G770" s="16" t="s">
        <v>2773</v>
      </c>
      <c r="H770" s="16"/>
      <c r="I770" s="16">
        <v>924.0</v>
      </c>
      <c r="J770" s="16" t="s">
        <v>3131</v>
      </c>
      <c r="K770" s="16" t="s">
        <v>1383</v>
      </c>
      <c r="L770" s="16" t="s">
        <v>345</v>
      </c>
      <c r="M770" s="16" t="s">
        <v>2009</v>
      </c>
      <c r="N770" s="16" t="s">
        <v>3398</v>
      </c>
      <c r="O770" s="16"/>
      <c r="P770" s="16">
        <v>10.0</v>
      </c>
      <c r="Q770" s="16">
        <v>378.0</v>
      </c>
    </row>
    <row r="771" ht="12.75" customHeight="1">
      <c r="A771" s="16" t="s">
        <v>2222</v>
      </c>
      <c r="B771" s="1" t="s">
        <v>1491</v>
      </c>
      <c r="C771" s="15">
        <v>2140.0</v>
      </c>
      <c r="D771" s="16" t="s">
        <v>3399</v>
      </c>
      <c r="E771" s="16" t="s">
        <v>3400</v>
      </c>
      <c r="F771" s="16"/>
      <c r="G771" s="16" t="s">
        <v>689</v>
      </c>
      <c r="H771" s="16"/>
      <c r="I771" s="16">
        <v>503.0</v>
      </c>
      <c r="J771" s="16" t="s">
        <v>3401</v>
      </c>
      <c r="K771" s="16" t="s">
        <v>557</v>
      </c>
      <c r="L771" s="16" t="s">
        <v>323</v>
      </c>
      <c r="M771" s="16" t="s">
        <v>1884</v>
      </c>
      <c r="N771" s="16" t="s">
        <v>3402</v>
      </c>
      <c r="O771" s="16"/>
      <c r="P771" s="16">
        <v>8.0</v>
      </c>
      <c r="Q771" s="16">
        <v>-280.0</v>
      </c>
    </row>
    <row r="772" ht="12.75" customHeight="1">
      <c r="A772" s="16" t="s">
        <v>2222</v>
      </c>
      <c r="B772" s="1" t="s">
        <v>61</v>
      </c>
      <c r="C772" s="15">
        <v>2204.0</v>
      </c>
      <c r="D772" s="16" t="s">
        <v>3403</v>
      </c>
      <c r="E772" s="16" t="s">
        <v>3404</v>
      </c>
      <c r="F772" s="16"/>
      <c r="G772" s="16" t="s">
        <v>500</v>
      </c>
      <c r="H772" s="16"/>
      <c r="I772" s="16">
        <v>500.0</v>
      </c>
      <c r="J772" s="16" t="s">
        <v>2225</v>
      </c>
      <c r="K772" s="16" t="s">
        <v>1211</v>
      </c>
      <c r="L772" s="16" t="s">
        <v>384</v>
      </c>
      <c r="M772" s="16" t="s">
        <v>3405</v>
      </c>
      <c r="N772" s="16" t="s">
        <v>1368</v>
      </c>
      <c r="O772" s="16"/>
      <c r="P772" s="16">
        <v>7.0</v>
      </c>
      <c r="Q772" s="16">
        <v>-60.0</v>
      </c>
    </row>
    <row r="773" ht="12.75" customHeight="1">
      <c r="A773" s="16" t="s">
        <v>2222</v>
      </c>
      <c r="B773" s="1" t="s">
        <v>61</v>
      </c>
      <c r="C773" s="15">
        <v>2205.0</v>
      </c>
      <c r="D773" s="16" t="s">
        <v>3406</v>
      </c>
      <c r="E773" s="16" t="s">
        <v>3407</v>
      </c>
      <c r="F773" s="16"/>
      <c r="G773" s="16" t="s">
        <v>3408</v>
      </c>
      <c r="H773" s="16" t="s">
        <v>596</v>
      </c>
      <c r="I773" s="16">
        <v>710.0</v>
      </c>
      <c r="J773" s="16" t="s">
        <v>2225</v>
      </c>
      <c r="K773" s="16" t="s">
        <v>718</v>
      </c>
      <c r="L773" s="16" t="s">
        <v>384</v>
      </c>
      <c r="M773" s="16" t="s">
        <v>3409</v>
      </c>
      <c r="N773" s="16" t="s">
        <v>3410</v>
      </c>
      <c r="O773" s="16"/>
      <c r="P773" s="16">
        <v>12.0</v>
      </c>
      <c r="Q773" s="16">
        <v>648.0</v>
      </c>
    </row>
    <row r="774" ht="12.75" customHeight="1">
      <c r="A774" s="16" t="s">
        <v>2222</v>
      </c>
      <c r="B774" s="1" t="s">
        <v>61</v>
      </c>
      <c r="C774" s="15">
        <v>2208.0</v>
      </c>
      <c r="D774" s="16" t="s">
        <v>3411</v>
      </c>
      <c r="E774" s="16" t="s">
        <v>3412</v>
      </c>
      <c r="F774" s="16"/>
      <c r="G774" s="16" t="s">
        <v>2017</v>
      </c>
      <c r="H774" s="16"/>
      <c r="I774" s="16">
        <v>615.0</v>
      </c>
      <c r="J774" s="16" t="s">
        <v>426</v>
      </c>
      <c r="K774" s="16" t="s">
        <v>690</v>
      </c>
      <c r="L774" s="16" t="s">
        <v>384</v>
      </c>
      <c r="M774" s="16" t="s">
        <v>3413</v>
      </c>
      <c r="N774" s="16" t="s">
        <v>3414</v>
      </c>
      <c r="O774" s="16"/>
      <c r="P774" s="16">
        <v>14.0</v>
      </c>
      <c r="Q774" s="16">
        <v>-2016.0</v>
      </c>
    </row>
    <row r="775" ht="12.75" customHeight="1">
      <c r="A775" s="16" t="s">
        <v>2222</v>
      </c>
      <c r="B775" s="1" t="s">
        <v>61</v>
      </c>
      <c r="C775" s="15">
        <v>2209.0</v>
      </c>
      <c r="D775" s="16" t="s">
        <v>3415</v>
      </c>
      <c r="E775" s="16" t="s">
        <v>3416</v>
      </c>
      <c r="F775" s="16"/>
      <c r="G775" s="16" t="s">
        <v>425</v>
      </c>
      <c r="H775" s="16" t="s">
        <v>69</v>
      </c>
      <c r="I775" s="16">
        <v>613.0</v>
      </c>
      <c r="J775" s="16" t="s">
        <v>426</v>
      </c>
      <c r="K775" s="16" t="s">
        <v>3258</v>
      </c>
      <c r="L775" s="16" t="s">
        <v>377</v>
      </c>
      <c r="M775" s="16" t="s">
        <v>3417</v>
      </c>
      <c r="N775" s="16" t="s">
        <v>3418</v>
      </c>
      <c r="O775" s="16"/>
      <c r="P775" s="16">
        <v>12.0</v>
      </c>
      <c r="Q775" s="16">
        <v>4320.0</v>
      </c>
    </row>
    <row r="776" ht="12.75" customHeight="1">
      <c r="A776" s="16" t="s">
        <v>2222</v>
      </c>
      <c r="B776" s="1" t="s">
        <v>1459</v>
      </c>
      <c r="C776" s="15">
        <v>2211.0</v>
      </c>
      <c r="D776" s="16" t="s">
        <v>3419</v>
      </c>
      <c r="E776" s="16" t="s">
        <v>3420</v>
      </c>
      <c r="F776" s="16"/>
      <c r="G776" s="16" t="s">
        <v>394</v>
      </c>
      <c r="H776" s="16"/>
      <c r="I776" s="16">
        <v>200.0</v>
      </c>
      <c r="J776" s="16" t="s">
        <v>426</v>
      </c>
      <c r="K776" s="16" t="s">
        <v>3421</v>
      </c>
      <c r="L776" s="16" t="s">
        <v>345</v>
      </c>
      <c r="M776" s="16" t="s">
        <v>635</v>
      </c>
      <c r="N776" s="16" t="s">
        <v>401</v>
      </c>
      <c r="O776" s="16"/>
      <c r="P776" s="16">
        <v>5.0</v>
      </c>
      <c r="Q776" s="16">
        <v>-50.0</v>
      </c>
    </row>
    <row r="777" ht="12.75" customHeight="1">
      <c r="A777" s="16" t="s">
        <v>2222</v>
      </c>
      <c r="B777" s="1" t="s">
        <v>1459</v>
      </c>
      <c r="C777" s="15">
        <v>2214.0</v>
      </c>
      <c r="D777" s="16" t="s">
        <v>3422</v>
      </c>
      <c r="E777" s="16" t="s">
        <v>3423</v>
      </c>
      <c r="F777" s="16"/>
      <c r="G777" s="16" t="s">
        <v>2353</v>
      </c>
      <c r="H777" s="16"/>
      <c r="I777" s="16">
        <v>424.0</v>
      </c>
      <c r="J777" s="16" t="s">
        <v>426</v>
      </c>
      <c r="K777" s="16" t="s">
        <v>680</v>
      </c>
      <c r="L777" s="16" t="s">
        <v>308</v>
      </c>
      <c r="M777" s="16" t="s">
        <v>3424</v>
      </c>
      <c r="N777" s="16" t="s">
        <v>2802</v>
      </c>
      <c r="O777" s="16"/>
      <c r="P777" s="16">
        <v>16.0</v>
      </c>
      <c r="Q777" s="16">
        <v>-52.0</v>
      </c>
    </row>
    <row r="778" ht="12.75" customHeight="1">
      <c r="A778" s="16" t="s">
        <v>2222</v>
      </c>
      <c r="B778" s="1" t="s">
        <v>1459</v>
      </c>
      <c r="C778" s="15">
        <v>2217.0</v>
      </c>
      <c r="D778" s="16" t="s">
        <v>3425</v>
      </c>
      <c r="E778" s="16" t="s">
        <v>3426</v>
      </c>
      <c r="F778" s="16"/>
      <c r="G778" s="16" t="s">
        <v>336</v>
      </c>
      <c r="H778" s="16"/>
      <c r="I778" s="16">
        <v>310.0</v>
      </c>
      <c r="J778" s="16" t="s">
        <v>426</v>
      </c>
      <c r="K778" s="16" t="s">
        <v>455</v>
      </c>
      <c r="L778" s="16" t="s">
        <v>384</v>
      </c>
      <c r="M778" s="16" t="s">
        <v>2310</v>
      </c>
      <c r="N778" s="16" t="s">
        <v>1941</v>
      </c>
      <c r="O778" s="16"/>
      <c r="P778" s="16">
        <v>7.0</v>
      </c>
      <c r="Q778" s="16">
        <v>128.0</v>
      </c>
    </row>
    <row r="779" ht="12.75" customHeight="1">
      <c r="A779" s="16" t="s">
        <v>2222</v>
      </c>
      <c r="B779" s="1" t="s">
        <v>1459</v>
      </c>
      <c r="C779" s="15">
        <v>2218.0</v>
      </c>
      <c r="D779" s="16" t="s">
        <v>3427</v>
      </c>
      <c r="E779" s="16" t="s">
        <v>3428</v>
      </c>
      <c r="F779" s="16"/>
      <c r="G779" s="16" t="s">
        <v>394</v>
      </c>
      <c r="H779" s="16"/>
      <c r="I779" s="16">
        <v>614.0</v>
      </c>
      <c r="J779" s="16" t="s">
        <v>426</v>
      </c>
      <c r="K779" s="16" t="s">
        <v>2731</v>
      </c>
      <c r="L779" s="16" t="s">
        <v>377</v>
      </c>
      <c r="M779" s="16" t="s">
        <v>3429</v>
      </c>
      <c r="N779" s="16" t="s">
        <v>3430</v>
      </c>
      <c r="O779" s="16"/>
      <c r="P779" s="16">
        <v>10.0</v>
      </c>
      <c r="Q779" s="16">
        <v>-9.0</v>
      </c>
    </row>
    <row r="780" ht="12.75" customHeight="1">
      <c r="A780" s="16" t="s">
        <v>2222</v>
      </c>
      <c r="B780" s="1" t="s">
        <v>313</v>
      </c>
      <c r="C780" s="15">
        <v>2221.0</v>
      </c>
      <c r="D780" s="16" t="s">
        <v>3431</v>
      </c>
      <c r="E780" s="16" t="s">
        <v>3432</v>
      </c>
      <c r="F780" s="16"/>
      <c r="G780" s="16" t="s">
        <v>454</v>
      </c>
      <c r="H780" s="16"/>
      <c r="I780" s="16">
        <v>202.0</v>
      </c>
      <c r="J780" s="16" t="s">
        <v>2809</v>
      </c>
      <c r="K780" s="16" t="s">
        <v>1083</v>
      </c>
      <c r="L780" s="16" t="s">
        <v>377</v>
      </c>
      <c r="M780" s="16" t="s">
        <v>3433</v>
      </c>
      <c r="N780" s="16" t="s">
        <v>3434</v>
      </c>
      <c r="O780" s="16"/>
      <c r="P780" s="16">
        <v>10.0</v>
      </c>
      <c r="Q780" s="16">
        <v>192.0</v>
      </c>
    </row>
    <row r="781" ht="12.75" customHeight="1">
      <c r="A781" s="16" t="s">
        <v>2222</v>
      </c>
      <c r="B781" s="1" t="s">
        <v>313</v>
      </c>
      <c r="C781" s="15">
        <v>2224.0</v>
      </c>
      <c r="D781" s="16" t="s">
        <v>3435</v>
      </c>
      <c r="E781" s="16" t="s">
        <v>3436</v>
      </c>
      <c r="F781" s="16" t="s">
        <v>436</v>
      </c>
      <c r="G781" s="16" t="s">
        <v>2353</v>
      </c>
      <c r="H781" s="16"/>
      <c r="I781" s="16">
        <v>211.0</v>
      </c>
      <c r="J781" s="16" t="s">
        <v>2809</v>
      </c>
      <c r="K781" s="16" t="s">
        <v>3437</v>
      </c>
      <c r="L781" s="16" t="s">
        <v>377</v>
      </c>
      <c r="M781" s="16" t="s">
        <v>3438</v>
      </c>
      <c r="N781" s="16" t="s">
        <v>2980</v>
      </c>
      <c r="O781" s="16"/>
      <c r="P781" s="16">
        <v>7.0</v>
      </c>
      <c r="Q781" s="16">
        <v>-360.0</v>
      </c>
    </row>
    <row r="782" ht="12.75" customHeight="1">
      <c r="A782" s="16" t="s">
        <v>2222</v>
      </c>
      <c r="B782" s="1" t="s">
        <v>313</v>
      </c>
      <c r="C782" s="15">
        <v>2225.0</v>
      </c>
      <c r="D782" s="16" t="s">
        <v>3439</v>
      </c>
      <c r="E782" s="16" t="s">
        <v>3440</v>
      </c>
      <c r="F782" s="16" t="s">
        <v>313</v>
      </c>
      <c r="G782" s="16" t="s">
        <v>523</v>
      </c>
      <c r="H782" s="16"/>
      <c r="I782" s="16">
        <v>923.0</v>
      </c>
      <c r="J782" s="16" t="s">
        <v>2809</v>
      </c>
      <c r="K782" s="16" t="s">
        <v>3441</v>
      </c>
      <c r="L782" s="16" t="s">
        <v>359</v>
      </c>
      <c r="M782" s="16" t="s">
        <v>3442</v>
      </c>
      <c r="N782" s="16" t="s">
        <v>3443</v>
      </c>
      <c r="O782" s="16"/>
      <c r="P782" s="16">
        <v>12.0</v>
      </c>
      <c r="Q782" s="16">
        <v>5460.0</v>
      </c>
    </row>
    <row r="783" ht="12.75" customHeight="1">
      <c r="A783" s="16" t="s">
        <v>2222</v>
      </c>
      <c r="B783" s="1" t="s">
        <v>313</v>
      </c>
      <c r="C783" s="15">
        <v>2228.0</v>
      </c>
      <c r="D783" s="16" t="s">
        <v>3444</v>
      </c>
      <c r="E783" s="16" t="s">
        <v>3445</v>
      </c>
      <c r="F783" s="16" t="s">
        <v>313</v>
      </c>
      <c r="G783" s="16" t="s">
        <v>3446</v>
      </c>
      <c r="H783" s="16"/>
      <c r="I783" s="16">
        <v>422.0</v>
      </c>
      <c r="J783" s="16" t="s">
        <v>3321</v>
      </c>
      <c r="K783" s="16" t="s">
        <v>3447</v>
      </c>
      <c r="L783" s="16" t="s">
        <v>359</v>
      </c>
      <c r="M783" s="16" t="s">
        <v>3448</v>
      </c>
      <c r="N783" s="16" t="s">
        <v>3449</v>
      </c>
      <c r="O783" s="16"/>
      <c r="P783" s="16">
        <v>11.0</v>
      </c>
      <c r="Q783" s="16">
        <v>1014.0</v>
      </c>
    </row>
    <row r="784" ht="12.75" customHeight="1">
      <c r="A784" s="16" t="s">
        <v>2222</v>
      </c>
      <c r="B784" s="1" t="s">
        <v>1491</v>
      </c>
      <c r="C784" s="15">
        <v>2231.0</v>
      </c>
      <c r="D784" s="16" t="s">
        <v>3450</v>
      </c>
      <c r="E784" s="16" t="s">
        <v>3451</v>
      </c>
      <c r="F784" s="16"/>
      <c r="G784" s="16" t="s">
        <v>336</v>
      </c>
      <c r="H784" s="16"/>
      <c r="I784" s="16">
        <v>325.0</v>
      </c>
      <c r="J784" s="16" t="s">
        <v>3191</v>
      </c>
      <c r="K784" s="16" t="s">
        <v>1124</v>
      </c>
      <c r="L784" s="16" t="s">
        <v>345</v>
      </c>
      <c r="M784" s="16" t="s">
        <v>974</v>
      </c>
      <c r="N784" s="16" t="s">
        <v>1584</v>
      </c>
      <c r="O784" s="16"/>
      <c r="P784" s="16">
        <v>15.0</v>
      </c>
      <c r="Q784" s="16">
        <v>-120.0</v>
      </c>
    </row>
    <row r="785" ht="12.75" customHeight="1">
      <c r="A785" s="16" t="s">
        <v>2222</v>
      </c>
      <c r="B785" s="1" t="s">
        <v>1491</v>
      </c>
      <c r="C785" s="15">
        <v>2235.0</v>
      </c>
      <c r="D785" s="16" t="s">
        <v>253</v>
      </c>
      <c r="E785" s="16" t="s">
        <v>254</v>
      </c>
      <c r="F785" s="16" t="s">
        <v>436</v>
      </c>
      <c r="G785" s="16" t="s">
        <v>3452</v>
      </c>
      <c r="H785" s="16" t="s">
        <v>69</v>
      </c>
      <c r="I785" s="16">
        <v>310.0</v>
      </c>
      <c r="J785" s="16" t="s">
        <v>3191</v>
      </c>
      <c r="K785" s="16" t="s">
        <v>1700</v>
      </c>
      <c r="L785" s="16" t="s">
        <v>331</v>
      </c>
      <c r="M785" s="16" t="s">
        <v>1142</v>
      </c>
      <c r="N785" s="16" t="s">
        <v>3453</v>
      </c>
      <c r="O785" s="16"/>
      <c r="P785" s="16">
        <v>9.0</v>
      </c>
      <c r="Q785" s="16">
        <v>5760.0</v>
      </c>
    </row>
    <row r="786" ht="12.75" customHeight="1">
      <c r="A786" s="16" t="s">
        <v>2222</v>
      </c>
      <c r="B786" s="1" t="s">
        <v>1491</v>
      </c>
      <c r="C786" s="15">
        <v>2240.0</v>
      </c>
      <c r="D786" s="16" t="s">
        <v>3454</v>
      </c>
      <c r="E786" s="16" t="s">
        <v>3455</v>
      </c>
      <c r="F786" s="16"/>
      <c r="G786" s="16" t="s">
        <v>3330</v>
      </c>
      <c r="H786" s="16"/>
      <c r="I786" s="16">
        <v>100.0</v>
      </c>
      <c r="J786" s="16" t="s">
        <v>3401</v>
      </c>
      <c r="K786" s="16" t="s">
        <v>3456</v>
      </c>
      <c r="L786" s="16" t="s">
        <v>359</v>
      </c>
      <c r="M786" s="16" t="s">
        <v>3457</v>
      </c>
      <c r="N786" s="16" t="s">
        <v>1768</v>
      </c>
      <c r="O786" s="16"/>
      <c r="P786" s="16">
        <v>11.0</v>
      </c>
      <c r="Q786" s="16">
        <v>5720.0</v>
      </c>
    </row>
    <row r="787" ht="12.75" customHeight="1">
      <c r="A787" s="16" t="s">
        <v>2222</v>
      </c>
      <c r="B787" s="1" t="s">
        <v>61</v>
      </c>
      <c r="C787" s="15">
        <v>2301.0</v>
      </c>
      <c r="D787" s="16" t="s">
        <v>3458</v>
      </c>
      <c r="E787" s="16" t="s">
        <v>3459</v>
      </c>
      <c r="F787" s="16"/>
      <c r="G787" s="16" t="s">
        <v>415</v>
      </c>
      <c r="H787" s="16"/>
      <c r="I787" s="16">
        <v>224.0</v>
      </c>
      <c r="J787" s="16" t="s">
        <v>2225</v>
      </c>
      <c r="K787" s="16" t="s">
        <v>718</v>
      </c>
      <c r="L787" s="16" t="s">
        <v>377</v>
      </c>
      <c r="M787" s="16" t="s">
        <v>3460</v>
      </c>
      <c r="N787" s="16" t="s">
        <v>1453</v>
      </c>
      <c r="O787" s="16"/>
      <c r="P787" s="16">
        <v>16.0</v>
      </c>
      <c r="Q787" s="16">
        <v>-144.0</v>
      </c>
    </row>
    <row r="788" ht="12.75" customHeight="1">
      <c r="A788" s="16" t="s">
        <v>2222</v>
      </c>
      <c r="B788" s="1" t="s">
        <v>61</v>
      </c>
      <c r="C788" s="15">
        <v>2302.0</v>
      </c>
      <c r="D788" s="16" t="s">
        <v>3461</v>
      </c>
      <c r="E788" s="16" t="s">
        <v>3462</v>
      </c>
      <c r="F788" s="16"/>
      <c r="G788" s="16" t="s">
        <v>382</v>
      </c>
      <c r="H788" s="16"/>
      <c r="I788" s="16">
        <v>801.0</v>
      </c>
      <c r="J788" s="16" t="s">
        <v>2225</v>
      </c>
      <c r="K788" s="16" t="s">
        <v>1603</v>
      </c>
      <c r="L788" s="16" t="s">
        <v>316</v>
      </c>
      <c r="M788" s="16" t="s">
        <v>2490</v>
      </c>
      <c r="N788" s="16" t="s">
        <v>2877</v>
      </c>
      <c r="O788" s="16"/>
      <c r="P788" s="16">
        <v>5.0</v>
      </c>
      <c r="Q788" s="16">
        <v>7200.0</v>
      </c>
    </row>
    <row r="789" ht="12.75" customHeight="1">
      <c r="A789" s="16" t="s">
        <v>2222</v>
      </c>
      <c r="B789" s="1" t="s">
        <v>61</v>
      </c>
      <c r="C789" s="15">
        <v>2303.0</v>
      </c>
      <c r="D789" s="16" t="s">
        <v>3463</v>
      </c>
      <c r="E789" s="16" t="s">
        <v>3464</v>
      </c>
      <c r="F789" s="16" t="s">
        <v>391</v>
      </c>
      <c r="G789" s="16" t="s">
        <v>3465</v>
      </c>
      <c r="H789" s="16" t="s">
        <v>69</v>
      </c>
      <c r="I789" s="16">
        <v>304.0</v>
      </c>
      <c r="J789" s="16" t="s">
        <v>2225</v>
      </c>
      <c r="K789" s="16" t="s">
        <v>438</v>
      </c>
      <c r="L789" s="16" t="s">
        <v>384</v>
      </c>
      <c r="M789" s="16" t="s">
        <v>3466</v>
      </c>
      <c r="N789" s="16" t="s">
        <v>3467</v>
      </c>
      <c r="O789" s="16"/>
      <c r="P789" s="16">
        <v>8.0</v>
      </c>
      <c r="Q789" s="16">
        <v>1728.0</v>
      </c>
    </row>
    <row r="790" ht="12.75" customHeight="1">
      <c r="A790" s="16" t="s">
        <v>2222</v>
      </c>
      <c r="B790" s="1" t="s">
        <v>1459</v>
      </c>
      <c r="C790" s="15">
        <v>2312.0</v>
      </c>
      <c r="D790" s="16" t="s">
        <v>3468</v>
      </c>
      <c r="E790" s="16" t="s">
        <v>3469</v>
      </c>
      <c r="F790" s="16"/>
      <c r="G790" s="16" t="s">
        <v>3204</v>
      </c>
      <c r="H790" s="16" t="s">
        <v>69</v>
      </c>
      <c r="I790" s="16">
        <v>302.0</v>
      </c>
      <c r="J790" s="16" t="s">
        <v>426</v>
      </c>
      <c r="K790" s="16" t="s">
        <v>3470</v>
      </c>
      <c r="L790" s="16" t="s">
        <v>384</v>
      </c>
      <c r="M790" s="16" t="s">
        <v>3471</v>
      </c>
      <c r="N790" s="16" t="s">
        <v>2482</v>
      </c>
      <c r="O790" s="16"/>
      <c r="P790" s="16">
        <v>10.0</v>
      </c>
      <c r="Q790" s="16">
        <v>288.0</v>
      </c>
    </row>
    <row r="791" ht="12.75" customHeight="1">
      <c r="A791" s="16" t="s">
        <v>2222</v>
      </c>
      <c r="B791" s="1" t="s">
        <v>1459</v>
      </c>
      <c r="C791" s="15">
        <v>2314.0</v>
      </c>
      <c r="D791" s="16" t="s">
        <v>3472</v>
      </c>
      <c r="E791" s="16" t="s">
        <v>3473</v>
      </c>
      <c r="F791" s="16"/>
      <c r="G791" s="16" t="s">
        <v>3474</v>
      </c>
      <c r="H791" s="16" t="s">
        <v>69</v>
      </c>
      <c r="I791" s="16">
        <v>801.0</v>
      </c>
      <c r="J791" s="16" t="s">
        <v>426</v>
      </c>
      <c r="K791" s="16" t="s">
        <v>438</v>
      </c>
      <c r="L791" s="16" t="s">
        <v>345</v>
      </c>
      <c r="M791" s="16" t="s">
        <v>3475</v>
      </c>
      <c r="N791" s="16" t="s">
        <v>3476</v>
      </c>
      <c r="O791" s="16"/>
      <c r="P791" s="16">
        <v>11.0</v>
      </c>
      <c r="Q791" s="16">
        <v>360.0</v>
      </c>
    </row>
    <row r="792" ht="12.75" customHeight="1">
      <c r="A792" s="16" t="s">
        <v>2222</v>
      </c>
      <c r="B792" s="1" t="s">
        <v>1459</v>
      </c>
      <c r="C792" s="15">
        <v>2315.0</v>
      </c>
      <c r="D792" s="16" t="s">
        <v>3477</v>
      </c>
      <c r="E792" s="16" t="s">
        <v>3478</v>
      </c>
      <c r="F792" s="16" t="s">
        <v>313</v>
      </c>
      <c r="G792" s="16" t="s">
        <v>336</v>
      </c>
      <c r="H792" s="16"/>
      <c r="I792" s="16">
        <v>202.0</v>
      </c>
      <c r="J792" s="16" t="s">
        <v>426</v>
      </c>
      <c r="K792" s="16" t="s">
        <v>1537</v>
      </c>
      <c r="L792" s="16" t="s">
        <v>331</v>
      </c>
      <c r="M792" s="16" t="s">
        <v>3479</v>
      </c>
      <c r="N792" s="16" t="s">
        <v>3480</v>
      </c>
      <c r="O792" s="16"/>
      <c r="P792" s="16">
        <v>10.0</v>
      </c>
      <c r="Q792" s="16">
        <v>-216.0</v>
      </c>
    </row>
    <row r="793" ht="12.75" customHeight="1">
      <c r="A793" s="16" t="s">
        <v>2222</v>
      </c>
      <c r="B793" s="1" t="s">
        <v>313</v>
      </c>
      <c r="C793" s="15">
        <v>2322.0</v>
      </c>
      <c r="D793" s="16" t="s">
        <v>3481</v>
      </c>
      <c r="E793" s="16" t="s">
        <v>3482</v>
      </c>
      <c r="F793" s="16" t="s">
        <v>1014</v>
      </c>
      <c r="G793" s="16" t="s">
        <v>382</v>
      </c>
      <c r="H793" s="16"/>
      <c r="I793" s="16">
        <v>204.0</v>
      </c>
      <c r="J793" s="16" t="s">
        <v>2809</v>
      </c>
      <c r="K793" s="16" t="s">
        <v>739</v>
      </c>
      <c r="L793" s="16" t="s">
        <v>316</v>
      </c>
      <c r="M793" s="16" t="s">
        <v>3483</v>
      </c>
      <c r="N793" s="16" t="s">
        <v>3484</v>
      </c>
      <c r="O793" s="16"/>
      <c r="P793" s="16">
        <v>12.0</v>
      </c>
      <c r="Q793" s="16">
        <v>3600.0</v>
      </c>
    </row>
    <row r="794" ht="12.75" customHeight="1">
      <c r="A794" s="16" t="s">
        <v>2222</v>
      </c>
      <c r="B794" s="1" t="s">
        <v>313</v>
      </c>
      <c r="C794" s="15">
        <v>2323.0</v>
      </c>
      <c r="D794" s="16" t="s">
        <v>3485</v>
      </c>
      <c r="E794" s="16" t="s">
        <v>3486</v>
      </c>
      <c r="F794" s="16" t="s">
        <v>436</v>
      </c>
      <c r="G794" s="16" t="s">
        <v>523</v>
      </c>
      <c r="H794" s="16"/>
      <c r="I794" s="16">
        <v>803.0</v>
      </c>
      <c r="J794" s="16" t="s">
        <v>2809</v>
      </c>
      <c r="K794" s="16" t="s">
        <v>3132</v>
      </c>
      <c r="L794" s="16" t="s">
        <v>359</v>
      </c>
      <c r="M794" s="16" t="s">
        <v>3487</v>
      </c>
      <c r="N794" s="16" t="s">
        <v>3443</v>
      </c>
      <c r="O794" s="16"/>
      <c r="P794" s="16">
        <v>10.0</v>
      </c>
      <c r="Q794" s="16">
        <v>4732.0</v>
      </c>
    </row>
    <row r="795" ht="12.75" customHeight="1">
      <c r="A795" s="16" t="s">
        <v>2222</v>
      </c>
      <c r="B795" s="1" t="s">
        <v>313</v>
      </c>
      <c r="C795" s="15">
        <v>2328.0</v>
      </c>
      <c r="D795" s="16" t="s">
        <v>3488</v>
      </c>
      <c r="E795" s="16" t="s">
        <v>3489</v>
      </c>
      <c r="F795" s="16"/>
      <c r="G795" s="16" t="s">
        <v>454</v>
      </c>
      <c r="H795" s="16"/>
      <c r="I795" s="16">
        <v>304.0</v>
      </c>
      <c r="J795" s="16" t="s">
        <v>3321</v>
      </c>
      <c r="K795" s="16" t="s">
        <v>3490</v>
      </c>
      <c r="L795" s="16" t="s">
        <v>323</v>
      </c>
      <c r="M795" s="16" t="s">
        <v>3491</v>
      </c>
      <c r="N795" s="16" t="s">
        <v>3492</v>
      </c>
      <c r="O795" s="16"/>
      <c r="P795" s="16">
        <v>10.0</v>
      </c>
      <c r="Q795" s="16">
        <v>-240.0</v>
      </c>
    </row>
    <row r="796" ht="12.75" customHeight="1">
      <c r="A796" s="16" t="s">
        <v>2222</v>
      </c>
      <c r="B796" s="1" t="s">
        <v>1491</v>
      </c>
      <c r="C796" s="15">
        <v>2333.0</v>
      </c>
      <c r="D796" s="16" t="s">
        <v>3493</v>
      </c>
      <c r="E796" s="16" t="s">
        <v>3494</v>
      </c>
      <c r="F796" s="16"/>
      <c r="G796" s="16" t="s">
        <v>689</v>
      </c>
      <c r="H796" s="16"/>
      <c r="I796" s="16">
        <v>712.0</v>
      </c>
      <c r="J796" s="16" t="s">
        <v>3191</v>
      </c>
      <c r="K796" s="16" t="s">
        <v>718</v>
      </c>
      <c r="L796" s="16" t="s">
        <v>345</v>
      </c>
      <c r="M796" s="16" t="s">
        <v>3495</v>
      </c>
      <c r="N796" s="16" t="s">
        <v>905</v>
      </c>
      <c r="O796" s="16"/>
      <c r="P796" s="16">
        <v>9.0</v>
      </c>
      <c r="Q796" s="16">
        <v>-480.0</v>
      </c>
    </row>
    <row r="797" ht="12.75" customHeight="1">
      <c r="A797" s="16" t="s">
        <v>2222</v>
      </c>
      <c r="B797" s="1" t="s">
        <v>1491</v>
      </c>
      <c r="C797" s="15">
        <v>2335.0</v>
      </c>
      <c r="D797" s="16" t="s">
        <v>3496</v>
      </c>
      <c r="E797" s="16" t="s">
        <v>3497</v>
      </c>
      <c r="F797" s="16" t="s">
        <v>436</v>
      </c>
      <c r="G797" s="16" t="s">
        <v>432</v>
      </c>
      <c r="H797" s="16"/>
      <c r="I797" s="16">
        <v>602.0</v>
      </c>
      <c r="J797" s="16" t="s">
        <v>426</v>
      </c>
      <c r="K797" s="16" t="s">
        <v>897</v>
      </c>
      <c r="L797" s="16" t="s">
        <v>384</v>
      </c>
      <c r="M797" s="16" t="s">
        <v>1896</v>
      </c>
      <c r="N797" s="16" t="s">
        <v>1555</v>
      </c>
      <c r="O797" s="16"/>
      <c r="P797" s="16">
        <v>10.0</v>
      </c>
      <c r="Q797" s="16">
        <v>200.0</v>
      </c>
    </row>
    <row r="798" ht="12.75" customHeight="1">
      <c r="A798" s="16" t="s">
        <v>2222</v>
      </c>
      <c r="B798" s="1" t="s">
        <v>1491</v>
      </c>
      <c r="C798" s="15">
        <v>2336.0</v>
      </c>
      <c r="D798" s="16" t="s">
        <v>3498</v>
      </c>
      <c r="E798" s="16" t="s">
        <v>3499</v>
      </c>
      <c r="F798" s="16" t="s">
        <v>313</v>
      </c>
      <c r="G798" s="16" t="s">
        <v>329</v>
      </c>
      <c r="H798" s="16"/>
      <c r="I798" s="16">
        <v>602.0</v>
      </c>
      <c r="J798" s="16" t="s">
        <v>426</v>
      </c>
      <c r="K798" s="16" t="s">
        <v>2501</v>
      </c>
      <c r="L798" s="16" t="s">
        <v>359</v>
      </c>
      <c r="M798" s="16" t="s">
        <v>3500</v>
      </c>
      <c r="N798" s="16" t="s">
        <v>3501</v>
      </c>
      <c r="O798" s="16"/>
      <c r="P798" s="16">
        <v>12.0</v>
      </c>
      <c r="Q798" s="16">
        <v>-350.0</v>
      </c>
    </row>
    <row r="799" ht="12.75" customHeight="1">
      <c r="A799" s="16" t="s">
        <v>2222</v>
      </c>
      <c r="B799" s="1" t="s">
        <v>1491</v>
      </c>
      <c r="C799" s="15">
        <v>2340.0</v>
      </c>
      <c r="D799" s="16" t="s">
        <v>3502</v>
      </c>
      <c r="E799" s="16" t="s">
        <v>3503</v>
      </c>
      <c r="F799" s="16" t="s">
        <v>313</v>
      </c>
      <c r="G799" s="16" t="s">
        <v>336</v>
      </c>
      <c r="H799" s="16"/>
      <c r="I799" s="16">
        <v>324.0</v>
      </c>
      <c r="J799" s="16" t="s">
        <v>3401</v>
      </c>
      <c r="K799" s="16" t="s">
        <v>1383</v>
      </c>
      <c r="L799" s="16" t="s">
        <v>331</v>
      </c>
      <c r="M799" s="16" t="s">
        <v>3504</v>
      </c>
      <c r="N799" s="16" t="s">
        <v>3505</v>
      </c>
      <c r="O799" s="16"/>
      <c r="P799" s="16">
        <v>17.0</v>
      </c>
      <c r="Q799" s="16">
        <v>-624.0</v>
      </c>
    </row>
    <row r="800" ht="12.75" customHeight="1">
      <c r="A800" s="16" t="s">
        <v>2222</v>
      </c>
      <c r="B800" s="1" t="s">
        <v>61</v>
      </c>
      <c r="C800" s="15">
        <v>2402.0</v>
      </c>
      <c r="D800" s="16" t="s">
        <v>3506</v>
      </c>
      <c r="E800" s="16" t="s">
        <v>3507</v>
      </c>
      <c r="F800" s="16" t="s">
        <v>436</v>
      </c>
      <c r="G800" s="16" t="s">
        <v>3508</v>
      </c>
      <c r="H800" s="16"/>
      <c r="I800" s="16">
        <v>323.0</v>
      </c>
      <c r="J800" s="16" t="s">
        <v>2225</v>
      </c>
      <c r="K800" s="16" t="s">
        <v>3509</v>
      </c>
      <c r="L800" s="16" t="s">
        <v>323</v>
      </c>
      <c r="M800" s="16" t="s">
        <v>1571</v>
      </c>
      <c r="N800" s="16" t="s">
        <v>1572</v>
      </c>
      <c r="O800" s="16"/>
      <c r="P800" s="16">
        <v>10.0</v>
      </c>
      <c r="Q800" s="16">
        <v>-972.0</v>
      </c>
    </row>
    <row r="801" ht="12.75" customHeight="1">
      <c r="A801" s="16" t="s">
        <v>2222</v>
      </c>
      <c r="B801" s="1" t="s">
        <v>61</v>
      </c>
      <c r="C801" s="15">
        <v>2403.0</v>
      </c>
      <c r="D801" s="16" t="s">
        <v>3510</v>
      </c>
      <c r="E801" s="16" t="s">
        <v>3511</v>
      </c>
      <c r="F801" s="16"/>
      <c r="G801" s="16" t="s">
        <v>789</v>
      </c>
      <c r="H801" s="16" t="s">
        <v>69</v>
      </c>
      <c r="I801" s="16">
        <v>313.0</v>
      </c>
      <c r="J801" s="16" t="s">
        <v>2225</v>
      </c>
      <c r="K801" s="16" t="s">
        <v>3512</v>
      </c>
      <c r="L801" s="16" t="s">
        <v>345</v>
      </c>
      <c r="M801" s="16" t="s">
        <v>837</v>
      </c>
      <c r="N801" s="16" t="s">
        <v>3513</v>
      </c>
      <c r="O801" s="16"/>
      <c r="P801" s="16">
        <v>10.0</v>
      </c>
      <c r="Q801" s="16">
        <v>528.0</v>
      </c>
    </row>
    <row r="802" ht="12.75" customHeight="1">
      <c r="A802" s="16" t="s">
        <v>2222</v>
      </c>
      <c r="B802" s="1" t="s">
        <v>61</v>
      </c>
      <c r="C802" s="15">
        <v>2404.0</v>
      </c>
      <c r="D802" s="16" t="s">
        <v>3514</v>
      </c>
      <c r="E802" s="16" t="s">
        <v>3515</v>
      </c>
      <c r="F802" s="16"/>
      <c r="G802" s="16" t="s">
        <v>454</v>
      </c>
      <c r="H802" s="16"/>
      <c r="I802" s="16">
        <v>204.0</v>
      </c>
      <c r="J802" s="16" t="s">
        <v>2225</v>
      </c>
      <c r="K802" s="16" t="s">
        <v>3516</v>
      </c>
      <c r="L802" s="16" t="s">
        <v>323</v>
      </c>
      <c r="M802" s="16" t="s">
        <v>3517</v>
      </c>
      <c r="N802" s="16" t="s">
        <v>3518</v>
      </c>
      <c r="O802" s="16"/>
      <c r="P802" s="16">
        <v>12.0</v>
      </c>
      <c r="Q802" s="16">
        <v>-60.0</v>
      </c>
    </row>
    <row r="803" ht="12.75" customHeight="1">
      <c r="A803" s="16" t="s">
        <v>2222</v>
      </c>
      <c r="B803" s="1" t="s">
        <v>61</v>
      </c>
      <c r="C803" s="15">
        <v>2406.0</v>
      </c>
      <c r="D803" s="16" t="s">
        <v>3519</v>
      </c>
      <c r="E803" s="16" t="s">
        <v>3520</v>
      </c>
      <c r="F803" s="16"/>
      <c r="G803" s="16" t="s">
        <v>562</v>
      </c>
      <c r="H803" s="16"/>
      <c r="I803" s="16">
        <v>701.0</v>
      </c>
      <c r="J803" s="16" t="s">
        <v>2225</v>
      </c>
      <c r="K803" s="16" t="s">
        <v>3521</v>
      </c>
      <c r="L803" s="16" t="s">
        <v>308</v>
      </c>
      <c r="M803" s="16" t="s">
        <v>2846</v>
      </c>
      <c r="N803" s="16" t="s">
        <v>480</v>
      </c>
      <c r="O803" s="16"/>
      <c r="P803" s="16">
        <v>9.0</v>
      </c>
      <c r="Q803" s="16">
        <v>0.0</v>
      </c>
    </row>
    <row r="804" ht="12.75" customHeight="1">
      <c r="A804" s="16" t="s">
        <v>2222</v>
      </c>
      <c r="B804" s="1" t="s">
        <v>61</v>
      </c>
      <c r="C804" s="15">
        <v>2408.0</v>
      </c>
      <c r="D804" s="16" t="s">
        <v>3522</v>
      </c>
      <c r="E804" s="16" t="s">
        <v>3523</v>
      </c>
      <c r="F804" s="16"/>
      <c r="G804" s="16" t="s">
        <v>562</v>
      </c>
      <c r="H804" s="16"/>
      <c r="I804" s="16">
        <v>805.0</v>
      </c>
      <c r="J804" s="16" t="s">
        <v>2225</v>
      </c>
      <c r="K804" s="16" t="s">
        <v>2315</v>
      </c>
      <c r="L804" s="16" t="s">
        <v>308</v>
      </c>
      <c r="M804" s="16" t="s">
        <v>3524</v>
      </c>
      <c r="N804" s="16" t="s">
        <v>480</v>
      </c>
      <c r="O804" s="16"/>
      <c r="P804" s="16">
        <v>13.0</v>
      </c>
      <c r="Q804" s="16">
        <v>0.0</v>
      </c>
    </row>
    <row r="805" ht="12.75" customHeight="1">
      <c r="A805" s="16" t="s">
        <v>2222</v>
      </c>
      <c r="B805" s="1" t="s">
        <v>61</v>
      </c>
      <c r="C805" s="15">
        <v>2410.0</v>
      </c>
      <c r="D805" s="16" t="s">
        <v>3525</v>
      </c>
      <c r="E805" s="16" t="s">
        <v>3526</v>
      </c>
      <c r="F805" s="16" t="s">
        <v>313</v>
      </c>
      <c r="G805" s="16" t="s">
        <v>500</v>
      </c>
      <c r="H805" s="16"/>
      <c r="I805" s="16">
        <v>903.0</v>
      </c>
      <c r="J805" s="16" t="s">
        <v>426</v>
      </c>
      <c r="K805" s="16" t="s">
        <v>438</v>
      </c>
      <c r="L805" s="16" t="s">
        <v>377</v>
      </c>
      <c r="M805" s="16" t="s">
        <v>3527</v>
      </c>
      <c r="N805" s="16" t="s">
        <v>1426</v>
      </c>
      <c r="O805" s="16"/>
      <c r="P805" s="16">
        <v>9.0</v>
      </c>
      <c r="Q805" s="16">
        <v>108.0</v>
      </c>
    </row>
    <row r="806" ht="12.75" customHeight="1">
      <c r="A806" s="16" t="s">
        <v>2222</v>
      </c>
      <c r="B806" s="1" t="s">
        <v>1459</v>
      </c>
      <c r="C806" s="15">
        <v>2411.0</v>
      </c>
      <c r="D806" s="16" t="s">
        <v>3528</v>
      </c>
      <c r="E806" s="16" t="s">
        <v>3529</v>
      </c>
      <c r="F806" s="16"/>
      <c r="G806" s="16" t="s">
        <v>394</v>
      </c>
      <c r="H806" s="16"/>
      <c r="I806" s="16">
        <v>202.0</v>
      </c>
      <c r="J806" s="16" t="s">
        <v>426</v>
      </c>
      <c r="K806" s="16" t="s">
        <v>3530</v>
      </c>
      <c r="L806" s="16" t="s">
        <v>308</v>
      </c>
      <c r="M806" s="16" t="s">
        <v>554</v>
      </c>
      <c r="N806" s="16" t="s">
        <v>397</v>
      </c>
      <c r="O806" s="16"/>
      <c r="P806" s="16">
        <v>12.0</v>
      </c>
      <c r="Q806" s="16">
        <v>-20.0</v>
      </c>
    </row>
    <row r="807" ht="12.75" customHeight="1">
      <c r="A807" s="16" t="s">
        <v>2222</v>
      </c>
      <c r="B807" s="1" t="s">
        <v>1459</v>
      </c>
      <c r="C807" s="15">
        <v>2412.0</v>
      </c>
      <c r="D807" s="16" t="s">
        <v>3531</v>
      </c>
      <c r="E807" s="16" t="s">
        <v>3532</v>
      </c>
      <c r="F807" s="16"/>
      <c r="G807" s="16" t="s">
        <v>675</v>
      </c>
      <c r="H807" s="16"/>
      <c r="I807" s="16">
        <v>613.0</v>
      </c>
      <c r="J807" s="16" t="s">
        <v>426</v>
      </c>
      <c r="K807" s="16" t="s">
        <v>1818</v>
      </c>
      <c r="L807" s="16" t="s">
        <v>384</v>
      </c>
      <c r="M807" s="16" t="s">
        <v>3533</v>
      </c>
      <c r="N807" s="16" t="s">
        <v>1580</v>
      </c>
      <c r="O807" s="16"/>
      <c r="P807" s="16">
        <v>13.0</v>
      </c>
      <c r="Q807" s="16">
        <v>-24.0</v>
      </c>
    </row>
    <row r="808" ht="12.75" customHeight="1">
      <c r="A808" s="16" t="s">
        <v>2222</v>
      </c>
      <c r="B808" s="1" t="s">
        <v>1459</v>
      </c>
      <c r="C808" s="15">
        <v>2416.0</v>
      </c>
      <c r="D808" s="16" t="s">
        <v>3534</v>
      </c>
      <c r="E808" s="16" t="s">
        <v>3535</v>
      </c>
      <c r="F808" s="16"/>
      <c r="G808" s="16" t="s">
        <v>415</v>
      </c>
      <c r="H808" s="16"/>
      <c r="I808" s="16">
        <v>914.0</v>
      </c>
      <c r="J808" s="16" t="s">
        <v>426</v>
      </c>
      <c r="K808" s="16" t="s">
        <v>1083</v>
      </c>
      <c r="L808" s="16" t="s">
        <v>377</v>
      </c>
      <c r="M808" s="16" t="s">
        <v>3536</v>
      </c>
      <c r="N808" s="16" t="s">
        <v>1453</v>
      </c>
      <c r="O808" s="16"/>
      <c r="P808" s="16">
        <v>11.0</v>
      </c>
      <c r="Q808" s="16">
        <v>-132.0</v>
      </c>
    </row>
    <row r="809" ht="12.75" customHeight="1">
      <c r="A809" s="16" t="s">
        <v>2222</v>
      </c>
      <c r="B809" s="1" t="s">
        <v>313</v>
      </c>
      <c r="C809" s="15">
        <v>2422.0</v>
      </c>
      <c r="D809" s="16" t="s">
        <v>3537</v>
      </c>
      <c r="E809" s="16" t="s">
        <v>3538</v>
      </c>
      <c r="F809" s="16" t="s">
        <v>1371</v>
      </c>
      <c r="G809" s="16" t="s">
        <v>3539</v>
      </c>
      <c r="H809" s="16" t="s">
        <v>69</v>
      </c>
      <c r="I809" s="16">
        <v>103.0</v>
      </c>
      <c r="J809" s="16" t="s">
        <v>2809</v>
      </c>
      <c r="K809" s="16" t="s">
        <v>322</v>
      </c>
      <c r="L809" s="16" t="s">
        <v>3540</v>
      </c>
      <c r="M809" s="16" t="s">
        <v>3541</v>
      </c>
      <c r="N809" s="16" t="s">
        <v>3542</v>
      </c>
      <c r="O809" s="16"/>
      <c r="P809" s="16">
        <v>14.0</v>
      </c>
      <c r="Q809" s="16">
        <v>10800.0</v>
      </c>
    </row>
    <row r="810" ht="12.75" customHeight="1">
      <c r="A810" s="16" t="s">
        <v>2222</v>
      </c>
      <c r="B810" s="1" t="s">
        <v>313</v>
      </c>
      <c r="C810" s="15">
        <v>2424.0</v>
      </c>
      <c r="D810" s="16" t="s">
        <v>3543</v>
      </c>
      <c r="E810" s="16" t="s">
        <v>3544</v>
      </c>
      <c r="F810" s="16" t="s">
        <v>1382</v>
      </c>
      <c r="G810" s="16" t="s">
        <v>3545</v>
      </c>
      <c r="H810" s="16" t="s">
        <v>69</v>
      </c>
      <c r="I810" s="16">
        <v>211.0</v>
      </c>
      <c r="J810" s="16" t="s">
        <v>2809</v>
      </c>
      <c r="K810" s="16" t="s">
        <v>1083</v>
      </c>
      <c r="L810" s="16" t="s">
        <v>377</v>
      </c>
      <c r="M810" s="16" t="s">
        <v>2211</v>
      </c>
      <c r="N810" s="16" t="s">
        <v>3546</v>
      </c>
      <c r="O810" s="16"/>
      <c r="P810" s="16">
        <v>8.0</v>
      </c>
      <c r="Q810" s="16">
        <v>-288.0</v>
      </c>
    </row>
    <row r="811" ht="12.75" customHeight="1">
      <c r="A811" s="16" t="s">
        <v>2222</v>
      </c>
      <c r="B811" s="1" t="s">
        <v>313</v>
      </c>
      <c r="C811" s="15">
        <v>2425.0</v>
      </c>
      <c r="D811" s="16" t="s">
        <v>3547</v>
      </c>
      <c r="E811" s="16" t="s">
        <v>3548</v>
      </c>
      <c r="F811" s="16"/>
      <c r="G811" s="16" t="s">
        <v>336</v>
      </c>
      <c r="H811" s="16"/>
      <c r="I811" s="16">
        <v>101.0</v>
      </c>
      <c r="J811" s="16" t="s">
        <v>2809</v>
      </c>
      <c r="K811" s="16" t="s">
        <v>2172</v>
      </c>
      <c r="L811" s="16" t="s">
        <v>377</v>
      </c>
      <c r="M811" s="16" t="s">
        <v>3549</v>
      </c>
      <c r="N811" s="16" t="s">
        <v>3550</v>
      </c>
      <c r="O811" s="16"/>
      <c r="P811" s="16">
        <v>10.0</v>
      </c>
      <c r="Q811" s="16">
        <v>450.0</v>
      </c>
    </row>
    <row r="812" ht="12.75" customHeight="1">
      <c r="A812" s="16" t="s">
        <v>2222</v>
      </c>
      <c r="B812" s="1" t="s">
        <v>313</v>
      </c>
      <c r="C812" s="15">
        <v>2428.0</v>
      </c>
      <c r="D812" s="16" t="s">
        <v>3551</v>
      </c>
      <c r="E812" s="16" t="s">
        <v>3552</v>
      </c>
      <c r="F812" s="16"/>
      <c r="G812" s="16" t="s">
        <v>3553</v>
      </c>
      <c r="H812" s="16"/>
      <c r="I812" s="16">
        <v>901.0</v>
      </c>
      <c r="J812" s="16" t="s">
        <v>3321</v>
      </c>
      <c r="K812" s="16" t="s">
        <v>383</v>
      </c>
      <c r="L812" s="16" t="s">
        <v>384</v>
      </c>
      <c r="M812" s="16" t="s">
        <v>3554</v>
      </c>
      <c r="N812" s="16" t="s">
        <v>3555</v>
      </c>
      <c r="O812" s="16"/>
      <c r="P812" s="16">
        <v>11.0</v>
      </c>
      <c r="Q812" s="16">
        <v>1053.0</v>
      </c>
    </row>
    <row r="813" ht="12.75" customHeight="1">
      <c r="A813" s="16" t="s">
        <v>2222</v>
      </c>
      <c r="B813" s="1" t="s">
        <v>1491</v>
      </c>
      <c r="C813" s="15">
        <v>2433.0</v>
      </c>
      <c r="D813" s="16" t="s">
        <v>3556</v>
      </c>
      <c r="E813" s="16" t="s">
        <v>3557</v>
      </c>
      <c r="F813" s="16"/>
      <c r="G813" s="16" t="s">
        <v>460</v>
      </c>
      <c r="H813" s="16"/>
      <c r="I813" s="16">
        <v>401.0</v>
      </c>
      <c r="J813" s="16" t="s">
        <v>426</v>
      </c>
      <c r="K813" s="16" t="s">
        <v>1083</v>
      </c>
      <c r="L813" s="16" t="s">
        <v>308</v>
      </c>
      <c r="M813" s="16" t="s">
        <v>1255</v>
      </c>
      <c r="N813" s="16" t="s">
        <v>3558</v>
      </c>
      <c r="O813" s="16"/>
      <c r="P813" s="16">
        <v>8.0</v>
      </c>
      <c r="Q813" s="16">
        <v>-200.0</v>
      </c>
    </row>
    <row r="814" ht="12.75" customHeight="1">
      <c r="A814" s="16" t="s">
        <v>2222</v>
      </c>
      <c r="B814" s="1" t="s">
        <v>1491</v>
      </c>
      <c r="C814" s="15">
        <v>2435.0</v>
      </c>
      <c r="D814" s="16" t="s">
        <v>3559</v>
      </c>
      <c r="E814" s="16" t="s">
        <v>3560</v>
      </c>
      <c r="F814" s="16" t="s">
        <v>436</v>
      </c>
      <c r="G814" s="16" t="s">
        <v>394</v>
      </c>
      <c r="H814" s="16"/>
      <c r="I814" s="16">
        <v>200.0</v>
      </c>
      <c r="J814" s="16" t="s">
        <v>426</v>
      </c>
      <c r="K814" s="16" t="s">
        <v>3561</v>
      </c>
      <c r="L814" s="16" t="s">
        <v>323</v>
      </c>
      <c r="M814" s="16" t="s">
        <v>635</v>
      </c>
      <c r="N814" s="16" t="s">
        <v>2074</v>
      </c>
      <c r="O814" s="16"/>
      <c r="P814" s="16">
        <v>6.0</v>
      </c>
      <c r="Q814" s="16">
        <v>-50.0</v>
      </c>
    </row>
    <row r="815" ht="12.75" customHeight="1">
      <c r="A815" s="16" t="s">
        <v>2222</v>
      </c>
      <c r="B815" s="1" t="s">
        <v>1491</v>
      </c>
      <c r="C815" s="15">
        <v>2436.0</v>
      </c>
      <c r="D815" s="16" t="s">
        <v>250</v>
      </c>
      <c r="E815" s="16" t="s">
        <v>251</v>
      </c>
      <c r="F815" s="16"/>
      <c r="G815" s="16" t="s">
        <v>382</v>
      </c>
      <c r="H815" s="16"/>
      <c r="I815" s="16">
        <v>100.0</v>
      </c>
      <c r="J815" s="16" t="s">
        <v>3401</v>
      </c>
      <c r="K815" s="16" t="s">
        <v>897</v>
      </c>
      <c r="L815" s="16" t="s">
        <v>359</v>
      </c>
      <c r="M815" s="16" t="s">
        <v>3457</v>
      </c>
      <c r="N815" s="16" t="s">
        <v>3562</v>
      </c>
      <c r="O815" s="16"/>
      <c r="P815" s="16">
        <v>7.0</v>
      </c>
      <c r="Q815" s="16">
        <v>5720.0</v>
      </c>
    </row>
    <row r="816" ht="12.75" customHeight="1">
      <c r="A816" s="16" t="s">
        <v>2222</v>
      </c>
      <c r="B816" s="1" t="s">
        <v>1491</v>
      </c>
      <c r="C816" s="15">
        <v>2439.0</v>
      </c>
      <c r="D816" s="16" t="s">
        <v>247</v>
      </c>
      <c r="E816" s="16" t="s">
        <v>248</v>
      </c>
      <c r="F816" s="16"/>
      <c r="G816" s="16" t="s">
        <v>3563</v>
      </c>
      <c r="H816" s="16"/>
      <c r="I816" s="16">
        <v>624.0</v>
      </c>
      <c r="J816" s="16" t="s">
        <v>3401</v>
      </c>
      <c r="K816" s="16" t="s">
        <v>1383</v>
      </c>
      <c r="L816" s="16" t="s">
        <v>316</v>
      </c>
      <c r="M816" s="16" t="s">
        <v>3564</v>
      </c>
      <c r="N816" s="16" t="s">
        <v>3565</v>
      </c>
      <c r="O816" s="16"/>
      <c r="P816" s="16">
        <v>11.0</v>
      </c>
      <c r="Q816" s="16">
        <v>10200.0</v>
      </c>
    </row>
    <row r="817" ht="12.75" customHeight="1">
      <c r="A817" s="16" t="s">
        <v>2222</v>
      </c>
      <c r="B817" s="1" t="s">
        <v>55</v>
      </c>
      <c r="C817" s="15">
        <v>2503.0</v>
      </c>
      <c r="D817" s="16" t="s">
        <v>3566</v>
      </c>
      <c r="E817" s="16" t="s">
        <v>3567</v>
      </c>
      <c r="F817" s="16" t="s">
        <v>391</v>
      </c>
      <c r="G817" s="16" t="s">
        <v>460</v>
      </c>
      <c r="H817" s="16"/>
      <c r="I817" s="16">
        <v>211.0</v>
      </c>
      <c r="J817" s="16" t="s">
        <v>2225</v>
      </c>
      <c r="K817" s="16" t="s">
        <v>1383</v>
      </c>
      <c r="L817" s="16" t="s">
        <v>323</v>
      </c>
      <c r="M817" s="16" t="s">
        <v>2093</v>
      </c>
      <c r="N817" s="16" t="s">
        <v>2094</v>
      </c>
      <c r="O817" s="16"/>
      <c r="P817" s="16">
        <v>9.0</v>
      </c>
      <c r="Q817" s="16">
        <v>-240.0</v>
      </c>
    </row>
    <row r="818" ht="12.75" customHeight="1">
      <c r="A818" s="16" t="s">
        <v>2222</v>
      </c>
      <c r="B818" s="1" t="s">
        <v>55</v>
      </c>
      <c r="C818" s="15">
        <v>2504.0</v>
      </c>
      <c r="D818" s="16" t="s">
        <v>3568</v>
      </c>
      <c r="E818" s="16" t="s">
        <v>3569</v>
      </c>
      <c r="F818" s="16" t="s">
        <v>313</v>
      </c>
      <c r="G818" s="16" t="s">
        <v>3570</v>
      </c>
      <c r="H818" s="16"/>
      <c r="I818" s="16">
        <v>502.0</v>
      </c>
      <c r="J818" s="16" t="s">
        <v>2225</v>
      </c>
      <c r="K818" s="16" t="s">
        <v>1376</v>
      </c>
      <c r="L818" s="16" t="s">
        <v>359</v>
      </c>
      <c r="M818" s="16" t="s">
        <v>2856</v>
      </c>
      <c r="N818" s="16" t="s">
        <v>3571</v>
      </c>
      <c r="O818" s="16"/>
      <c r="P818" s="16">
        <v>10.0</v>
      </c>
      <c r="Q818" s="16">
        <v>858.0</v>
      </c>
    </row>
    <row r="819" ht="12.75" customHeight="1">
      <c r="A819" s="16" t="s">
        <v>2222</v>
      </c>
      <c r="B819" s="1" t="s">
        <v>55</v>
      </c>
      <c r="C819" s="15">
        <v>2506.0</v>
      </c>
      <c r="D819" s="16" t="s">
        <v>3572</v>
      </c>
      <c r="E819" s="16" t="s">
        <v>3573</v>
      </c>
      <c r="F819" s="16"/>
      <c r="G819" s="16" t="s">
        <v>336</v>
      </c>
      <c r="H819" s="16"/>
      <c r="I819" s="16">
        <v>804.0</v>
      </c>
      <c r="J819" s="16" t="s">
        <v>2225</v>
      </c>
      <c r="K819" s="16" t="s">
        <v>3010</v>
      </c>
      <c r="L819" s="16" t="s">
        <v>323</v>
      </c>
      <c r="M819" s="16" t="s">
        <v>462</v>
      </c>
      <c r="N819" s="16" t="s">
        <v>463</v>
      </c>
      <c r="O819" s="16"/>
      <c r="P819" s="16">
        <v>10.0</v>
      </c>
      <c r="Q819" s="16">
        <v>-320.0</v>
      </c>
    </row>
    <row r="820" ht="12.75" customHeight="1">
      <c r="A820" s="16" t="s">
        <v>2222</v>
      </c>
      <c r="B820" s="1" t="s">
        <v>1886</v>
      </c>
      <c r="C820" s="15">
        <v>2512.0</v>
      </c>
      <c r="D820" s="16" t="s">
        <v>3574</v>
      </c>
      <c r="E820" s="16" t="s">
        <v>3575</v>
      </c>
      <c r="F820" s="16"/>
      <c r="G820" s="16" t="s">
        <v>3576</v>
      </c>
      <c r="H820" s="16"/>
      <c r="I820" s="16">
        <v>703.0</v>
      </c>
      <c r="J820" s="16" t="s">
        <v>2225</v>
      </c>
      <c r="K820" s="16" t="s">
        <v>1083</v>
      </c>
      <c r="L820" s="16" t="s">
        <v>308</v>
      </c>
      <c r="M820" s="16" t="s">
        <v>1610</v>
      </c>
      <c r="N820" s="16" t="s">
        <v>1611</v>
      </c>
      <c r="O820" s="16"/>
      <c r="P820" s="16">
        <v>13.0</v>
      </c>
      <c r="Q820" s="16">
        <v>-54.0</v>
      </c>
    </row>
    <row r="821" ht="12.75" customHeight="1">
      <c r="A821" s="16" t="s">
        <v>2222</v>
      </c>
      <c r="B821" s="1" t="s">
        <v>1886</v>
      </c>
      <c r="C821" s="15">
        <v>2515.0</v>
      </c>
      <c r="D821" s="16" t="s">
        <v>3577</v>
      </c>
      <c r="E821" s="16" t="s">
        <v>3578</v>
      </c>
      <c r="F821" s="16"/>
      <c r="G821" s="16" t="s">
        <v>2517</v>
      </c>
      <c r="H821" s="16"/>
      <c r="I821" s="16">
        <v>403.0</v>
      </c>
      <c r="J821" s="16" t="s">
        <v>426</v>
      </c>
      <c r="K821" s="16" t="s">
        <v>1705</v>
      </c>
      <c r="L821" s="16" t="s">
        <v>345</v>
      </c>
      <c r="M821" s="16" t="s">
        <v>3579</v>
      </c>
      <c r="N821" s="16" t="s">
        <v>1288</v>
      </c>
      <c r="O821" s="16"/>
      <c r="P821" s="16">
        <v>15.0</v>
      </c>
      <c r="Q821" s="16">
        <v>-825.0</v>
      </c>
    </row>
    <row r="822" ht="12.75" customHeight="1">
      <c r="A822" s="16" t="s">
        <v>2222</v>
      </c>
      <c r="B822" s="1" t="s">
        <v>1897</v>
      </c>
      <c r="C822" s="15">
        <v>2521.0</v>
      </c>
      <c r="D822" s="16" t="s">
        <v>3580</v>
      </c>
      <c r="E822" s="16" t="s">
        <v>3581</v>
      </c>
      <c r="F822" s="16"/>
      <c r="G822" s="16" t="s">
        <v>336</v>
      </c>
      <c r="H822" s="16"/>
      <c r="I822" s="16">
        <v>801.0</v>
      </c>
      <c r="J822" s="16" t="s">
        <v>2809</v>
      </c>
      <c r="K822" s="16" t="s">
        <v>3223</v>
      </c>
      <c r="L822" s="16" t="s">
        <v>323</v>
      </c>
      <c r="M822" s="16" t="s">
        <v>1119</v>
      </c>
      <c r="N822" s="16" t="s">
        <v>3185</v>
      </c>
      <c r="O822" s="16"/>
      <c r="P822" s="16">
        <v>11.0</v>
      </c>
      <c r="Q822" s="16">
        <v>-160.0</v>
      </c>
    </row>
    <row r="823" ht="12.75" customHeight="1">
      <c r="A823" s="16" t="s">
        <v>2222</v>
      </c>
      <c r="B823" s="1" t="s">
        <v>1897</v>
      </c>
      <c r="C823" s="15">
        <v>2523.0</v>
      </c>
      <c r="D823" s="16" t="s">
        <v>3582</v>
      </c>
      <c r="E823" s="16" t="s">
        <v>3583</v>
      </c>
      <c r="F823" s="16"/>
      <c r="G823" s="16" t="s">
        <v>1222</v>
      </c>
      <c r="H823" s="16"/>
      <c r="I823" s="16">
        <v>111.0</v>
      </c>
      <c r="J823" s="16" t="s">
        <v>2809</v>
      </c>
      <c r="K823" s="16" t="s">
        <v>1124</v>
      </c>
      <c r="L823" s="16" t="s">
        <v>377</v>
      </c>
      <c r="M823" s="16" t="s">
        <v>1246</v>
      </c>
      <c r="N823" s="16" t="s">
        <v>1651</v>
      </c>
      <c r="O823" s="16"/>
      <c r="P823" s="16">
        <v>11.0</v>
      </c>
      <c r="Q823" s="16">
        <v>-42.0</v>
      </c>
    </row>
    <row r="824" ht="12.75" customHeight="1">
      <c r="A824" s="16" t="s">
        <v>2222</v>
      </c>
      <c r="B824" s="1" t="s">
        <v>1897</v>
      </c>
      <c r="C824" s="15">
        <v>2524.0</v>
      </c>
      <c r="D824" s="16" t="s">
        <v>3584</v>
      </c>
      <c r="E824" s="16" t="s">
        <v>3585</v>
      </c>
      <c r="F824" s="16"/>
      <c r="G824" s="16" t="s">
        <v>1691</v>
      </c>
      <c r="H824" s="16"/>
      <c r="I824" s="16">
        <v>101.0</v>
      </c>
      <c r="J824" s="16" t="s">
        <v>2809</v>
      </c>
      <c r="K824" s="16" t="s">
        <v>718</v>
      </c>
      <c r="L824" s="16" t="s">
        <v>377</v>
      </c>
      <c r="M824" s="16" t="s">
        <v>3586</v>
      </c>
      <c r="N824" s="16" t="s">
        <v>3587</v>
      </c>
      <c r="O824" s="16"/>
      <c r="P824" s="16">
        <v>11.0</v>
      </c>
      <c r="Q824" s="16">
        <v>-160.0</v>
      </c>
    </row>
    <row r="825" ht="12.75" customHeight="1">
      <c r="A825" s="16" t="s">
        <v>2222</v>
      </c>
      <c r="B825" s="1" t="s">
        <v>1897</v>
      </c>
      <c r="C825" s="15">
        <v>2525.0</v>
      </c>
      <c r="D825" s="16" t="s">
        <v>3588</v>
      </c>
      <c r="E825" s="16" t="s">
        <v>3589</v>
      </c>
      <c r="F825" s="16"/>
      <c r="G825" s="16" t="s">
        <v>314</v>
      </c>
      <c r="H825" s="16"/>
      <c r="I825" s="16">
        <v>200.0</v>
      </c>
      <c r="J825" s="16" t="s">
        <v>2809</v>
      </c>
      <c r="K825" s="16" t="s">
        <v>1259</v>
      </c>
      <c r="L825" s="16" t="s">
        <v>331</v>
      </c>
      <c r="M825" s="16" t="s">
        <v>3590</v>
      </c>
      <c r="N825" s="16" t="s">
        <v>3591</v>
      </c>
      <c r="O825" s="16"/>
      <c r="P825" s="16">
        <v>10.0</v>
      </c>
      <c r="Q825" s="16">
        <v>540.0</v>
      </c>
    </row>
    <row r="826" ht="12.75" customHeight="1">
      <c r="A826" s="16" t="s">
        <v>2222</v>
      </c>
      <c r="B826" s="1" t="s">
        <v>1897</v>
      </c>
      <c r="C826" s="15">
        <v>2526.0</v>
      </c>
      <c r="D826" s="16" t="s">
        <v>3592</v>
      </c>
      <c r="E826" s="16" t="s">
        <v>3593</v>
      </c>
      <c r="F826" s="16"/>
      <c r="G826" s="16" t="s">
        <v>1342</v>
      </c>
      <c r="H826" s="16"/>
      <c r="I826" s="16">
        <v>510.0</v>
      </c>
      <c r="J826" s="16" t="s">
        <v>426</v>
      </c>
      <c r="K826" s="16" t="s">
        <v>3594</v>
      </c>
      <c r="L826" s="16" t="s">
        <v>384</v>
      </c>
      <c r="M826" s="16" t="s">
        <v>2851</v>
      </c>
      <c r="N826" s="16" t="s">
        <v>3595</v>
      </c>
      <c r="O826" s="16"/>
      <c r="P826" s="16">
        <v>10.0</v>
      </c>
      <c r="Q826" s="16">
        <v>-63.0</v>
      </c>
    </row>
    <row r="827" ht="12.75" customHeight="1">
      <c r="A827" s="16" t="s">
        <v>2222</v>
      </c>
      <c r="B827" s="1" t="s">
        <v>1897</v>
      </c>
      <c r="C827" s="15">
        <v>2527.0</v>
      </c>
      <c r="D827" s="16" t="s">
        <v>3596</v>
      </c>
      <c r="E827" s="16" t="s">
        <v>3597</v>
      </c>
      <c r="F827" s="16"/>
      <c r="G827" s="16" t="s">
        <v>336</v>
      </c>
      <c r="H827" s="16"/>
      <c r="I827" s="16">
        <v>704.0</v>
      </c>
      <c r="J827" s="16" t="s">
        <v>426</v>
      </c>
      <c r="K827" s="16" t="s">
        <v>690</v>
      </c>
      <c r="L827" s="16" t="s">
        <v>384</v>
      </c>
      <c r="M827" s="16" t="s">
        <v>3598</v>
      </c>
      <c r="N827" s="16" t="s">
        <v>1941</v>
      </c>
      <c r="O827" s="16"/>
      <c r="P827" s="16">
        <v>9.0</v>
      </c>
      <c r="Q827" s="16">
        <v>176.0</v>
      </c>
    </row>
    <row r="828" ht="12.75" customHeight="1">
      <c r="A828" s="16" t="s">
        <v>2222</v>
      </c>
      <c r="B828" s="1" t="s">
        <v>1897</v>
      </c>
      <c r="C828" s="15">
        <v>2530.0</v>
      </c>
      <c r="D828" s="16" t="s">
        <v>3599</v>
      </c>
      <c r="E828" s="16" t="s">
        <v>3600</v>
      </c>
      <c r="F828" s="16"/>
      <c r="G828" s="16" t="s">
        <v>614</v>
      </c>
      <c r="H828" s="16"/>
      <c r="I828" s="16">
        <v>900.0</v>
      </c>
      <c r="J828" s="16" t="s">
        <v>426</v>
      </c>
      <c r="K828" s="16" t="s">
        <v>307</v>
      </c>
      <c r="L828" s="16" t="s">
        <v>384</v>
      </c>
      <c r="M828" s="16" t="s">
        <v>366</v>
      </c>
      <c r="N828" s="16" t="s">
        <v>1751</v>
      </c>
      <c r="O828" s="16"/>
      <c r="P828" s="16">
        <v>13.0</v>
      </c>
      <c r="Q828" s="16">
        <v>-40.0</v>
      </c>
    </row>
    <row r="829" ht="12.75" customHeight="1">
      <c r="A829" s="16" t="s">
        <v>2222</v>
      </c>
      <c r="B829" s="1" t="s">
        <v>1907</v>
      </c>
      <c r="C829" s="15">
        <v>2532.0</v>
      </c>
      <c r="D829" s="16" t="s">
        <v>3601</v>
      </c>
      <c r="E829" s="16" t="s">
        <v>3602</v>
      </c>
      <c r="F829" s="16"/>
      <c r="G829" s="16" t="s">
        <v>460</v>
      </c>
      <c r="H829" s="16"/>
      <c r="I829" s="16">
        <v>502.0</v>
      </c>
      <c r="J829" s="16" t="s">
        <v>426</v>
      </c>
      <c r="K829" s="16" t="s">
        <v>3603</v>
      </c>
      <c r="L829" s="16" t="s">
        <v>308</v>
      </c>
      <c r="M829" s="16" t="s">
        <v>652</v>
      </c>
      <c r="N829" s="16" t="s">
        <v>474</v>
      </c>
      <c r="O829" s="16"/>
      <c r="P829" s="16">
        <v>11.0</v>
      </c>
      <c r="Q829" s="16">
        <v>-140.0</v>
      </c>
    </row>
    <row r="830" ht="12.75" customHeight="1">
      <c r="A830" s="16" t="s">
        <v>2222</v>
      </c>
      <c r="B830" s="1" t="s">
        <v>1907</v>
      </c>
      <c r="C830" s="15">
        <v>2537.0</v>
      </c>
      <c r="D830" s="16" t="s">
        <v>3604</v>
      </c>
      <c r="E830" s="16" t="s">
        <v>3605</v>
      </c>
      <c r="F830" s="16"/>
      <c r="G830" s="16" t="s">
        <v>1962</v>
      </c>
      <c r="H830" s="16"/>
      <c r="I830" s="16">
        <v>320.0</v>
      </c>
      <c r="J830" s="16" t="s">
        <v>3401</v>
      </c>
      <c r="K830" s="16" t="s">
        <v>3606</v>
      </c>
      <c r="L830" s="16" t="s">
        <v>345</v>
      </c>
      <c r="M830" s="16" t="s">
        <v>3607</v>
      </c>
      <c r="N830" s="16" t="s">
        <v>2719</v>
      </c>
      <c r="O830" s="16"/>
      <c r="P830" s="16">
        <v>8.0</v>
      </c>
      <c r="Q830" s="16">
        <v>-2352.0</v>
      </c>
    </row>
    <row r="831" ht="12.75" customHeight="1">
      <c r="A831" s="16" t="s">
        <v>2222</v>
      </c>
      <c r="B831" s="1" t="s">
        <v>1907</v>
      </c>
      <c r="C831" s="15">
        <v>2540.0</v>
      </c>
      <c r="D831" s="16" t="s">
        <v>3608</v>
      </c>
      <c r="E831" s="16" t="s">
        <v>3609</v>
      </c>
      <c r="F831" s="16"/>
      <c r="G831" s="16" t="s">
        <v>506</v>
      </c>
      <c r="H831" s="16"/>
      <c r="I831" s="16">
        <v>810.0</v>
      </c>
      <c r="J831" s="16" t="s">
        <v>3401</v>
      </c>
      <c r="K831" s="16" t="s">
        <v>2737</v>
      </c>
      <c r="L831" s="16" t="s">
        <v>323</v>
      </c>
      <c r="M831" s="16" t="s">
        <v>1057</v>
      </c>
      <c r="N831" s="16" t="s">
        <v>3610</v>
      </c>
      <c r="O831" s="16"/>
      <c r="P831" s="16">
        <v>11.0</v>
      </c>
      <c r="Q831" s="16">
        <v>-350.0</v>
      </c>
    </row>
    <row r="832" ht="12.75" customHeight="1">
      <c r="A832" s="16" t="s">
        <v>2222</v>
      </c>
      <c r="B832" s="1" t="s">
        <v>55</v>
      </c>
      <c r="C832" s="15">
        <v>2603.0</v>
      </c>
      <c r="D832" s="16" t="s">
        <v>3611</v>
      </c>
      <c r="E832" s="16" t="s">
        <v>3612</v>
      </c>
      <c r="F832" s="16"/>
      <c r="G832" s="16" t="s">
        <v>1355</v>
      </c>
      <c r="H832" s="16"/>
      <c r="I832" s="16">
        <v>203.0</v>
      </c>
      <c r="J832" s="16" t="s">
        <v>2225</v>
      </c>
      <c r="K832" s="16" t="s">
        <v>3613</v>
      </c>
      <c r="L832" s="16" t="s">
        <v>331</v>
      </c>
      <c r="M832" s="16" t="s">
        <v>3614</v>
      </c>
      <c r="N832" s="16" t="s">
        <v>2839</v>
      </c>
      <c r="O832" s="16"/>
      <c r="P832" s="16">
        <v>16.0</v>
      </c>
      <c r="Q832" s="16">
        <v>3276.0</v>
      </c>
    </row>
    <row r="833" ht="12.75" customHeight="1">
      <c r="A833" s="16" t="s">
        <v>2222</v>
      </c>
      <c r="B833" s="1" t="s">
        <v>55</v>
      </c>
      <c r="C833" s="15">
        <v>2606.0</v>
      </c>
      <c r="D833" s="16" t="s">
        <v>3615</v>
      </c>
      <c r="E833" s="16" t="s">
        <v>3616</v>
      </c>
      <c r="F833" s="16"/>
      <c r="G833" s="16" t="s">
        <v>449</v>
      </c>
      <c r="H833" s="16"/>
      <c r="I833" s="16">
        <v>204.0</v>
      </c>
      <c r="J833" s="16" t="s">
        <v>2225</v>
      </c>
      <c r="K833" s="16" t="s">
        <v>638</v>
      </c>
      <c r="L833" s="16" t="s">
        <v>345</v>
      </c>
      <c r="M833" s="16" t="s">
        <v>2805</v>
      </c>
      <c r="N833" s="16" t="s">
        <v>770</v>
      </c>
      <c r="O833" s="16"/>
      <c r="P833" s="16">
        <v>9.0</v>
      </c>
      <c r="Q833" s="16">
        <v>-300.0</v>
      </c>
    </row>
    <row r="834" ht="12.75" customHeight="1">
      <c r="A834" s="16" t="s">
        <v>2222</v>
      </c>
      <c r="B834" s="1" t="s">
        <v>55</v>
      </c>
      <c r="C834" s="15">
        <v>2609.0</v>
      </c>
      <c r="D834" s="16" t="s">
        <v>3617</v>
      </c>
      <c r="E834" s="16" t="s">
        <v>3618</v>
      </c>
      <c r="F834" s="16"/>
      <c r="G834" s="16" t="s">
        <v>1178</v>
      </c>
      <c r="H834" s="16"/>
      <c r="I834" s="16">
        <v>404.0</v>
      </c>
      <c r="J834" s="16" t="s">
        <v>2225</v>
      </c>
      <c r="K834" s="16" t="s">
        <v>1906</v>
      </c>
      <c r="L834" s="16" t="s">
        <v>377</v>
      </c>
      <c r="M834" s="16" t="s">
        <v>2288</v>
      </c>
      <c r="N834" s="16" t="s">
        <v>700</v>
      </c>
      <c r="O834" s="16"/>
      <c r="P834" s="16">
        <v>14.0</v>
      </c>
      <c r="Q834" s="16">
        <v>-300.0</v>
      </c>
    </row>
    <row r="835" ht="12.75" customHeight="1">
      <c r="A835" s="16" t="s">
        <v>2222</v>
      </c>
      <c r="B835" s="1" t="s">
        <v>1886</v>
      </c>
      <c r="C835" s="15">
        <v>2611.0</v>
      </c>
      <c r="D835" s="16" t="s">
        <v>3619</v>
      </c>
      <c r="E835" s="16" t="s">
        <v>3620</v>
      </c>
      <c r="F835" s="16"/>
      <c r="G835" s="16" t="s">
        <v>500</v>
      </c>
      <c r="H835" s="16"/>
      <c r="I835" s="16">
        <v>600.0</v>
      </c>
      <c r="J835" s="16" t="s">
        <v>2225</v>
      </c>
      <c r="K835" s="16" t="s">
        <v>557</v>
      </c>
      <c r="L835" s="16" t="s">
        <v>308</v>
      </c>
      <c r="M835" s="16" t="s">
        <v>3621</v>
      </c>
      <c r="N835" s="16" t="s">
        <v>3622</v>
      </c>
      <c r="O835" s="16"/>
      <c r="P835" s="16">
        <v>10.0</v>
      </c>
      <c r="Q835" s="16">
        <v>-36.0</v>
      </c>
    </row>
    <row r="836" ht="12.75" customHeight="1">
      <c r="A836" s="16" t="s">
        <v>2222</v>
      </c>
      <c r="B836" s="1" t="s">
        <v>1886</v>
      </c>
      <c r="C836" s="15">
        <v>2613.0</v>
      </c>
      <c r="D836" s="16" t="s">
        <v>3623</v>
      </c>
      <c r="E836" s="16" t="s">
        <v>3624</v>
      </c>
      <c r="F836" s="16"/>
      <c r="G836" s="16" t="s">
        <v>1178</v>
      </c>
      <c r="H836" s="16"/>
      <c r="I836" s="16">
        <v>301.0</v>
      </c>
      <c r="J836" s="16" t="s">
        <v>2225</v>
      </c>
      <c r="K836" s="16" t="s">
        <v>438</v>
      </c>
      <c r="L836" s="16" t="s">
        <v>323</v>
      </c>
      <c r="M836" s="16" t="s">
        <v>1119</v>
      </c>
      <c r="N836" s="16" t="s">
        <v>1120</v>
      </c>
      <c r="O836" s="16"/>
      <c r="P836" s="16">
        <v>5.0</v>
      </c>
      <c r="Q836" s="16">
        <v>-160.0</v>
      </c>
    </row>
    <row r="837" ht="12.75" customHeight="1">
      <c r="A837" s="16" t="s">
        <v>2222</v>
      </c>
      <c r="B837" s="1" t="s">
        <v>1886</v>
      </c>
      <c r="C837" s="15">
        <v>2615.0</v>
      </c>
      <c r="D837" s="16" t="s">
        <v>3625</v>
      </c>
      <c r="E837" s="16" t="s">
        <v>3626</v>
      </c>
      <c r="F837" s="16"/>
      <c r="G837" s="16" t="s">
        <v>3627</v>
      </c>
      <c r="H837" s="16"/>
      <c r="I837" s="16">
        <v>704.0</v>
      </c>
      <c r="J837" s="16" t="s">
        <v>426</v>
      </c>
      <c r="K837" s="16" t="s">
        <v>3628</v>
      </c>
      <c r="L837" s="16" t="s">
        <v>345</v>
      </c>
      <c r="M837" s="16" t="s">
        <v>2984</v>
      </c>
      <c r="N837" s="16" t="s">
        <v>3629</v>
      </c>
      <c r="O837" s="16"/>
      <c r="P837" s="16">
        <v>12.0</v>
      </c>
      <c r="Q837" s="16">
        <v>-1260.0</v>
      </c>
    </row>
    <row r="838" ht="12.75" customHeight="1">
      <c r="A838" s="16" t="s">
        <v>2222</v>
      </c>
      <c r="B838" s="1" t="s">
        <v>1886</v>
      </c>
      <c r="C838" s="15">
        <v>2617.0</v>
      </c>
      <c r="D838" s="16" t="s">
        <v>3630</v>
      </c>
      <c r="E838" s="16" t="s">
        <v>3631</v>
      </c>
      <c r="F838" s="16"/>
      <c r="G838" s="16" t="s">
        <v>500</v>
      </c>
      <c r="H838" s="16"/>
      <c r="I838" s="16">
        <v>920.0</v>
      </c>
      <c r="J838" s="16" t="s">
        <v>426</v>
      </c>
      <c r="K838" s="16" t="s">
        <v>1372</v>
      </c>
      <c r="L838" s="16" t="s">
        <v>308</v>
      </c>
      <c r="M838" s="16" t="s">
        <v>1255</v>
      </c>
      <c r="N838" s="16" t="s">
        <v>1256</v>
      </c>
      <c r="O838" s="16"/>
      <c r="P838" s="16">
        <v>12.0</v>
      </c>
      <c r="Q838" s="16">
        <v>-200.0</v>
      </c>
    </row>
    <row r="839" ht="12.75" customHeight="1">
      <c r="A839" s="16" t="s">
        <v>2222</v>
      </c>
      <c r="B839" s="1" t="s">
        <v>1886</v>
      </c>
      <c r="C839" s="15">
        <v>2618.0</v>
      </c>
      <c r="D839" s="16" t="s">
        <v>3632</v>
      </c>
      <c r="E839" s="16" t="s">
        <v>3633</v>
      </c>
      <c r="F839" s="16"/>
      <c r="G839" s="16" t="s">
        <v>394</v>
      </c>
      <c r="H839" s="16"/>
      <c r="I839" s="16">
        <v>703.0</v>
      </c>
      <c r="J839" s="16" t="s">
        <v>426</v>
      </c>
      <c r="K839" s="16" t="s">
        <v>3634</v>
      </c>
      <c r="L839" s="16" t="s">
        <v>345</v>
      </c>
      <c r="M839" s="16" t="s">
        <v>3635</v>
      </c>
      <c r="N839" s="16" t="s">
        <v>1041</v>
      </c>
      <c r="O839" s="16"/>
      <c r="P839" s="16">
        <v>14.0</v>
      </c>
      <c r="Q839" s="16">
        <v>0.0</v>
      </c>
    </row>
    <row r="840" ht="12.75" customHeight="1">
      <c r="A840" s="16" t="s">
        <v>2222</v>
      </c>
      <c r="B840" s="1" t="s">
        <v>1886</v>
      </c>
      <c r="C840" s="15">
        <v>2620.0</v>
      </c>
      <c r="D840" s="16" t="s">
        <v>3636</v>
      </c>
      <c r="E840" s="16" t="s">
        <v>3637</v>
      </c>
      <c r="F840" s="16"/>
      <c r="G840" s="16" t="s">
        <v>1355</v>
      </c>
      <c r="H840" s="16"/>
      <c r="I840" s="16">
        <v>820.0</v>
      </c>
      <c r="J840" s="16" t="s">
        <v>2809</v>
      </c>
      <c r="K840" s="16" t="s">
        <v>3638</v>
      </c>
      <c r="L840" s="16" t="s">
        <v>323</v>
      </c>
      <c r="M840" s="16" t="s">
        <v>1621</v>
      </c>
      <c r="N840" s="16" t="s">
        <v>3639</v>
      </c>
      <c r="O840" s="16"/>
      <c r="P840" s="16">
        <v>13.0</v>
      </c>
      <c r="Q840" s="16">
        <v>420.0</v>
      </c>
    </row>
    <row r="841" ht="12.75" customHeight="1">
      <c r="A841" s="16" t="s">
        <v>2222</v>
      </c>
      <c r="B841" s="1" t="s">
        <v>1897</v>
      </c>
      <c r="C841" s="15">
        <v>2625.0</v>
      </c>
      <c r="D841" s="16" t="s">
        <v>3640</v>
      </c>
      <c r="E841" s="16" t="s">
        <v>3641</v>
      </c>
      <c r="F841" s="16"/>
      <c r="G841" s="16" t="s">
        <v>3642</v>
      </c>
      <c r="H841" s="16"/>
      <c r="I841" s="16">
        <v>424.0</v>
      </c>
      <c r="J841" s="16" t="s">
        <v>2809</v>
      </c>
      <c r="K841" s="16" t="s">
        <v>2325</v>
      </c>
      <c r="L841" s="16" t="s">
        <v>359</v>
      </c>
      <c r="M841" s="16" t="s">
        <v>3643</v>
      </c>
      <c r="N841" s="16" t="s">
        <v>2161</v>
      </c>
      <c r="O841" s="16"/>
      <c r="P841" s="16">
        <v>18.0</v>
      </c>
      <c r="Q841" s="16">
        <v>3510.0</v>
      </c>
    </row>
    <row r="842" ht="12.75" customHeight="1">
      <c r="A842" s="16" t="s">
        <v>2222</v>
      </c>
      <c r="B842" s="1" t="s">
        <v>1897</v>
      </c>
      <c r="C842" s="15">
        <v>2627.0</v>
      </c>
      <c r="D842" s="16" t="s">
        <v>3644</v>
      </c>
      <c r="E842" s="16" t="s">
        <v>3645</v>
      </c>
      <c r="F842" s="16" t="s">
        <v>313</v>
      </c>
      <c r="G842" s="16" t="s">
        <v>432</v>
      </c>
      <c r="H842" s="16"/>
      <c r="I842" s="16">
        <v>804.0</v>
      </c>
      <c r="J842" s="16" t="s">
        <v>426</v>
      </c>
      <c r="K842" s="16" t="s">
        <v>396</v>
      </c>
      <c r="L842" s="16" t="s">
        <v>359</v>
      </c>
      <c r="M842" s="16" t="s">
        <v>3646</v>
      </c>
      <c r="N842" s="16" t="s">
        <v>3647</v>
      </c>
      <c r="O842" s="16"/>
      <c r="P842" s="16">
        <v>13.0</v>
      </c>
      <c r="Q842" s="16">
        <v>840.0</v>
      </c>
    </row>
    <row r="843" ht="12.75" customHeight="1">
      <c r="A843" s="16" t="s">
        <v>2222</v>
      </c>
      <c r="B843" s="1" t="s">
        <v>1897</v>
      </c>
      <c r="C843" s="15">
        <v>2629.0</v>
      </c>
      <c r="D843" s="16" t="s">
        <v>3648</v>
      </c>
      <c r="E843" s="16" t="s">
        <v>3649</v>
      </c>
      <c r="F843" s="16"/>
      <c r="G843" s="16" t="s">
        <v>449</v>
      </c>
      <c r="H843" s="16"/>
      <c r="I843" s="16">
        <v>200.0</v>
      </c>
      <c r="J843" s="16" t="s">
        <v>426</v>
      </c>
      <c r="K843" s="16" t="s">
        <v>2440</v>
      </c>
      <c r="L843" s="16" t="s">
        <v>308</v>
      </c>
      <c r="M843" s="16" t="s">
        <v>2296</v>
      </c>
      <c r="N843" s="16" t="s">
        <v>3650</v>
      </c>
      <c r="O843" s="16"/>
      <c r="P843" s="16">
        <v>8.0</v>
      </c>
      <c r="Q843" s="16">
        <v>-36.0</v>
      </c>
    </row>
    <row r="844" ht="12.75" customHeight="1">
      <c r="A844" s="16" t="s">
        <v>2222</v>
      </c>
      <c r="B844" s="1" t="s">
        <v>1897</v>
      </c>
      <c r="C844" s="15">
        <v>2630.0</v>
      </c>
      <c r="D844" s="16" t="s">
        <v>3651</v>
      </c>
      <c r="E844" s="16" t="s">
        <v>3652</v>
      </c>
      <c r="F844" s="16"/>
      <c r="G844" s="16" t="s">
        <v>500</v>
      </c>
      <c r="H844" s="16"/>
      <c r="I844" s="16">
        <v>500.0</v>
      </c>
      <c r="J844" s="16" t="s">
        <v>426</v>
      </c>
      <c r="K844" s="16" t="s">
        <v>790</v>
      </c>
      <c r="L844" s="16" t="s">
        <v>377</v>
      </c>
      <c r="M844" s="16" t="s">
        <v>1156</v>
      </c>
      <c r="N844" s="16" t="s">
        <v>3653</v>
      </c>
      <c r="O844" s="16"/>
      <c r="P844" s="16">
        <v>10.0</v>
      </c>
      <c r="Q844" s="16">
        <v>140.0</v>
      </c>
    </row>
    <row r="845" ht="12.75" customHeight="1">
      <c r="A845" s="16" t="s">
        <v>2222</v>
      </c>
      <c r="B845" s="1" t="s">
        <v>1907</v>
      </c>
      <c r="C845" s="15">
        <v>2631.0</v>
      </c>
      <c r="D845" s="16" t="s">
        <v>3654</v>
      </c>
      <c r="E845" s="16" t="s">
        <v>3655</v>
      </c>
      <c r="F845" s="16"/>
      <c r="G845" s="16" t="s">
        <v>542</v>
      </c>
      <c r="H845" s="16"/>
      <c r="I845" s="16">
        <v>101.0</v>
      </c>
      <c r="J845" s="16" t="s">
        <v>426</v>
      </c>
      <c r="K845" s="16" t="s">
        <v>3656</v>
      </c>
      <c r="L845" s="16" t="s">
        <v>359</v>
      </c>
      <c r="M845" s="16" t="s">
        <v>543</v>
      </c>
      <c r="N845" s="16" t="s">
        <v>544</v>
      </c>
      <c r="O845" s="16"/>
      <c r="P845" s="16">
        <v>11.0</v>
      </c>
      <c r="Q845" s="16">
        <v>2496.0</v>
      </c>
    </row>
    <row r="846" ht="12.75" customHeight="1">
      <c r="A846" s="16" t="s">
        <v>2222</v>
      </c>
      <c r="B846" s="1" t="s">
        <v>1907</v>
      </c>
      <c r="C846" s="15">
        <v>2635.0</v>
      </c>
      <c r="D846" s="16" t="s">
        <v>3657</v>
      </c>
      <c r="E846" s="16" t="s">
        <v>3658</v>
      </c>
      <c r="F846" s="16"/>
      <c r="G846" s="16" t="s">
        <v>1015</v>
      </c>
      <c r="H846" s="16"/>
      <c r="I846" s="16">
        <v>313.0</v>
      </c>
      <c r="J846" s="16" t="s">
        <v>3401</v>
      </c>
      <c r="K846" s="16" t="s">
        <v>2062</v>
      </c>
      <c r="L846" s="16" t="s">
        <v>384</v>
      </c>
      <c r="M846" s="16" t="s">
        <v>3659</v>
      </c>
      <c r="N846" s="16" t="s">
        <v>406</v>
      </c>
      <c r="O846" s="16"/>
      <c r="P846" s="16">
        <v>11.0</v>
      </c>
      <c r="Q846" s="16">
        <v>-360.0</v>
      </c>
    </row>
    <row r="847" ht="12.75" customHeight="1">
      <c r="A847" s="16" t="s">
        <v>2222</v>
      </c>
      <c r="B847" s="1" t="s">
        <v>1907</v>
      </c>
      <c r="C847" s="15">
        <v>2639.0</v>
      </c>
      <c r="D847" s="16" t="s">
        <v>3660</v>
      </c>
      <c r="E847" s="16" t="s">
        <v>3661</v>
      </c>
      <c r="F847" s="16"/>
      <c r="G847" s="16" t="s">
        <v>3662</v>
      </c>
      <c r="H847" s="16"/>
      <c r="I847" s="16">
        <v>400.0</v>
      </c>
      <c r="J847" s="16" t="s">
        <v>3401</v>
      </c>
      <c r="K847" s="16" t="s">
        <v>638</v>
      </c>
      <c r="L847" s="16" t="s">
        <v>323</v>
      </c>
      <c r="M847" s="16" t="s">
        <v>534</v>
      </c>
      <c r="N847" s="16" t="s">
        <v>3663</v>
      </c>
      <c r="O847" s="16"/>
      <c r="P847" s="16">
        <v>7.0</v>
      </c>
      <c r="Q847" s="16">
        <v>-400.0</v>
      </c>
    </row>
    <row r="848" ht="12.75" customHeight="1">
      <c r="A848" s="16" t="s">
        <v>2222</v>
      </c>
      <c r="B848" s="1" t="s">
        <v>55</v>
      </c>
      <c r="C848" s="15">
        <v>2701.0</v>
      </c>
      <c r="D848" s="16" t="s">
        <v>3664</v>
      </c>
      <c r="E848" s="16" t="s">
        <v>3665</v>
      </c>
      <c r="F848" s="16"/>
      <c r="G848" s="16" t="s">
        <v>1015</v>
      </c>
      <c r="H848" s="16"/>
      <c r="I848" s="16">
        <v>113.0</v>
      </c>
      <c r="J848" s="16" t="s">
        <v>2225</v>
      </c>
      <c r="K848" s="16" t="s">
        <v>557</v>
      </c>
      <c r="L848" s="16" t="s">
        <v>345</v>
      </c>
      <c r="M848" s="16" t="s">
        <v>3666</v>
      </c>
      <c r="N848" s="16" t="s">
        <v>3667</v>
      </c>
      <c r="O848" s="16"/>
      <c r="P848" s="16">
        <v>13.0</v>
      </c>
      <c r="Q848" s="16">
        <v>-180.0</v>
      </c>
    </row>
    <row r="849" ht="12.75" customHeight="1">
      <c r="A849" s="16" t="s">
        <v>2222</v>
      </c>
      <c r="B849" s="1" t="s">
        <v>55</v>
      </c>
      <c r="C849" s="15">
        <v>2702.0</v>
      </c>
      <c r="D849" s="16" t="s">
        <v>3668</v>
      </c>
      <c r="E849" s="16" t="s">
        <v>3669</v>
      </c>
      <c r="F849" s="16"/>
      <c r="G849" s="16" t="s">
        <v>562</v>
      </c>
      <c r="H849" s="16"/>
      <c r="I849" s="16">
        <v>303.0</v>
      </c>
      <c r="J849" s="16" t="s">
        <v>2225</v>
      </c>
      <c r="K849" s="16" t="s">
        <v>2933</v>
      </c>
      <c r="L849" s="16" t="s">
        <v>308</v>
      </c>
      <c r="M849" s="16" t="s">
        <v>2416</v>
      </c>
      <c r="N849" s="16" t="s">
        <v>480</v>
      </c>
      <c r="O849" s="16"/>
      <c r="P849" s="16">
        <v>7.0</v>
      </c>
      <c r="Q849" s="16">
        <v>0.0</v>
      </c>
    </row>
    <row r="850" ht="12.75" customHeight="1">
      <c r="A850" s="16" t="s">
        <v>2222</v>
      </c>
      <c r="B850" s="1" t="s">
        <v>55</v>
      </c>
      <c r="C850" s="15">
        <v>2709.0</v>
      </c>
      <c r="D850" s="16" t="s">
        <v>3670</v>
      </c>
      <c r="E850" s="16" t="s">
        <v>3671</v>
      </c>
      <c r="F850" s="16"/>
      <c r="G850" s="16" t="s">
        <v>562</v>
      </c>
      <c r="H850" s="16"/>
      <c r="I850" s="16">
        <v>500.0</v>
      </c>
      <c r="J850" s="16" t="s">
        <v>2225</v>
      </c>
      <c r="K850" s="16" t="s">
        <v>557</v>
      </c>
      <c r="L850" s="16" t="s">
        <v>308</v>
      </c>
      <c r="M850" s="16" t="s">
        <v>3672</v>
      </c>
      <c r="N850" s="16" t="s">
        <v>480</v>
      </c>
      <c r="O850" s="16"/>
      <c r="P850" s="16">
        <v>10.0</v>
      </c>
      <c r="Q850" s="16">
        <v>0.0</v>
      </c>
    </row>
    <row r="851" ht="12.75" customHeight="1">
      <c r="A851" s="16" t="s">
        <v>2222</v>
      </c>
      <c r="B851" s="1" t="s">
        <v>55</v>
      </c>
      <c r="C851" s="15">
        <v>2710.0</v>
      </c>
      <c r="D851" s="16" t="s">
        <v>3673</v>
      </c>
      <c r="E851" s="16" t="s">
        <v>3674</v>
      </c>
      <c r="F851" s="16"/>
      <c r="G851" s="16" t="s">
        <v>3675</v>
      </c>
      <c r="H851" s="16"/>
      <c r="I851" s="16">
        <v>503.0</v>
      </c>
      <c r="J851" s="16" t="s">
        <v>2225</v>
      </c>
      <c r="K851" s="16" t="s">
        <v>1507</v>
      </c>
      <c r="L851" s="16" t="s">
        <v>345</v>
      </c>
      <c r="M851" s="16" t="s">
        <v>3676</v>
      </c>
      <c r="N851" s="16" t="s">
        <v>3677</v>
      </c>
      <c r="O851" s="16"/>
      <c r="P851" s="16">
        <v>11.0</v>
      </c>
      <c r="Q851" s="16">
        <v>-1728.0</v>
      </c>
    </row>
    <row r="852" ht="12.75" customHeight="1">
      <c r="A852" s="16" t="s">
        <v>2222</v>
      </c>
      <c r="B852" s="1" t="s">
        <v>1886</v>
      </c>
      <c r="C852" s="15">
        <v>2711.0</v>
      </c>
      <c r="D852" s="16" t="s">
        <v>3678</v>
      </c>
      <c r="E852" s="16" t="s">
        <v>3679</v>
      </c>
      <c r="F852" s="16"/>
      <c r="G852" s="16" t="s">
        <v>1178</v>
      </c>
      <c r="H852" s="16"/>
      <c r="I852" s="16">
        <v>724.0</v>
      </c>
      <c r="J852" s="16" t="s">
        <v>2225</v>
      </c>
      <c r="K852" s="16" t="s">
        <v>1818</v>
      </c>
      <c r="L852" s="16" t="s">
        <v>323</v>
      </c>
      <c r="M852" s="16" t="s">
        <v>3680</v>
      </c>
      <c r="N852" s="16" t="s">
        <v>3681</v>
      </c>
      <c r="O852" s="16"/>
      <c r="P852" s="16">
        <v>13.0</v>
      </c>
      <c r="Q852" s="16">
        <v>-700.0</v>
      </c>
    </row>
    <row r="853" ht="12.75" customHeight="1">
      <c r="A853" s="16" t="s">
        <v>2222</v>
      </c>
      <c r="B853" s="1" t="s">
        <v>1886</v>
      </c>
      <c r="C853" s="15">
        <v>2713.0</v>
      </c>
      <c r="D853" s="16" t="s">
        <v>3682</v>
      </c>
      <c r="E853" s="16" t="s">
        <v>3683</v>
      </c>
      <c r="F853" s="16"/>
      <c r="G853" s="16" t="s">
        <v>2353</v>
      </c>
      <c r="H853" s="16"/>
      <c r="I853" s="16">
        <v>903.0</v>
      </c>
      <c r="J853" s="16" t="s">
        <v>2225</v>
      </c>
      <c r="K853" s="16" t="s">
        <v>3684</v>
      </c>
      <c r="L853" s="16" t="s">
        <v>308</v>
      </c>
      <c r="M853" s="16" t="s">
        <v>1979</v>
      </c>
      <c r="N853" s="16" t="s">
        <v>1284</v>
      </c>
      <c r="O853" s="16"/>
      <c r="P853" s="16">
        <v>9.0</v>
      </c>
      <c r="Q853" s="16">
        <v>-120.0</v>
      </c>
    </row>
    <row r="854" ht="12.75" customHeight="1">
      <c r="A854" s="16" t="s">
        <v>2222</v>
      </c>
      <c r="B854" s="1" t="s">
        <v>1886</v>
      </c>
      <c r="C854" s="15">
        <v>2715.0</v>
      </c>
      <c r="D854" s="16" t="s">
        <v>3685</v>
      </c>
      <c r="E854" s="16" t="s">
        <v>3686</v>
      </c>
      <c r="F854" s="16"/>
      <c r="G854" s="16" t="s">
        <v>336</v>
      </c>
      <c r="H854" s="16"/>
      <c r="I854" s="16">
        <v>502.0</v>
      </c>
      <c r="J854" s="16" t="s">
        <v>2225</v>
      </c>
      <c r="K854" s="16" t="s">
        <v>3687</v>
      </c>
      <c r="L854" s="16" t="s">
        <v>323</v>
      </c>
      <c r="M854" s="16" t="s">
        <v>621</v>
      </c>
      <c r="N854" s="16" t="s">
        <v>622</v>
      </c>
      <c r="O854" s="16"/>
      <c r="P854" s="16">
        <v>12.0</v>
      </c>
      <c r="Q854" s="16">
        <v>-112.0</v>
      </c>
    </row>
    <row r="855" ht="12.75" customHeight="1">
      <c r="A855" s="16" t="s">
        <v>2222</v>
      </c>
      <c r="B855" s="1" t="s">
        <v>1886</v>
      </c>
      <c r="C855" s="15">
        <v>2716.0</v>
      </c>
      <c r="D855" s="16" t="s">
        <v>3688</v>
      </c>
      <c r="E855" s="16" t="s">
        <v>3689</v>
      </c>
      <c r="F855" s="16" t="s">
        <v>313</v>
      </c>
      <c r="G855" s="16" t="s">
        <v>566</v>
      </c>
      <c r="H855" s="16" t="s">
        <v>69</v>
      </c>
      <c r="I855" s="16">
        <v>503.0</v>
      </c>
      <c r="J855" s="16" t="s">
        <v>2225</v>
      </c>
      <c r="K855" s="16" t="s">
        <v>3690</v>
      </c>
      <c r="L855" s="16" t="s">
        <v>331</v>
      </c>
      <c r="M855" s="16" t="s">
        <v>3691</v>
      </c>
      <c r="N855" s="16" t="s">
        <v>3692</v>
      </c>
      <c r="O855" s="16"/>
      <c r="P855" s="16">
        <v>10.0</v>
      </c>
      <c r="Q855" s="16">
        <v>3960.0</v>
      </c>
    </row>
    <row r="856" ht="12.75" customHeight="1">
      <c r="A856" s="16" t="s">
        <v>2222</v>
      </c>
      <c r="B856" s="1" t="s">
        <v>1897</v>
      </c>
      <c r="C856" s="15">
        <v>2721.0</v>
      </c>
      <c r="D856" s="16" t="s">
        <v>3693</v>
      </c>
      <c r="E856" s="16" t="s">
        <v>3694</v>
      </c>
      <c r="F856" s="16" t="s">
        <v>436</v>
      </c>
      <c r="G856" s="16" t="s">
        <v>1015</v>
      </c>
      <c r="H856" s="16"/>
      <c r="I856" s="16">
        <v>420.0</v>
      </c>
      <c r="J856" s="16" t="s">
        <v>2809</v>
      </c>
      <c r="K856" s="16" t="s">
        <v>638</v>
      </c>
      <c r="L856" s="16" t="s">
        <v>384</v>
      </c>
      <c r="M856" s="16" t="s">
        <v>3695</v>
      </c>
      <c r="N856" s="16" t="s">
        <v>911</v>
      </c>
      <c r="O856" s="16"/>
      <c r="P856" s="16">
        <v>12.0</v>
      </c>
      <c r="Q856" s="16">
        <v>-576.0</v>
      </c>
    </row>
    <row r="857" ht="12.75" customHeight="1">
      <c r="A857" s="16" t="s">
        <v>2222</v>
      </c>
      <c r="B857" s="1" t="s">
        <v>1897</v>
      </c>
      <c r="C857" s="15">
        <v>2723.0</v>
      </c>
      <c r="D857" s="16" t="s">
        <v>3696</v>
      </c>
      <c r="E857" s="16" t="s">
        <v>3697</v>
      </c>
      <c r="F857" s="16"/>
      <c r="G857" s="16" t="s">
        <v>723</v>
      </c>
      <c r="H857" s="16" t="s">
        <v>69</v>
      </c>
      <c r="I857" s="16">
        <v>103.0</v>
      </c>
      <c r="J857" s="16" t="s">
        <v>2809</v>
      </c>
      <c r="K857" s="16" t="s">
        <v>753</v>
      </c>
      <c r="L857" s="16" t="s">
        <v>384</v>
      </c>
      <c r="M857" s="16" t="s">
        <v>3698</v>
      </c>
      <c r="N857" s="16" t="s">
        <v>2623</v>
      </c>
      <c r="O857" s="16"/>
      <c r="P857" s="16">
        <v>6.0</v>
      </c>
      <c r="Q857" s="16">
        <v>576.0</v>
      </c>
    </row>
    <row r="858" ht="12.75" customHeight="1">
      <c r="A858" s="16" t="s">
        <v>2222</v>
      </c>
      <c r="B858" s="1" t="s">
        <v>1897</v>
      </c>
      <c r="C858" s="15">
        <v>2725.0</v>
      </c>
      <c r="D858" s="16" t="s">
        <v>3699</v>
      </c>
      <c r="E858" s="16" t="s">
        <v>3700</v>
      </c>
      <c r="F858" s="16"/>
      <c r="G858" s="16" t="s">
        <v>329</v>
      </c>
      <c r="H858" s="16"/>
      <c r="I858" s="16">
        <v>125.0</v>
      </c>
      <c r="J858" s="16" t="s">
        <v>2809</v>
      </c>
      <c r="K858" s="16" t="s">
        <v>383</v>
      </c>
      <c r="L858" s="16" t="s">
        <v>359</v>
      </c>
      <c r="M858" s="16" t="s">
        <v>3701</v>
      </c>
      <c r="N858" s="16" t="s">
        <v>3501</v>
      </c>
      <c r="O858" s="16"/>
      <c r="P858" s="16">
        <v>20.0</v>
      </c>
      <c r="Q858" s="16">
        <v>-525.0</v>
      </c>
    </row>
    <row r="859" ht="12.75" customHeight="1">
      <c r="A859" s="16" t="s">
        <v>2222</v>
      </c>
      <c r="B859" s="1" t="s">
        <v>1897</v>
      </c>
      <c r="C859" s="15">
        <v>2726.0</v>
      </c>
      <c r="D859" s="16" t="s">
        <v>3702</v>
      </c>
      <c r="E859" s="16" t="s">
        <v>3703</v>
      </c>
      <c r="F859" s="16" t="s">
        <v>313</v>
      </c>
      <c r="G859" s="16" t="s">
        <v>466</v>
      </c>
      <c r="H859" s="16" t="s">
        <v>69</v>
      </c>
      <c r="I859" s="16">
        <v>102.0</v>
      </c>
      <c r="J859" s="16" t="s">
        <v>2809</v>
      </c>
      <c r="K859" s="16" t="s">
        <v>396</v>
      </c>
      <c r="L859" s="16" t="s">
        <v>316</v>
      </c>
      <c r="M859" s="16" t="s">
        <v>3200</v>
      </c>
      <c r="N859" s="16" t="s">
        <v>429</v>
      </c>
      <c r="O859" s="16"/>
      <c r="P859" s="16">
        <v>8.0</v>
      </c>
      <c r="Q859" s="16">
        <v>7280.0</v>
      </c>
    </row>
    <row r="860" ht="12.75" customHeight="1">
      <c r="A860" s="16" t="s">
        <v>2222</v>
      </c>
      <c r="B860" s="1" t="s">
        <v>1897</v>
      </c>
      <c r="C860" s="15">
        <v>2730.0</v>
      </c>
      <c r="D860" s="16" t="s">
        <v>3704</v>
      </c>
      <c r="E860" s="16" t="s">
        <v>3705</v>
      </c>
      <c r="F860" s="16"/>
      <c r="G860" s="16" t="s">
        <v>489</v>
      </c>
      <c r="H860" s="16"/>
      <c r="I860" s="16">
        <v>900.0</v>
      </c>
      <c r="J860" s="16" t="s">
        <v>426</v>
      </c>
      <c r="K860" s="16" t="s">
        <v>1383</v>
      </c>
      <c r="L860" s="16" t="s">
        <v>323</v>
      </c>
      <c r="M860" s="16" t="s">
        <v>635</v>
      </c>
      <c r="N860" s="16" t="s">
        <v>310</v>
      </c>
      <c r="O860" s="16"/>
      <c r="P860" s="16">
        <v>8.0</v>
      </c>
      <c r="Q860" s="16">
        <v>-50.0</v>
      </c>
    </row>
    <row r="861" ht="12.75" customHeight="1">
      <c r="A861" s="16" t="s">
        <v>2222</v>
      </c>
      <c r="B861" s="1" t="s">
        <v>1907</v>
      </c>
      <c r="C861" s="15">
        <v>2733.0</v>
      </c>
      <c r="D861" s="16" t="s">
        <v>3706</v>
      </c>
      <c r="E861" s="16" t="s">
        <v>3707</v>
      </c>
      <c r="F861" s="16"/>
      <c r="G861" s="16" t="s">
        <v>500</v>
      </c>
      <c r="H861" s="16"/>
      <c r="I861" s="16">
        <v>803.0</v>
      </c>
      <c r="J861" s="16" t="s">
        <v>426</v>
      </c>
      <c r="K861" s="16" t="s">
        <v>718</v>
      </c>
      <c r="L861" s="16" t="s">
        <v>384</v>
      </c>
      <c r="M861" s="16" t="s">
        <v>3708</v>
      </c>
      <c r="N861" s="16" t="s">
        <v>1368</v>
      </c>
      <c r="O861" s="16"/>
      <c r="P861" s="16">
        <v>12.0</v>
      </c>
      <c r="Q861" s="16">
        <v>-324.0</v>
      </c>
    </row>
    <row r="862" ht="12.75" customHeight="1">
      <c r="A862" s="16" t="s">
        <v>2222</v>
      </c>
      <c r="B862" s="1" t="s">
        <v>1907</v>
      </c>
      <c r="C862" s="15">
        <v>2737.0</v>
      </c>
      <c r="D862" s="16" t="s">
        <v>3709</v>
      </c>
      <c r="E862" s="16" t="s">
        <v>3710</v>
      </c>
      <c r="F862" s="16" t="s">
        <v>313</v>
      </c>
      <c r="G862" s="16" t="s">
        <v>421</v>
      </c>
      <c r="H862" s="16"/>
      <c r="I862" s="16">
        <v>204.0</v>
      </c>
      <c r="J862" s="16" t="s">
        <v>3401</v>
      </c>
      <c r="K862" s="16" t="s">
        <v>3711</v>
      </c>
      <c r="L862" s="16" t="s">
        <v>316</v>
      </c>
      <c r="M862" s="16" t="s">
        <v>3712</v>
      </c>
      <c r="N862" s="16" t="s">
        <v>3713</v>
      </c>
      <c r="O862" s="16"/>
      <c r="P862" s="16">
        <v>16.0</v>
      </c>
      <c r="Q862" s="16">
        <v>4368.0</v>
      </c>
    </row>
    <row r="863" ht="12.75" customHeight="1">
      <c r="A863" s="16" t="s">
        <v>2222</v>
      </c>
      <c r="B863" s="1" t="s">
        <v>1907</v>
      </c>
      <c r="C863" s="15">
        <v>2738.0</v>
      </c>
      <c r="D863" s="16" t="s">
        <v>3714</v>
      </c>
      <c r="E863" s="16" t="s">
        <v>3715</v>
      </c>
      <c r="F863" s="16"/>
      <c r="G863" s="16" t="s">
        <v>336</v>
      </c>
      <c r="H863" s="16"/>
      <c r="I863" s="16">
        <v>501.0</v>
      </c>
      <c r="J863" s="16" t="s">
        <v>3401</v>
      </c>
      <c r="K863" s="16" t="s">
        <v>3258</v>
      </c>
      <c r="L863" s="16" t="s">
        <v>331</v>
      </c>
      <c r="M863" s="16" t="s">
        <v>3716</v>
      </c>
      <c r="N863" s="16" t="s">
        <v>2510</v>
      </c>
      <c r="O863" s="16"/>
      <c r="P863" s="16">
        <v>10.0</v>
      </c>
      <c r="Q863" s="16">
        <v>270.0</v>
      </c>
    </row>
    <row r="864" ht="12.75" customHeight="1">
      <c r="A864" s="16" t="s">
        <v>2222</v>
      </c>
      <c r="B864" s="1" t="s">
        <v>1907</v>
      </c>
      <c r="C864" s="15">
        <v>2740.0</v>
      </c>
      <c r="D864" s="16" t="s">
        <v>3717</v>
      </c>
      <c r="E864" s="16" t="s">
        <v>3718</v>
      </c>
      <c r="F864" s="16"/>
      <c r="G864" s="16" t="s">
        <v>748</v>
      </c>
      <c r="H864" s="16"/>
      <c r="I864" s="16">
        <v>223.0</v>
      </c>
      <c r="J864" s="16" t="s">
        <v>3401</v>
      </c>
      <c r="K864" s="16" t="s">
        <v>438</v>
      </c>
      <c r="L864" s="16" t="s">
        <v>345</v>
      </c>
      <c r="M864" s="16" t="s">
        <v>3719</v>
      </c>
      <c r="N864" s="16" t="s">
        <v>390</v>
      </c>
      <c r="O864" s="16"/>
      <c r="P864" s="16">
        <v>13.0</v>
      </c>
      <c r="Q864" s="16">
        <v>-2940.0</v>
      </c>
    </row>
    <row r="865" ht="12.75" customHeight="1">
      <c r="A865" s="16" t="s">
        <v>2222</v>
      </c>
      <c r="B865" s="1" t="s">
        <v>55</v>
      </c>
      <c r="C865" s="15">
        <v>2803.0</v>
      </c>
      <c r="D865" s="16" t="s">
        <v>3720</v>
      </c>
      <c r="E865" s="16" t="s">
        <v>3721</v>
      </c>
      <c r="F865" s="16"/>
      <c r="G865" s="16" t="s">
        <v>3722</v>
      </c>
      <c r="H865" s="16" t="s">
        <v>69</v>
      </c>
      <c r="I865" s="16">
        <v>605.0</v>
      </c>
      <c r="J865" s="16" t="s">
        <v>2225</v>
      </c>
      <c r="K865" s="16" t="s">
        <v>322</v>
      </c>
      <c r="L865" s="16" t="s">
        <v>308</v>
      </c>
      <c r="M865" s="16" t="s">
        <v>3723</v>
      </c>
      <c r="N865" s="16" t="s">
        <v>3724</v>
      </c>
      <c r="O865" s="16"/>
      <c r="P865" s="16">
        <v>12.0</v>
      </c>
      <c r="Q865" s="16">
        <v>-192.0</v>
      </c>
    </row>
    <row r="866" ht="12.75" customHeight="1">
      <c r="A866" s="16" t="s">
        <v>2222</v>
      </c>
      <c r="B866" s="1" t="s">
        <v>55</v>
      </c>
      <c r="C866" s="15">
        <v>2805.0</v>
      </c>
      <c r="D866" s="16" t="s">
        <v>3725</v>
      </c>
      <c r="E866" s="16" t="s">
        <v>3726</v>
      </c>
      <c r="F866" s="16" t="s">
        <v>313</v>
      </c>
      <c r="G866" s="16" t="s">
        <v>3727</v>
      </c>
      <c r="H866" s="16" t="s">
        <v>69</v>
      </c>
      <c r="I866" s="16">
        <v>122.0</v>
      </c>
      <c r="J866" s="16" t="s">
        <v>2225</v>
      </c>
      <c r="K866" s="16" t="s">
        <v>557</v>
      </c>
      <c r="L866" s="16" t="s">
        <v>359</v>
      </c>
      <c r="M866" s="16" t="s">
        <v>3728</v>
      </c>
      <c r="N866" s="16" t="s">
        <v>3729</v>
      </c>
      <c r="O866" s="16"/>
      <c r="P866" s="16">
        <v>16.0</v>
      </c>
      <c r="Q866" s="16">
        <v>4680.0</v>
      </c>
    </row>
    <row r="867" ht="12.75" customHeight="1">
      <c r="A867" s="16" t="s">
        <v>2222</v>
      </c>
      <c r="B867" s="1" t="s">
        <v>55</v>
      </c>
      <c r="C867" s="15">
        <v>2806.0</v>
      </c>
      <c r="D867" s="16" t="s">
        <v>3730</v>
      </c>
      <c r="E867" s="16" t="s">
        <v>3731</v>
      </c>
      <c r="F867" s="16"/>
      <c r="G867" s="16" t="s">
        <v>1736</v>
      </c>
      <c r="H867" s="16" t="s">
        <v>596</v>
      </c>
      <c r="I867" s="16">
        <v>413.0</v>
      </c>
      <c r="J867" s="16" t="s">
        <v>2225</v>
      </c>
      <c r="K867" s="16" t="s">
        <v>371</v>
      </c>
      <c r="L867" s="16" t="s">
        <v>308</v>
      </c>
      <c r="M867" s="16" t="s">
        <v>652</v>
      </c>
      <c r="N867" s="16" t="s">
        <v>1738</v>
      </c>
      <c r="O867" s="16"/>
      <c r="P867" s="16">
        <v>15.0</v>
      </c>
      <c r="Q867" s="16">
        <v>-140.0</v>
      </c>
    </row>
    <row r="868" ht="12.75" customHeight="1">
      <c r="A868" s="16" t="s">
        <v>2222</v>
      </c>
      <c r="B868" s="1" t="s">
        <v>55</v>
      </c>
      <c r="C868" s="15">
        <v>2809.0</v>
      </c>
      <c r="D868" s="16" t="s">
        <v>3732</v>
      </c>
      <c r="E868" s="16" t="s">
        <v>3733</v>
      </c>
      <c r="F868" s="16"/>
      <c r="G868" s="16" t="s">
        <v>3734</v>
      </c>
      <c r="H868" s="16" t="s">
        <v>69</v>
      </c>
      <c r="I868" s="16">
        <v>321.0</v>
      </c>
      <c r="J868" s="16" t="s">
        <v>2225</v>
      </c>
      <c r="K868" s="16" t="s">
        <v>3735</v>
      </c>
      <c r="L868" s="16" t="s">
        <v>323</v>
      </c>
      <c r="M868" s="16" t="s">
        <v>1119</v>
      </c>
      <c r="N868" s="16" t="s">
        <v>3736</v>
      </c>
      <c r="O868" s="16"/>
      <c r="P868" s="16">
        <v>11.0</v>
      </c>
      <c r="Q868" s="16">
        <v>-160.0</v>
      </c>
    </row>
    <row r="869" ht="12.75" customHeight="1">
      <c r="A869" s="16" t="s">
        <v>2222</v>
      </c>
      <c r="B869" s="1" t="s">
        <v>1886</v>
      </c>
      <c r="C869" s="15">
        <v>2812.0</v>
      </c>
      <c r="D869" s="16" t="s">
        <v>3737</v>
      </c>
      <c r="E869" s="16" t="s">
        <v>3738</v>
      </c>
      <c r="F869" s="16"/>
      <c r="G869" s="16" t="s">
        <v>562</v>
      </c>
      <c r="H869" s="16"/>
      <c r="I869" s="16">
        <v>414.0</v>
      </c>
      <c r="J869" s="16" t="s">
        <v>2225</v>
      </c>
      <c r="K869" s="16" t="s">
        <v>3739</v>
      </c>
      <c r="L869" s="16" t="s">
        <v>308</v>
      </c>
      <c r="M869" s="16" t="s">
        <v>3740</v>
      </c>
      <c r="N869" s="16" t="s">
        <v>480</v>
      </c>
      <c r="O869" s="16"/>
      <c r="P869" s="16">
        <v>14.0</v>
      </c>
      <c r="Q869" s="16">
        <v>0.0</v>
      </c>
    </row>
    <row r="870" ht="12.75" customHeight="1">
      <c r="A870" s="16" t="s">
        <v>2222</v>
      </c>
      <c r="B870" s="1" t="s">
        <v>1886</v>
      </c>
      <c r="C870" s="15">
        <v>2814.0</v>
      </c>
      <c r="D870" s="16" t="s">
        <v>3741</v>
      </c>
      <c r="E870" s="16" t="s">
        <v>3742</v>
      </c>
      <c r="F870" s="16"/>
      <c r="G870" s="16" t="s">
        <v>500</v>
      </c>
      <c r="H870" s="16"/>
      <c r="I870" s="16">
        <v>400.0</v>
      </c>
      <c r="J870" s="16" t="s">
        <v>2225</v>
      </c>
      <c r="K870" s="16" t="s">
        <v>1667</v>
      </c>
      <c r="L870" s="16" t="s">
        <v>377</v>
      </c>
      <c r="M870" s="16" t="s">
        <v>3743</v>
      </c>
      <c r="N870" s="16" t="s">
        <v>3744</v>
      </c>
      <c r="O870" s="16"/>
      <c r="P870" s="16">
        <v>11.0</v>
      </c>
      <c r="Q870" s="16">
        <v>72.0</v>
      </c>
    </row>
    <row r="871" ht="12.75" customHeight="1">
      <c r="A871" s="16" t="s">
        <v>2222</v>
      </c>
      <c r="B871" s="1" t="s">
        <v>1886</v>
      </c>
      <c r="C871" s="15">
        <v>2816.0</v>
      </c>
      <c r="D871" s="16" t="s">
        <v>3745</v>
      </c>
      <c r="E871" s="16" t="s">
        <v>3746</v>
      </c>
      <c r="F871" s="16" t="s">
        <v>391</v>
      </c>
      <c r="G871" s="16" t="s">
        <v>566</v>
      </c>
      <c r="H871" s="16" t="s">
        <v>69</v>
      </c>
      <c r="I871" s="16">
        <v>114.0</v>
      </c>
      <c r="J871" s="16" t="s">
        <v>2225</v>
      </c>
      <c r="K871" s="16" t="s">
        <v>1083</v>
      </c>
      <c r="L871" s="16" t="s">
        <v>345</v>
      </c>
      <c r="M871" s="16" t="s">
        <v>2477</v>
      </c>
      <c r="N871" s="16" t="s">
        <v>3747</v>
      </c>
      <c r="O871" s="16"/>
      <c r="P871" s="16">
        <v>10.0</v>
      </c>
      <c r="Q871" s="16">
        <v>-648.0</v>
      </c>
    </row>
    <row r="872" ht="12.75" customHeight="1">
      <c r="A872" s="16" t="s">
        <v>2222</v>
      </c>
      <c r="B872" s="1" t="s">
        <v>1897</v>
      </c>
      <c r="C872" s="15">
        <v>2822.0</v>
      </c>
      <c r="D872" s="16" t="s">
        <v>3748</v>
      </c>
      <c r="E872" s="16" t="s">
        <v>3749</v>
      </c>
      <c r="F872" s="16" t="s">
        <v>313</v>
      </c>
      <c r="G872" s="16" t="s">
        <v>506</v>
      </c>
      <c r="H872" s="16"/>
      <c r="I872" s="16">
        <v>903.0</v>
      </c>
      <c r="J872" s="16" t="s">
        <v>2809</v>
      </c>
      <c r="K872" s="16" t="s">
        <v>753</v>
      </c>
      <c r="L872" s="16" t="s">
        <v>331</v>
      </c>
      <c r="M872" s="16" t="s">
        <v>3614</v>
      </c>
      <c r="N872" s="16" t="s">
        <v>2839</v>
      </c>
      <c r="O872" s="16"/>
      <c r="P872" s="16">
        <v>8.0</v>
      </c>
      <c r="Q872" s="16">
        <v>3276.0</v>
      </c>
    </row>
    <row r="873" ht="12.75" customHeight="1">
      <c r="A873" s="16" t="s">
        <v>2222</v>
      </c>
      <c r="B873" s="1" t="s">
        <v>1897</v>
      </c>
      <c r="C873" s="15">
        <v>2825.0</v>
      </c>
      <c r="D873" s="16" t="s">
        <v>3750</v>
      </c>
      <c r="E873" s="16" t="s">
        <v>3751</v>
      </c>
      <c r="F873" s="16"/>
      <c r="G873" s="16" t="s">
        <v>566</v>
      </c>
      <c r="H873" s="16" t="s">
        <v>69</v>
      </c>
      <c r="I873" s="16">
        <v>600.0</v>
      </c>
      <c r="J873" s="16" t="s">
        <v>2809</v>
      </c>
      <c r="K873" s="16" t="s">
        <v>3752</v>
      </c>
      <c r="L873" s="16" t="s">
        <v>377</v>
      </c>
      <c r="M873" s="16" t="s">
        <v>830</v>
      </c>
      <c r="N873" s="16" t="s">
        <v>3753</v>
      </c>
      <c r="O873" s="16"/>
      <c r="P873" s="16">
        <v>9.0</v>
      </c>
      <c r="Q873" s="16">
        <v>-486.0</v>
      </c>
    </row>
    <row r="874" ht="12.75" customHeight="1">
      <c r="A874" s="16" t="s">
        <v>2222</v>
      </c>
      <c r="B874" s="1" t="s">
        <v>1897</v>
      </c>
      <c r="C874" s="15">
        <v>2827.0</v>
      </c>
      <c r="D874" s="16" t="s">
        <v>3754</v>
      </c>
      <c r="E874" s="16" t="s">
        <v>3755</v>
      </c>
      <c r="F874" s="16"/>
      <c r="G874" s="16" t="s">
        <v>449</v>
      </c>
      <c r="H874" s="16"/>
      <c r="I874" s="16">
        <v>702.0</v>
      </c>
      <c r="J874" s="16" t="s">
        <v>426</v>
      </c>
      <c r="K874" s="16" t="s">
        <v>796</v>
      </c>
      <c r="L874" s="16" t="s">
        <v>377</v>
      </c>
      <c r="M874" s="16" t="s">
        <v>2211</v>
      </c>
      <c r="N874" s="16" t="s">
        <v>1836</v>
      </c>
      <c r="O874" s="16"/>
      <c r="P874" s="16">
        <v>10.0</v>
      </c>
      <c r="Q874" s="16">
        <v>-288.0</v>
      </c>
    </row>
    <row r="875" ht="12.75" customHeight="1">
      <c r="A875" s="16" t="s">
        <v>2222</v>
      </c>
      <c r="B875" s="1" t="s">
        <v>1897</v>
      </c>
      <c r="C875" s="15">
        <v>2829.0</v>
      </c>
      <c r="D875" s="16" t="s">
        <v>3756</v>
      </c>
      <c r="E875" s="16" t="s">
        <v>3757</v>
      </c>
      <c r="F875" s="16"/>
      <c r="G875" s="16" t="s">
        <v>689</v>
      </c>
      <c r="H875" s="16"/>
      <c r="I875" s="16">
        <v>203.0</v>
      </c>
      <c r="J875" s="16" t="s">
        <v>426</v>
      </c>
      <c r="K875" s="16" t="s">
        <v>690</v>
      </c>
      <c r="L875" s="16" t="s">
        <v>345</v>
      </c>
      <c r="M875" s="16" t="s">
        <v>2780</v>
      </c>
      <c r="N875" s="16" t="s">
        <v>3758</v>
      </c>
      <c r="O875" s="16"/>
      <c r="P875" s="16">
        <v>8.0</v>
      </c>
      <c r="Q875" s="16">
        <v>-252.0</v>
      </c>
    </row>
    <row r="876" ht="12.75" customHeight="1">
      <c r="A876" s="16" t="s">
        <v>2222</v>
      </c>
      <c r="B876" s="1" t="s">
        <v>1907</v>
      </c>
      <c r="C876" s="15">
        <v>2834.0</v>
      </c>
      <c r="D876" s="16" t="s">
        <v>3759</v>
      </c>
      <c r="E876" s="16" t="s">
        <v>3760</v>
      </c>
      <c r="F876" s="16" t="s">
        <v>1014</v>
      </c>
      <c r="G876" s="16" t="s">
        <v>1291</v>
      </c>
      <c r="H876" s="16"/>
      <c r="I876" s="16">
        <v>502.0</v>
      </c>
      <c r="J876" s="16" t="s">
        <v>3401</v>
      </c>
      <c r="K876" s="16" t="s">
        <v>2431</v>
      </c>
      <c r="L876" s="16" t="s">
        <v>377</v>
      </c>
      <c r="M876" s="16" t="s">
        <v>3761</v>
      </c>
      <c r="N876" s="16" t="s">
        <v>1292</v>
      </c>
      <c r="O876" s="16"/>
      <c r="P876" s="16">
        <v>10.0</v>
      </c>
      <c r="Q876" s="16">
        <v>180.0</v>
      </c>
    </row>
    <row r="877" ht="12.75" customHeight="1">
      <c r="A877" s="16" t="s">
        <v>2222</v>
      </c>
      <c r="B877" s="1" t="s">
        <v>1907</v>
      </c>
      <c r="C877" s="15">
        <v>2835.0</v>
      </c>
      <c r="D877" s="16" t="s">
        <v>3762</v>
      </c>
      <c r="E877" s="16" t="s">
        <v>3763</v>
      </c>
      <c r="F877" s="16"/>
      <c r="G877" s="16" t="s">
        <v>2903</v>
      </c>
      <c r="H877" s="16"/>
      <c r="I877" s="16">
        <v>523.0</v>
      </c>
      <c r="J877" s="16" t="s">
        <v>3401</v>
      </c>
      <c r="K877" s="16" t="s">
        <v>539</v>
      </c>
      <c r="L877" s="16" t="s">
        <v>384</v>
      </c>
      <c r="M877" s="16" t="s">
        <v>3764</v>
      </c>
      <c r="N877" s="16" t="s">
        <v>3765</v>
      </c>
      <c r="O877" s="16"/>
      <c r="P877" s="16">
        <v>12.0</v>
      </c>
      <c r="Q877" s="16">
        <v>192.0</v>
      </c>
    </row>
    <row r="878" ht="12.75" customHeight="1">
      <c r="A878" s="16" t="s">
        <v>2222</v>
      </c>
      <c r="B878" s="1" t="s">
        <v>1907</v>
      </c>
      <c r="C878" s="15">
        <v>2839.0</v>
      </c>
      <c r="D878" s="16" t="s">
        <v>3766</v>
      </c>
      <c r="E878" s="16" t="s">
        <v>3767</v>
      </c>
      <c r="F878" s="16"/>
      <c r="G878" s="16" t="s">
        <v>984</v>
      </c>
      <c r="H878" s="16"/>
      <c r="I878" s="16">
        <v>804.0</v>
      </c>
      <c r="J878" s="16" t="s">
        <v>3401</v>
      </c>
      <c r="K878" s="16" t="s">
        <v>3768</v>
      </c>
      <c r="L878" s="16" t="s">
        <v>384</v>
      </c>
      <c r="M878" s="16" t="s">
        <v>3659</v>
      </c>
      <c r="N878" s="16" t="s">
        <v>406</v>
      </c>
      <c r="O878" s="16"/>
      <c r="P878" s="16">
        <v>13.0</v>
      </c>
      <c r="Q878" s="16">
        <v>-360.0</v>
      </c>
    </row>
    <row r="879" ht="12.75" customHeight="1">
      <c r="A879" s="16" t="s">
        <v>2222</v>
      </c>
      <c r="B879" s="1" t="s">
        <v>55</v>
      </c>
      <c r="C879" s="15">
        <v>2902.0</v>
      </c>
      <c r="D879" s="16" t="s">
        <v>3769</v>
      </c>
      <c r="E879" s="16" t="s">
        <v>3770</v>
      </c>
      <c r="F879" s="16"/>
      <c r="G879" s="16" t="s">
        <v>3771</v>
      </c>
      <c r="H879" s="16"/>
      <c r="I879" s="16">
        <v>703.0</v>
      </c>
      <c r="J879" s="16" t="s">
        <v>2225</v>
      </c>
      <c r="K879" s="16" t="s">
        <v>3772</v>
      </c>
      <c r="L879" s="16" t="s">
        <v>377</v>
      </c>
      <c r="M879" s="16" t="s">
        <v>2937</v>
      </c>
      <c r="N879" s="16" t="s">
        <v>1453</v>
      </c>
      <c r="O879" s="16"/>
      <c r="P879" s="16">
        <v>13.0</v>
      </c>
      <c r="Q879" s="16">
        <v>-108.0</v>
      </c>
    </row>
    <row r="880" ht="12.75" customHeight="1">
      <c r="A880" s="16" t="s">
        <v>2222</v>
      </c>
      <c r="B880" s="1" t="s">
        <v>55</v>
      </c>
      <c r="C880" s="15">
        <v>2903.0</v>
      </c>
      <c r="D880" s="16" t="s">
        <v>3773</v>
      </c>
      <c r="E880" s="16" t="s">
        <v>3774</v>
      </c>
      <c r="F880" s="16"/>
      <c r="G880" s="16" t="s">
        <v>1115</v>
      </c>
      <c r="H880" s="16"/>
      <c r="I880" s="16">
        <v>600.0</v>
      </c>
      <c r="J880" s="16" t="s">
        <v>2225</v>
      </c>
      <c r="K880" s="16" t="s">
        <v>404</v>
      </c>
      <c r="L880" s="16" t="s">
        <v>331</v>
      </c>
      <c r="M880" s="16" t="s">
        <v>3775</v>
      </c>
      <c r="N880" s="16" t="s">
        <v>1791</v>
      </c>
      <c r="O880" s="16"/>
      <c r="P880" s="16">
        <v>11.0</v>
      </c>
      <c r="Q880" s="16">
        <v>2730.0</v>
      </c>
    </row>
    <row r="881" ht="12.75" customHeight="1">
      <c r="A881" s="16" t="s">
        <v>2222</v>
      </c>
      <c r="B881" s="1" t="s">
        <v>55</v>
      </c>
      <c r="C881" s="15">
        <v>2904.0</v>
      </c>
      <c r="D881" s="16" t="s">
        <v>3776</v>
      </c>
      <c r="E881" s="16" t="s">
        <v>2767</v>
      </c>
      <c r="F881" s="16"/>
      <c r="G881" s="16" t="s">
        <v>2243</v>
      </c>
      <c r="H881" s="16"/>
      <c r="I881" s="16">
        <v>120.0</v>
      </c>
      <c r="J881" s="16" t="s">
        <v>2225</v>
      </c>
      <c r="K881" s="16" t="s">
        <v>438</v>
      </c>
      <c r="L881" s="16" t="s">
        <v>308</v>
      </c>
      <c r="M881" s="16" t="s">
        <v>3777</v>
      </c>
      <c r="N881" s="16" t="s">
        <v>480</v>
      </c>
      <c r="O881" s="16"/>
      <c r="P881" s="16">
        <v>9.0</v>
      </c>
      <c r="Q881" s="16">
        <v>0.0</v>
      </c>
    </row>
    <row r="882" ht="12.75" customHeight="1">
      <c r="A882" s="16" t="s">
        <v>2222</v>
      </c>
      <c r="B882" s="1" t="s">
        <v>55</v>
      </c>
      <c r="C882" s="15">
        <v>2905.0</v>
      </c>
      <c r="D882" s="16" t="s">
        <v>3778</v>
      </c>
      <c r="E882" s="16" t="s">
        <v>3779</v>
      </c>
      <c r="F882" s="16"/>
      <c r="G882" s="16" t="s">
        <v>1342</v>
      </c>
      <c r="H882" s="16"/>
      <c r="I882" s="16">
        <v>803.0</v>
      </c>
      <c r="J882" s="16" t="s">
        <v>2225</v>
      </c>
      <c r="K882" s="16" t="s">
        <v>638</v>
      </c>
      <c r="L882" s="16" t="s">
        <v>384</v>
      </c>
      <c r="M882" s="16" t="s">
        <v>3780</v>
      </c>
      <c r="N882" s="16" t="s">
        <v>1368</v>
      </c>
      <c r="O882" s="16"/>
      <c r="P882" s="16">
        <v>9.0</v>
      </c>
      <c r="Q882" s="16">
        <v>-84.0</v>
      </c>
    </row>
    <row r="883" ht="12.75" customHeight="1">
      <c r="A883" s="16" t="s">
        <v>2222</v>
      </c>
      <c r="B883" s="1" t="s">
        <v>55</v>
      </c>
      <c r="C883" s="15">
        <v>2908.0</v>
      </c>
      <c r="D883" s="16" t="s">
        <v>3781</v>
      </c>
      <c r="E883" s="16" t="s">
        <v>3782</v>
      </c>
      <c r="F883" s="16" t="s">
        <v>391</v>
      </c>
      <c r="G883" s="16" t="s">
        <v>1015</v>
      </c>
      <c r="H883" s="16"/>
      <c r="I883" s="16">
        <v>103.0</v>
      </c>
      <c r="J883" s="16" t="s">
        <v>2225</v>
      </c>
      <c r="K883" s="16" t="s">
        <v>3783</v>
      </c>
      <c r="L883" s="16" t="s">
        <v>323</v>
      </c>
      <c r="M883" s="16" t="s">
        <v>2296</v>
      </c>
      <c r="N883" s="16" t="s">
        <v>3784</v>
      </c>
      <c r="O883" s="16"/>
      <c r="P883" s="16">
        <v>14.0</v>
      </c>
      <c r="Q883" s="16">
        <v>-36.0</v>
      </c>
    </row>
    <row r="884" ht="12.75" customHeight="1">
      <c r="A884" s="16" t="s">
        <v>2222</v>
      </c>
      <c r="B884" s="1" t="s">
        <v>55</v>
      </c>
      <c r="C884" s="15">
        <v>2910.0</v>
      </c>
      <c r="D884" s="16" t="s">
        <v>3785</v>
      </c>
      <c r="E884" s="16" t="s">
        <v>3786</v>
      </c>
      <c r="F884" s="16" t="s">
        <v>391</v>
      </c>
      <c r="G884" s="16" t="s">
        <v>500</v>
      </c>
      <c r="H884" s="16"/>
      <c r="I884" s="16">
        <v>310.0</v>
      </c>
      <c r="J884" s="16" t="s">
        <v>2225</v>
      </c>
      <c r="K884" s="16" t="s">
        <v>2293</v>
      </c>
      <c r="L884" s="16" t="s">
        <v>345</v>
      </c>
      <c r="M884" s="16" t="s">
        <v>3787</v>
      </c>
      <c r="N884" s="16" t="s">
        <v>3788</v>
      </c>
      <c r="O884" s="16"/>
      <c r="P884" s="16">
        <v>10.0</v>
      </c>
      <c r="Q884" s="16">
        <v>-84.0</v>
      </c>
    </row>
    <row r="885" ht="12.75" customHeight="1">
      <c r="A885" s="16" t="s">
        <v>2222</v>
      </c>
      <c r="B885" s="1" t="s">
        <v>1886</v>
      </c>
      <c r="C885" s="15">
        <v>2912.0</v>
      </c>
      <c r="D885" s="16" t="s">
        <v>3789</v>
      </c>
      <c r="E885" s="16" t="s">
        <v>3790</v>
      </c>
      <c r="F885" s="16"/>
      <c r="G885" s="16" t="s">
        <v>454</v>
      </c>
      <c r="H885" s="16"/>
      <c r="I885" s="16">
        <v>402.0</v>
      </c>
      <c r="J885" s="16" t="s">
        <v>2225</v>
      </c>
      <c r="K885" s="16" t="s">
        <v>638</v>
      </c>
      <c r="L885" s="16" t="s">
        <v>323</v>
      </c>
      <c r="M885" s="16" t="s">
        <v>3791</v>
      </c>
      <c r="N885" s="16" t="s">
        <v>3792</v>
      </c>
      <c r="O885" s="16"/>
      <c r="P885" s="16">
        <v>10.0</v>
      </c>
      <c r="Q885" s="16">
        <v>-96.0</v>
      </c>
    </row>
    <row r="886" ht="12.75" customHeight="1">
      <c r="A886" s="16" t="s">
        <v>2222</v>
      </c>
      <c r="B886" s="1" t="s">
        <v>1897</v>
      </c>
      <c r="C886" s="15">
        <v>2921.0</v>
      </c>
      <c r="D886" s="16" t="s">
        <v>3793</v>
      </c>
      <c r="E886" s="16" t="s">
        <v>3794</v>
      </c>
      <c r="F886" s="16"/>
      <c r="G886" s="16" t="s">
        <v>1115</v>
      </c>
      <c r="H886" s="16"/>
      <c r="I886" s="16">
        <v>400.0</v>
      </c>
      <c r="J886" s="16" t="s">
        <v>2809</v>
      </c>
      <c r="K886" s="16" t="s">
        <v>2325</v>
      </c>
      <c r="L886" s="16" t="s">
        <v>323</v>
      </c>
      <c r="M886" s="16" t="s">
        <v>2942</v>
      </c>
      <c r="N886" s="16" t="s">
        <v>3795</v>
      </c>
      <c r="O886" s="16"/>
      <c r="P886" s="16">
        <v>6.0</v>
      </c>
      <c r="Q886" s="16">
        <v>-420.0</v>
      </c>
    </row>
    <row r="887" ht="12.75" customHeight="1">
      <c r="A887" s="16" t="s">
        <v>2222</v>
      </c>
      <c r="B887" s="1" t="s">
        <v>1897</v>
      </c>
      <c r="C887" s="15">
        <v>2923.0</v>
      </c>
      <c r="D887" s="16" t="s">
        <v>3796</v>
      </c>
      <c r="E887" s="16" t="s">
        <v>3797</v>
      </c>
      <c r="F887" s="16" t="s">
        <v>313</v>
      </c>
      <c r="G887" s="16" t="s">
        <v>1355</v>
      </c>
      <c r="H887" s="16"/>
      <c r="I887" s="16">
        <v>402.0</v>
      </c>
      <c r="J887" s="16" t="s">
        <v>2809</v>
      </c>
      <c r="K887" s="16" t="s">
        <v>638</v>
      </c>
      <c r="L887" s="16" t="s">
        <v>331</v>
      </c>
      <c r="M887" s="16" t="s">
        <v>3798</v>
      </c>
      <c r="N887" s="16" t="s">
        <v>3799</v>
      </c>
      <c r="O887" s="16"/>
      <c r="P887" s="16">
        <v>7.0</v>
      </c>
      <c r="Q887" s="16">
        <v>-924.0</v>
      </c>
    </row>
    <row r="888" ht="12.75" customHeight="1">
      <c r="A888" s="16" t="s">
        <v>2222</v>
      </c>
      <c r="B888" s="1" t="s">
        <v>1897</v>
      </c>
      <c r="C888" s="15">
        <v>2925.0</v>
      </c>
      <c r="D888" s="16" t="s">
        <v>3800</v>
      </c>
      <c r="E888" s="16" t="s">
        <v>3801</v>
      </c>
      <c r="F888" s="16"/>
      <c r="G888" s="16" t="s">
        <v>1015</v>
      </c>
      <c r="H888" s="16"/>
      <c r="I888" s="16">
        <v>420.0</v>
      </c>
      <c r="J888" s="16" t="s">
        <v>426</v>
      </c>
      <c r="K888" s="16" t="s">
        <v>2450</v>
      </c>
      <c r="L888" s="16" t="s">
        <v>377</v>
      </c>
      <c r="M888" s="16" t="s">
        <v>3433</v>
      </c>
      <c r="N888" s="16" t="s">
        <v>3434</v>
      </c>
      <c r="O888" s="16"/>
      <c r="P888" s="16">
        <v>8.0</v>
      </c>
      <c r="Q888" s="16">
        <v>192.0</v>
      </c>
    </row>
    <row r="889" ht="12.75" customHeight="1">
      <c r="A889" s="16" t="s">
        <v>2222</v>
      </c>
      <c r="B889" s="1" t="s">
        <v>1897</v>
      </c>
      <c r="C889" s="15">
        <v>2927.0</v>
      </c>
      <c r="D889" s="16" t="s">
        <v>3802</v>
      </c>
      <c r="E889" s="16" t="s">
        <v>3803</v>
      </c>
      <c r="F889" s="16"/>
      <c r="G889" s="16" t="s">
        <v>1699</v>
      </c>
      <c r="H889" s="16"/>
      <c r="I889" s="16">
        <v>520.0</v>
      </c>
      <c r="J889" s="16" t="s">
        <v>426</v>
      </c>
      <c r="K889" s="16" t="s">
        <v>438</v>
      </c>
      <c r="L889" s="16" t="s">
        <v>308</v>
      </c>
      <c r="M889" s="16" t="s">
        <v>1489</v>
      </c>
      <c r="N889" s="16" t="s">
        <v>2285</v>
      </c>
      <c r="O889" s="16"/>
      <c r="P889" s="16">
        <v>13.0</v>
      </c>
      <c r="Q889" s="16">
        <v>-56.0</v>
      </c>
    </row>
    <row r="890" ht="12.75" customHeight="1">
      <c r="A890" s="16" t="s">
        <v>2222</v>
      </c>
      <c r="B890" s="1" t="s">
        <v>1907</v>
      </c>
      <c r="C890" s="15">
        <v>2931.0</v>
      </c>
      <c r="D890" s="16" t="s">
        <v>3804</v>
      </c>
      <c r="E890" s="16" t="s">
        <v>3805</v>
      </c>
      <c r="F890" s="16"/>
      <c r="G890" s="16" t="s">
        <v>689</v>
      </c>
      <c r="H890" s="16"/>
      <c r="I890" s="16">
        <v>110.0</v>
      </c>
      <c r="J890" s="16" t="s">
        <v>3806</v>
      </c>
      <c r="K890" s="16" t="s">
        <v>753</v>
      </c>
      <c r="L890" s="16" t="s">
        <v>384</v>
      </c>
      <c r="M890" s="16" t="s">
        <v>2310</v>
      </c>
      <c r="N890" s="16" t="s">
        <v>3807</v>
      </c>
      <c r="O890" s="16"/>
      <c r="P890" s="16">
        <v>7.0</v>
      </c>
      <c r="Q890" s="16">
        <v>128.0</v>
      </c>
    </row>
    <row r="891" ht="12.75" customHeight="1">
      <c r="A891" s="16" t="s">
        <v>2222</v>
      </c>
      <c r="B891" s="1" t="s">
        <v>1907</v>
      </c>
      <c r="C891" s="15">
        <v>2934.0</v>
      </c>
      <c r="D891" s="16" t="s">
        <v>3808</v>
      </c>
      <c r="E891" s="16" t="s">
        <v>3809</v>
      </c>
      <c r="F891" s="16" t="s">
        <v>436</v>
      </c>
      <c r="G891" s="16" t="s">
        <v>1254</v>
      </c>
      <c r="H891" s="16"/>
      <c r="I891" s="16">
        <v>205.0</v>
      </c>
      <c r="J891" s="16" t="s">
        <v>3806</v>
      </c>
      <c r="K891" s="16" t="s">
        <v>1083</v>
      </c>
      <c r="L891" s="16" t="s">
        <v>377</v>
      </c>
      <c r="M891" s="16" t="s">
        <v>3810</v>
      </c>
      <c r="N891" s="16" t="s">
        <v>3136</v>
      </c>
      <c r="O891" s="16"/>
      <c r="P891" s="16">
        <v>12.0</v>
      </c>
      <c r="Q891" s="16">
        <v>-975.0</v>
      </c>
    </row>
    <row r="892" ht="12.75" customHeight="1">
      <c r="A892" s="16" t="s">
        <v>2222</v>
      </c>
      <c r="B892" s="1" t="s">
        <v>1907</v>
      </c>
      <c r="C892" s="15">
        <v>2935.0</v>
      </c>
      <c r="D892" s="16" t="s">
        <v>3811</v>
      </c>
      <c r="E892" s="16" t="s">
        <v>3812</v>
      </c>
      <c r="F892" s="16"/>
      <c r="G892" s="16" t="s">
        <v>1533</v>
      </c>
      <c r="H892" s="16"/>
      <c r="I892" s="16">
        <v>800.0</v>
      </c>
      <c r="J892" s="16" t="s">
        <v>3401</v>
      </c>
      <c r="K892" s="16" t="s">
        <v>3813</v>
      </c>
      <c r="L892" s="16" t="s">
        <v>323</v>
      </c>
      <c r="M892" s="16" t="s">
        <v>1998</v>
      </c>
      <c r="N892" s="16" t="s">
        <v>1999</v>
      </c>
      <c r="O892" s="16"/>
      <c r="P892" s="16">
        <v>5.0</v>
      </c>
      <c r="Q892" s="16">
        <v>-700.0</v>
      </c>
    </row>
    <row r="893" ht="12.75" customHeight="1">
      <c r="A893" s="16" t="s">
        <v>2222</v>
      </c>
      <c r="B893" s="1" t="s">
        <v>1907</v>
      </c>
      <c r="C893" s="15">
        <v>2936.0</v>
      </c>
      <c r="D893" s="16" t="s">
        <v>3814</v>
      </c>
      <c r="E893" s="16" t="s">
        <v>3815</v>
      </c>
      <c r="F893" s="16"/>
      <c r="G893" s="16" t="s">
        <v>697</v>
      </c>
      <c r="H893" s="16" t="s">
        <v>69</v>
      </c>
      <c r="I893" s="16">
        <v>304.0</v>
      </c>
      <c r="J893" s="16" t="s">
        <v>426</v>
      </c>
      <c r="K893" s="16" t="s">
        <v>3816</v>
      </c>
      <c r="L893" s="16" t="s">
        <v>323</v>
      </c>
      <c r="M893" s="16" t="s">
        <v>744</v>
      </c>
      <c r="N893" s="16" t="s">
        <v>3817</v>
      </c>
      <c r="O893" s="16"/>
      <c r="P893" s="16">
        <v>9.0</v>
      </c>
      <c r="Q893" s="16">
        <v>-10.0</v>
      </c>
    </row>
    <row r="894" ht="12.75" customHeight="1">
      <c r="A894" s="16" t="s">
        <v>2222</v>
      </c>
      <c r="B894" s="1" t="s">
        <v>1907</v>
      </c>
      <c r="C894" s="15">
        <v>2938.0</v>
      </c>
      <c r="D894" s="16" t="s">
        <v>3818</v>
      </c>
      <c r="E894" s="16" t="s">
        <v>3819</v>
      </c>
      <c r="F894" s="16"/>
      <c r="G894" s="16" t="s">
        <v>3820</v>
      </c>
      <c r="H894" s="16"/>
      <c r="I894" s="16">
        <v>500.0</v>
      </c>
      <c r="J894" s="16" t="s">
        <v>3401</v>
      </c>
      <c r="K894" s="16" t="s">
        <v>438</v>
      </c>
      <c r="L894" s="16" t="s">
        <v>323</v>
      </c>
      <c r="M894" s="16" t="s">
        <v>554</v>
      </c>
      <c r="N894" s="16" t="s">
        <v>1041</v>
      </c>
      <c r="O894" s="16"/>
      <c r="P894" s="16">
        <v>9.0</v>
      </c>
      <c r="Q894" s="16">
        <v>-20.0</v>
      </c>
    </row>
    <row r="895" ht="12.75" customHeight="1">
      <c r="A895" s="16" t="s">
        <v>2222</v>
      </c>
      <c r="B895" s="1" t="s">
        <v>1907</v>
      </c>
      <c r="C895" s="15">
        <v>2939.0</v>
      </c>
      <c r="D895" s="16" t="s">
        <v>3821</v>
      </c>
      <c r="E895" s="16" t="s">
        <v>3822</v>
      </c>
      <c r="F895" s="16"/>
      <c r="G895" s="16" t="s">
        <v>460</v>
      </c>
      <c r="H895" s="16"/>
      <c r="I895" s="16">
        <v>104.0</v>
      </c>
      <c r="J895" s="16" t="s">
        <v>3401</v>
      </c>
      <c r="K895" s="16" t="s">
        <v>557</v>
      </c>
      <c r="L895" s="16" t="s">
        <v>384</v>
      </c>
      <c r="M895" s="16" t="s">
        <v>3598</v>
      </c>
      <c r="N895" s="16" t="s">
        <v>2240</v>
      </c>
      <c r="O895" s="16"/>
      <c r="P895" s="16">
        <v>10.0</v>
      </c>
      <c r="Q895" s="16">
        <v>176.0</v>
      </c>
    </row>
    <row r="896" ht="12.75" customHeight="1">
      <c r="A896" s="16" t="s">
        <v>2222</v>
      </c>
      <c r="B896" s="1" t="s">
        <v>55</v>
      </c>
      <c r="C896" s="15">
        <v>3002.0</v>
      </c>
      <c r="D896" s="16" t="s">
        <v>3823</v>
      </c>
      <c r="E896" s="16" t="s">
        <v>3824</v>
      </c>
      <c r="F896" s="16" t="s">
        <v>436</v>
      </c>
      <c r="G896" s="16" t="s">
        <v>3825</v>
      </c>
      <c r="H896" s="16"/>
      <c r="I896" s="16">
        <v>202.0</v>
      </c>
      <c r="J896" s="16" t="s">
        <v>2225</v>
      </c>
      <c r="K896" s="16" t="s">
        <v>307</v>
      </c>
      <c r="L896" s="16" t="s">
        <v>345</v>
      </c>
      <c r="M896" s="16" t="s">
        <v>1901</v>
      </c>
      <c r="N896" s="16" t="s">
        <v>1902</v>
      </c>
      <c r="O896" s="16"/>
      <c r="P896" s="16">
        <v>5.0</v>
      </c>
      <c r="Q896" s="16">
        <v>36.0</v>
      </c>
    </row>
    <row r="897" ht="12.75" customHeight="1">
      <c r="A897" s="16" t="s">
        <v>2222</v>
      </c>
      <c r="B897" s="1" t="s">
        <v>55</v>
      </c>
      <c r="C897" s="15">
        <v>3003.0</v>
      </c>
      <c r="D897" s="16" t="s">
        <v>3826</v>
      </c>
      <c r="E897" s="16" t="s">
        <v>3827</v>
      </c>
      <c r="F897" s="16"/>
      <c r="G897" s="16" t="s">
        <v>343</v>
      </c>
      <c r="H897" s="16"/>
      <c r="I897" s="16">
        <v>301.0</v>
      </c>
      <c r="J897" s="16" t="s">
        <v>2225</v>
      </c>
      <c r="K897" s="16" t="s">
        <v>438</v>
      </c>
      <c r="L897" s="16" t="s">
        <v>308</v>
      </c>
      <c r="M897" s="16" t="s">
        <v>3828</v>
      </c>
      <c r="N897" s="16" t="s">
        <v>440</v>
      </c>
      <c r="O897" s="16"/>
      <c r="P897" s="16">
        <v>9.0</v>
      </c>
      <c r="Q897" s="16">
        <v>-225.0</v>
      </c>
    </row>
    <row r="898" ht="12.75" customHeight="1">
      <c r="A898" s="16" t="s">
        <v>2222</v>
      </c>
      <c r="B898" s="1" t="s">
        <v>55</v>
      </c>
      <c r="C898" s="15">
        <v>3005.0</v>
      </c>
      <c r="D898" s="16" t="s">
        <v>3829</v>
      </c>
      <c r="E898" s="16" t="s">
        <v>3830</v>
      </c>
      <c r="F898" s="16" t="s">
        <v>313</v>
      </c>
      <c r="G898" s="16" t="s">
        <v>3831</v>
      </c>
      <c r="H898" s="16"/>
      <c r="I898" s="16">
        <v>702.0</v>
      </c>
      <c r="J898" s="16" t="s">
        <v>2225</v>
      </c>
      <c r="K898" s="16" t="s">
        <v>1452</v>
      </c>
      <c r="L898" s="16" t="s">
        <v>377</v>
      </c>
      <c r="M898" s="16" t="s">
        <v>3832</v>
      </c>
      <c r="N898" s="16" t="s">
        <v>3833</v>
      </c>
      <c r="O898" s="16"/>
      <c r="P898" s="16">
        <v>13.0</v>
      </c>
      <c r="Q898" s="16">
        <v>-315.0</v>
      </c>
    </row>
    <row r="899" ht="12.75" customHeight="1">
      <c r="A899" s="16" t="s">
        <v>2222</v>
      </c>
      <c r="B899" s="1" t="s">
        <v>55</v>
      </c>
      <c r="C899" s="15">
        <v>3008.0</v>
      </c>
      <c r="D899" s="16" t="s">
        <v>3834</v>
      </c>
      <c r="E899" s="16" t="s">
        <v>3835</v>
      </c>
      <c r="F899" s="16" t="s">
        <v>391</v>
      </c>
      <c r="G899" s="16" t="s">
        <v>3204</v>
      </c>
      <c r="H899" s="16" t="s">
        <v>69</v>
      </c>
      <c r="I899" s="16">
        <v>504.0</v>
      </c>
      <c r="J899" s="16" t="s">
        <v>2225</v>
      </c>
      <c r="K899" s="16" t="s">
        <v>3836</v>
      </c>
      <c r="L899" s="16" t="s">
        <v>345</v>
      </c>
      <c r="M899" s="16" t="s">
        <v>974</v>
      </c>
      <c r="N899" s="16" t="s">
        <v>3837</v>
      </c>
      <c r="O899" s="16"/>
      <c r="P899" s="16">
        <v>8.0</v>
      </c>
      <c r="Q899" s="16">
        <v>-120.0</v>
      </c>
    </row>
    <row r="900" ht="12.75" customHeight="1">
      <c r="A900" s="16" t="s">
        <v>2222</v>
      </c>
      <c r="B900" s="1" t="s">
        <v>55</v>
      </c>
      <c r="C900" s="15">
        <v>3009.0</v>
      </c>
      <c r="D900" s="16" t="s">
        <v>3838</v>
      </c>
      <c r="E900" s="16" t="s">
        <v>3839</v>
      </c>
      <c r="F900" s="16"/>
      <c r="G900" s="16"/>
      <c r="H900" s="16"/>
      <c r="I900" s="16">
        <v>304.0</v>
      </c>
      <c r="J900" s="16" t="s">
        <v>2225</v>
      </c>
      <c r="K900" s="16" t="s">
        <v>557</v>
      </c>
      <c r="L900" s="16" t="s">
        <v>345</v>
      </c>
      <c r="M900" s="16" t="s">
        <v>3840</v>
      </c>
      <c r="N900" s="16" t="s">
        <v>3841</v>
      </c>
      <c r="O900" s="16"/>
      <c r="P900" s="16">
        <v>12.0</v>
      </c>
      <c r="Q900" s="16">
        <v>-546.0</v>
      </c>
    </row>
    <row r="901" ht="12.75" customHeight="1">
      <c r="A901" s="16" t="s">
        <v>2222</v>
      </c>
      <c r="B901" s="1" t="s">
        <v>1886</v>
      </c>
      <c r="C901" s="15">
        <v>3013.0</v>
      </c>
      <c r="D901" s="16" t="s">
        <v>3842</v>
      </c>
      <c r="E901" s="16" t="s">
        <v>3843</v>
      </c>
      <c r="F901" s="16" t="s">
        <v>391</v>
      </c>
      <c r="G901" s="16" t="s">
        <v>748</v>
      </c>
      <c r="H901" s="16"/>
      <c r="I901" s="16">
        <v>804.0</v>
      </c>
      <c r="J901" s="16" t="s">
        <v>2225</v>
      </c>
      <c r="K901" s="16" t="s">
        <v>557</v>
      </c>
      <c r="L901" s="16" t="s">
        <v>377</v>
      </c>
      <c r="M901" s="16" t="s">
        <v>3844</v>
      </c>
      <c r="N901" s="16" t="s">
        <v>3845</v>
      </c>
      <c r="O901" s="16"/>
      <c r="P901" s="16">
        <v>11.0</v>
      </c>
      <c r="Q901" s="16">
        <v>-780.0</v>
      </c>
    </row>
    <row r="902" ht="12.75" customHeight="1">
      <c r="A902" s="16" t="s">
        <v>2222</v>
      </c>
      <c r="B902" s="1" t="s">
        <v>1886</v>
      </c>
      <c r="C902" s="15">
        <v>3017.0</v>
      </c>
      <c r="D902" s="16" t="s">
        <v>3846</v>
      </c>
      <c r="E902" s="16" t="s">
        <v>3847</v>
      </c>
      <c r="F902" s="16"/>
      <c r="G902" s="16" t="s">
        <v>500</v>
      </c>
      <c r="H902" s="16"/>
      <c r="I902" s="16">
        <v>423.0</v>
      </c>
      <c r="J902" s="16" t="s">
        <v>426</v>
      </c>
      <c r="K902" s="16" t="s">
        <v>3848</v>
      </c>
      <c r="L902" s="16" t="s">
        <v>377</v>
      </c>
      <c r="M902" s="16" t="s">
        <v>3197</v>
      </c>
      <c r="N902" s="16" t="s">
        <v>1292</v>
      </c>
      <c r="O902" s="16"/>
      <c r="P902" s="16">
        <v>9.0</v>
      </c>
      <c r="Q902" s="16">
        <v>240.0</v>
      </c>
    </row>
    <row r="903" ht="12.75" customHeight="1">
      <c r="A903" s="16" t="s">
        <v>2222</v>
      </c>
      <c r="B903" s="1" t="s">
        <v>1886</v>
      </c>
      <c r="C903" s="15">
        <v>3019.0</v>
      </c>
      <c r="D903" s="16" t="s">
        <v>3849</v>
      </c>
      <c r="E903" s="16" t="s">
        <v>3850</v>
      </c>
      <c r="F903" s="16"/>
      <c r="G903" s="16" t="s">
        <v>3851</v>
      </c>
      <c r="H903" s="16" t="s">
        <v>69</v>
      </c>
      <c r="I903" s="16">
        <v>910.0</v>
      </c>
      <c r="J903" s="16" t="s">
        <v>2809</v>
      </c>
      <c r="K903" s="16" t="s">
        <v>3852</v>
      </c>
      <c r="L903" s="16" t="s">
        <v>316</v>
      </c>
      <c r="M903" s="16" t="s">
        <v>2490</v>
      </c>
      <c r="N903" s="16" t="s">
        <v>3853</v>
      </c>
      <c r="O903" s="16"/>
      <c r="P903" s="16">
        <v>11.0</v>
      </c>
      <c r="Q903" s="16">
        <v>7200.0</v>
      </c>
    </row>
    <row r="904" ht="12.75" customHeight="1">
      <c r="A904" s="16" t="s">
        <v>2222</v>
      </c>
      <c r="B904" s="1" t="s">
        <v>1897</v>
      </c>
      <c r="C904" s="15">
        <v>3021.0</v>
      </c>
      <c r="D904" s="16" t="s">
        <v>3854</v>
      </c>
      <c r="E904" s="16" t="s">
        <v>3855</v>
      </c>
      <c r="F904" s="16" t="s">
        <v>436</v>
      </c>
      <c r="G904" s="16" t="s">
        <v>336</v>
      </c>
      <c r="H904" s="16"/>
      <c r="I904" s="16">
        <v>301.0</v>
      </c>
      <c r="J904" s="16" t="s">
        <v>2809</v>
      </c>
      <c r="K904" s="16" t="s">
        <v>2014</v>
      </c>
      <c r="L904" s="16" t="s">
        <v>331</v>
      </c>
      <c r="M904" s="16" t="s">
        <v>3856</v>
      </c>
      <c r="N904" s="16" t="s">
        <v>3857</v>
      </c>
      <c r="O904" s="16"/>
      <c r="P904" s="16">
        <v>6.0</v>
      </c>
      <c r="Q904" s="16">
        <v>-540.0</v>
      </c>
    </row>
    <row r="905" ht="12.75" customHeight="1">
      <c r="A905" s="16" t="s">
        <v>2222</v>
      </c>
      <c r="B905" s="1" t="s">
        <v>1897</v>
      </c>
      <c r="C905" s="15">
        <v>3024.0</v>
      </c>
      <c r="D905" s="16" t="s">
        <v>3858</v>
      </c>
      <c r="E905" s="16" t="s">
        <v>3859</v>
      </c>
      <c r="F905" s="16"/>
      <c r="G905" s="16" t="s">
        <v>3860</v>
      </c>
      <c r="H905" s="16"/>
      <c r="I905" s="16">
        <v>103.0</v>
      </c>
      <c r="J905" s="16" t="s">
        <v>2809</v>
      </c>
      <c r="K905" s="16" t="s">
        <v>753</v>
      </c>
      <c r="L905" s="16" t="s">
        <v>308</v>
      </c>
      <c r="M905" s="16" t="s">
        <v>1242</v>
      </c>
      <c r="N905" s="16" t="s">
        <v>3342</v>
      </c>
      <c r="O905" s="16"/>
      <c r="P905" s="16">
        <v>14.0</v>
      </c>
      <c r="Q905" s="16">
        <v>-72.0</v>
      </c>
    </row>
    <row r="906" ht="12.75" customHeight="1">
      <c r="A906" s="16" t="s">
        <v>2222</v>
      </c>
      <c r="B906" s="1" t="s">
        <v>1897</v>
      </c>
      <c r="C906" s="15">
        <v>3028.0</v>
      </c>
      <c r="D906" s="16" t="s">
        <v>3861</v>
      </c>
      <c r="E906" s="16" t="s">
        <v>3862</v>
      </c>
      <c r="F906" s="16"/>
      <c r="G906" s="16" t="s">
        <v>449</v>
      </c>
      <c r="H906" s="16"/>
      <c r="I906" s="16">
        <v>704.0</v>
      </c>
      <c r="J906" s="16" t="s">
        <v>3806</v>
      </c>
      <c r="K906" s="16" t="s">
        <v>580</v>
      </c>
      <c r="L906" s="16" t="s">
        <v>308</v>
      </c>
      <c r="M906" s="16" t="s">
        <v>473</v>
      </c>
      <c r="N906" s="16" t="s">
        <v>397</v>
      </c>
      <c r="O906" s="16"/>
      <c r="P906" s="16">
        <v>15.0</v>
      </c>
      <c r="Q906" s="16">
        <v>-90.0</v>
      </c>
    </row>
    <row r="907" ht="12.75" customHeight="1">
      <c r="A907" s="16" t="s">
        <v>2222</v>
      </c>
      <c r="B907" s="1" t="s">
        <v>1897</v>
      </c>
      <c r="C907" s="15">
        <v>3030.0</v>
      </c>
      <c r="D907" s="16" t="s">
        <v>3863</v>
      </c>
      <c r="E907" s="16" t="s">
        <v>3864</v>
      </c>
      <c r="F907" s="16" t="s">
        <v>436</v>
      </c>
      <c r="G907" s="16" t="s">
        <v>421</v>
      </c>
      <c r="H907" s="16"/>
      <c r="I907" s="16">
        <v>921.0</v>
      </c>
      <c r="J907" s="16" t="s">
        <v>3806</v>
      </c>
      <c r="K907" s="16" t="s">
        <v>2325</v>
      </c>
      <c r="L907" s="16" t="s">
        <v>331</v>
      </c>
      <c r="M907" s="16" t="s">
        <v>3865</v>
      </c>
      <c r="N907" s="16" t="s">
        <v>3866</v>
      </c>
      <c r="O907" s="16"/>
      <c r="P907" s="16">
        <v>14.0</v>
      </c>
      <c r="Q907" s="16">
        <v>792.0</v>
      </c>
    </row>
    <row r="908" ht="12.75" customHeight="1">
      <c r="A908" s="16" t="s">
        <v>2222</v>
      </c>
      <c r="B908" s="1" t="s">
        <v>1907</v>
      </c>
      <c r="C908" s="15">
        <v>3032.0</v>
      </c>
      <c r="D908" s="16" t="s">
        <v>3867</v>
      </c>
      <c r="E908" s="16" t="s">
        <v>3868</v>
      </c>
      <c r="F908" s="16"/>
      <c r="G908" s="16" t="s">
        <v>432</v>
      </c>
      <c r="H908" s="16"/>
      <c r="I908" s="16">
        <v>614.0</v>
      </c>
      <c r="J908" s="16" t="s">
        <v>3806</v>
      </c>
      <c r="K908" s="16" t="s">
        <v>557</v>
      </c>
      <c r="L908" s="16" t="s">
        <v>359</v>
      </c>
      <c r="M908" s="16" t="s">
        <v>3869</v>
      </c>
      <c r="N908" s="16" t="s">
        <v>2667</v>
      </c>
      <c r="O908" s="16"/>
      <c r="P908" s="16">
        <v>8.0</v>
      </c>
      <c r="Q908" s="16">
        <v>1365.0</v>
      </c>
    </row>
    <row r="909" ht="12.75" customHeight="1">
      <c r="A909" s="16" t="s">
        <v>2222</v>
      </c>
      <c r="B909" s="1" t="s">
        <v>1907</v>
      </c>
      <c r="C909" s="15">
        <v>3033.0</v>
      </c>
      <c r="D909" s="16" t="s">
        <v>3870</v>
      </c>
      <c r="E909" s="16" t="s">
        <v>3871</v>
      </c>
      <c r="F909" s="16" t="s">
        <v>313</v>
      </c>
      <c r="G909" s="16" t="s">
        <v>2874</v>
      </c>
      <c r="H909" s="16" t="s">
        <v>69</v>
      </c>
      <c r="I909" s="16">
        <v>915.0</v>
      </c>
      <c r="J909" s="16" t="s">
        <v>3806</v>
      </c>
      <c r="K909" s="16" t="s">
        <v>3872</v>
      </c>
      <c r="L909" s="16" t="s">
        <v>359</v>
      </c>
      <c r="M909" s="16" t="s">
        <v>3873</v>
      </c>
      <c r="N909" s="16" t="s">
        <v>2447</v>
      </c>
      <c r="O909" s="16"/>
      <c r="P909" s="16">
        <v>12.0</v>
      </c>
      <c r="Q909" s="16">
        <v>7616.0</v>
      </c>
    </row>
    <row r="910" ht="12.75" customHeight="1">
      <c r="A910" s="16" t="s">
        <v>2222</v>
      </c>
      <c r="B910" s="1" t="s">
        <v>1907</v>
      </c>
      <c r="C910" s="15">
        <v>3038.0</v>
      </c>
      <c r="D910" s="16" t="s">
        <v>3874</v>
      </c>
      <c r="E910" s="16" t="s">
        <v>3875</v>
      </c>
      <c r="F910" s="16"/>
      <c r="G910" s="16" t="s">
        <v>3204</v>
      </c>
      <c r="H910" s="16" t="s">
        <v>69</v>
      </c>
      <c r="I910" s="16">
        <v>700.0</v>
      </c>
      <c r="J910" s="16" t="s">
        <v>426</v>
      </c>
      <c r="K910" s="16" t="s">
        <v>2563</v>
      </c>
      <c r="L910" s="16" t="s">
        <v>323</v>
      </c>
      <c r="M910" s="16" t="s">
        <v>1884</v>
      </c>
      <c r="N910" s="16" t="s">
        <v>1885</v>
      </c>
      <c r="O910" s="16"/>
      <c r="P910" s="16">
        <v>8.0</v>
      </c>
      <c r="Q910" s="16">
        <v>-280.0</v>
      </c>
    </row>
    <row r="911" ht="12.75" customHeight="1">
      <c r="A911" s="16" t="s">
        <v>2222</v>
      </c>
      <c r="B911" s="1" t="s">
        <v>1907</v>
      </c>
      <c r="C911" s="15">
        <v>3040.0</v>
      </c>
      <c r="D911" s="16" t="s">
        <v>3876</v>
      </c>
      <c r="E911" s="16" t="s">
        <v>3877</v>
      </c>
      <c r="F911" s="16"/>
      <c r="G911" s="16" t="s">
        <v>1864</v>
      </c>
      <c r="H911" s="16"/>
      <c r="I911" s="16">
        <v>300.0</v>
      </c>
      <c r="J911" s="16" t="s">
        <v>426</v>
      </c>
      <c r="K911" s="16" t="s">
        <v>1083</v>
      </c>
      <c r="L911" s="16" t="s">
        <v>308</v>
      </c>
      <c r="M911" s="16" t="s">
        <v>554</v>
      </c>
      <c r="N911" s="16" t="s">
        <v>310</v>
      </c>
      <c r="O911" s="16"/>
      <c r="P911" s="16">
        <v>6.0</v>
      </c>
      <c r="Q911" s="16">
        <v>-20.0</v>
      </c>
    </row>
    <row r="912" ht="12.75" customHeight="1">
      <c r="A912" s="16" t="s">
        <v>2222</v>
      </c>
      <c r="B912" s="1" t="s">
        <v>55</v>
      </c>
      <c r="C912" s="15">
        <v>3110.0</v>
      </c>
      <c r="D912" s="16" t="s">
        <v>3878</v>
      </c>
      <c r="E912" s="16" t="s">
        <v>3879</v>
      </c>
      <c r="F912" s="16"/>
      <c r="G912" s="16" t="s">
        <v>3880</v>
      </c>
      <c r="H912" s="16"/>
      <c r="I912" s="16">
        <v>200.0</v>
      </c>
      <c r="J912" s="16" t="s">
        <v>2225</v>
      </c>
      <c r="K912" s="16" t="s">
        <v>557</v>
      </c>
      <c r="L912" s="16" t="s">
        <v>308</v>
      </c>
      <c r="M912" s="16" t="s">
        <v>3881</v>
      </c>
      <c r="N912" s="16" t="s">
        <v>480</v>
      </c>
      <c r="O912" s="16"/>
      <c r="P912" s="16">
        <v>9.0</v>
      </c>
      <c r="Q912" s="16">
        <v>0.0</v>
      </c>
    </row>
    <row r="913" ht="12.75" customHeight="1">
      <c r="A913" s="16" t="s">
        <v>2222</v>
      </c>
      <c r="B913" s="1" t="s">
        <v>1886</v>
      </c>
      <c r="C913" s="15">
        <v>3116.0</v>
      </c>
      <c r="D913" s="16" t="s">
        <v>3882</v>
      </c>
      <c r="E913" s="16" t="s">
        <v>3883</v>
      </c>
      <c r="F913" s="16"/>
      <c r="G913" s="16" t="s">
        <v>562</v>
      </c>
      <c r="H913" s="16"/>
      <c r="I913" s="16">
        <v>604.0</v>
      </c>
      <c r="J913" s="16" t="s">
        <v>2225</v>
      </c>
      <c r="K913" s="16" t="s">
        <v>1383</v>
      </c>
      <c r="L913" s="16" t="s">
        <v>308</v>
      </c>
      <c r="M913" s="16" t="s">
        <v>3884</v>
      </c>
      <c r="N913" s="16" t="s">
        <v>480</v>
      </c>
      <c r="O913" s="16"/>
      <c r="P913" s="16">
        <v>15.0</v>
      </c>
      <c r="Q913" s="16">
        <v>0.0</v>
      </c>
    </row>
    <row r="914" ht="12.75" customHeight="1">
      <c r="A914" s="16" t="s">
        <v>2222</v>
      </c>
      <c r="B914" s="1" t="s">
        <v>1886</v>
      </c>
      <c r="C914" s="15">
        <v>3117.0</v>
      </c>
      <c r="D914" s="16" t="s">
        <v>3885</v>
      </c>
      <c r="E914" s="16" t="s">
        <v>3886</v>
      </c>
      <c r="F914" s="16"/>
      <c r="G914" s="16" t="s">
        <v>3887</v>
      </c>
      <c r="H914" s="16" t="s">
        <v>69</v>
      </c>
      <c r="I914" s="16">
        <v>820.0</v>
      </c>
      <c r="J914" s="16" t="s">
        <v>2225</v>
      </c>
      <c r="K914" s="16" t="s">
        <v>764</v>
      </c>
      <c r="L914" s="16" t="s">
        <v>377</v>
      </c>
      <c r="M914" s="16" t="s">
        <v>3888</v>
      </c>
      <c r="N914" s="16" t="s">
        <v>3889</v>
      </c>
      <c r="O914" s="16"/>
      <c r="P914" s="16">
        <v>10.0</v>
      </c>
      <c r="Q914" s="16">
        <v>2520.0</v>
      </c>
    </row>
    <row r="915" ht="12.75" customHeight="1">
      <c r="A915" s="16" t="s">
        <v>2222</v>
      </c>
      <c r="B915" s="1" t="s">
        <v>1886</v>
      </c>
      <c r="C915" s="15">
        <v>3119.0</v>
      </c>
      <c r="D915" s="16" t="s">
        <v>3890</v>
      </c>
      <c r="E915" s="16" t="s">
        <v>3891</v>
      </c>
      <c r="F915" s="16"/>
      <c r="G915" s="16" t="s">
        <v>449</v>
      </c>
      <c r="H915" s="16"/>
      <c r="I915" s="16">
        <v>303.0</v>
      </c>
      <c r="J915" s="16" t="s">
        <v>426</v>
      </c>
      <c r="K915" s="16" t="s">
        <v>557</v>
      </c>
      <c r="L915" s="16" t="s">
        <v>384</v>
      </c>
      <c r="M915" s="16" t="s">
        <v>3708</v>
      </c>
      <c r="N915" s="16" t="s">
        <v>406</v>
      </c>
      <c r="O915" s="16"/>
      <c r="P915" s="16">
        <v>10.0</v>
      </c>
      <c r="Q915" s="16">
        <v>-324.0</v>
      </c>
    </row>
    <row r="916" ht="12.75" customHeight="1">
      <c r="A916" s="16" t="s">
        <v>2222</v>
      </c>
      <c r="B916" s="1" t="s">
        <v>1897</v>
      </c>
      <c r="C916" s="15">
        <v>3123.0</v>
      </c>
      <c r="D916" s="16" t="s">
        <v>3892</v>
      </c>
      <c r="E916" s="16" t="s">
        <v>3893</v>
      </c>
      <c r="F916" s="16"/>
      <c r="G916" s="16" t="s">
        <v>562</v>
      </c>
      <c r="H916" s="16"/>
      <c r="I916" s="16">
        <v>25.0</v>
      </c>
      <c r="J916" s="16" t="s">
        <v>2809</v>
      </c>
      <c r="K916" s="16" t="s">
        <v>3894</v>
      </c>
      <c r="L916" s="16" t="s">
        <v>308</v>
      </c>
      <c r="M916" s="16" t="s">
        <v>479</v>
      </c>
      <c r="N916" s="16" t="s">
        <v>480</v>
      </c>
      <c r="O916" s="16"/>
      <c r="P916" s="16">
        <v>11.0</v>
      </c>
      <c r="Q916" s="16">
        <v>0.0</v>
      </c>
    </row>
    <row r="917" ht="12.75" customHeight="1">
      <c r="A917" s="16" t="s">
        <v>2222</v>
      </c>
      <c r="B917" s="1" t="s">
        <v>1897</v>
      </c>
      <c r="C917" s="15">
        <v>3130.0</v>
      </c>
      <c r="D917" s="16" t="s">
        <v>3895</v>
      </c>
      <c r="E917" s="16" t="s">
        <v>3896</v>
      </c>
      <c r="F917" s="16"/>
      <c r="G917" s="16" t="s">
        <v>2022</v>
      </c>
      <c r="H917" s="16"/>
      <c r="I917" s="16">
        <v>603.0</v>
      </c>
      <c r="J917" s="16" t="s">
        <v>3806</v>
      </c>
      <c r="K917" s="16" t="s">
        <v>322</v>
      </c>
      <c r="L917" s="16" t="s">
        <v>308</v>
      </c>
      <c r="M917" s="16" t="s">
        <v>3897</v>
      </c>
      <c r="N917" s="16" t="s">
        <v>3898</v>
      </c>
      <c r="O917" s="16"/>
      <c r="P917" s="16">
        <v>13.0</v>
      </c>
      <c r="Q917" s="16">
        <v>-108.0</v>
      </c>
    </row>
    <row r="918" ht="12.75" customHeight="1">
      <c r="A918" s="16" t="s">
        <v>2222</v>
      </c>
      <c r="B918" s="1" t="s">
        <v>1907</v>
      </c>
      <c r="C918" s="15">
        <v>3134.0</v>
      </c>
      <c r="D918" s="16" t="s">
        <v>3899</v>
      </c>
      <c r="E918" s="16" t="s">
        <v>3900</v>
      </c>
      <c r="F918" s="16" t="s">
        <v>436</v>
      </c>
      <c r="G918" s="16" t="s">
        <v>3901</v>
      </c>
      <c r="H918" s="16"/>
      <c r="I918" s="16">
        <v>602.0</v>
      </c>
      <c r="J918" s="16" t="s">
        <v>3806</v>
      </c>
      <c r="K918" s="16" t="s">
        <v>438</v>
      </c>
      <c r="L918" s="16" t="s">
        <v>331</v>
      </c>
      <c r="M918" s="16" t="s">
        <v>1108</v>
      </c>
      <c r="N918" s="16" t="s">
        <v>1825</v>
      </c>
      <c r="O918" s="16"/>
      <c r="P918" s="16">
        <v>5.0</v>
      </c>
      <c r="Q918" s="16">
        <v>726.0</v>
      </c>
    </row>
    <row r="919" ht="12.75" customHeight="1">
      <c r="A919" s="16" t="s">
        <v>2222</v>
      </c>
      <c r="B919" s="1" t="s">
        <v>1907</v>
      </c>
      <c r="C919" s="15">
        <v>3136.0</v>
      </c>
      <c r="D919" s="16" t="s">
        <v>3902</v>
      </c>
      <c r="E919" s="16" t="s">
        <v>3903</v>
      </c>
      <c r="F919" s="16"/>
      <c r="G919" s="16" t="s">
        <v>336</v>
      </c>
      <c r="H919" s="16"/>
      <c r="I919" s="16">
        <v>904.0</v>
      </c>
      <c r="J919" s="16" t="s">
        <v>3806</v>
      </c>
      <c r="K919" s="16" t="s">
        <v>3904</v>
      </c>
      <c r="L919" s="16" t="s">
        <v>345</v>
      </c>
      <c r="M919" s="16" t="s">
        <v>3905</v>
      </c>
      <c r="N919" s="16" t="s">
        <v>1545</v>
      </c>
      <c r="O919" s="16"/>
      <c r="P919" s="16">
        <v>13.0</v>
      </c>
      <c r="Q919" s="16">
        <v>-540.0</v>
      </c>
    </row>
    <row r="920" ht="12.75" customHeight="1">
      <c r="A920" s="16" t="s">
        <v>2222</v>
      </c>
      <c r="B920" s="1" t="s">
        <v>1907</v>
      </c>
      <c r="C920" s="15">
        <v>3137.0</v>
      </c>
      <c r="D920" s="16" t="s">
        <v>3906</v>
      </c>
      <c r="E920" s="16" t="s">
        <v>3907</v>
      </c>
      <c r="F920" s="16"/>
      <c r="G920" s="16" t="s">
        <v>1015</v>
      </c>
      <c r="H920" s="16"/>
      <c r="I920" s="16">
        <v>400.0</v>
      </c>
      <c r="J920" s="16" t="s">
        <v>426</v>
      </c>
      <c r="K920" s="16" t="s">
        <v>1083</v>
      </c>
      <c r="L920" s="16" t="s">
        <v>308</v>
      </c>
      <c r="M920" s="16" t="s">
        <v>652</v>
      </c>
      <c r="N920" s="16" t="s">
        <v>774</v>
      </c>
      <c r="O920" s="16"/>
      <c r="P920" s="16">
        <v>8.0</v>
      </c>
      <c r="Q920" s="16">
        <v>-140.0</v>
      </c>
    </row>
    <row r="921" ht="12.75" customHeight="1">
      <c r="A921" s="16" t="s">
        <v>2222</v>
      </c>
      <c r="B921" s="1" t="s">
        <v>55</v>
      </c>
      <c r="C921" s="15">
        <v>3204.0</v>
      </c>
      <c r="D921" s="16" t="s">
        <v>3908</v>
      </c>
      <c r="E921" s="16" t="s">
        <v>3909</v>
      </c>
      <c r="F921" s="16"/>
      <c r="G921" s="16" t="s">
        <v>3910</v>
      </c>
      <c r="H921" s="16"/>
      <c r="I921" s="16">
        <v>902.0</v>
      </c>
      <c r="J921" s="16" t="s">
        <v>2225</v>
      </c>
      <c r="K921" s="16" t="s">
        <v>3911</v>
      </c>
      <c r="L921" s="16" t="s">
        <v>308</v>
      </c>
      <c r="M921" s="16" t="s">
        <v>3912</v>
      </c>
      <c r="N921" s="16" t="s">
        <v>480</v>
      </c>
      <c r="O921" s="16"/>
      <c r="P921" s="16">
        <v>13.0</v>
      </c>
      <c r="Q921" s="16">
        <v>0.0</v>
      </c>
    </row>
    <row r="922" ht="12.75" customHeight="1">
      <c r="A922" s="16" t="s">
        <v>2222</v>
      </c>
      <c r="B922" s="1" t="s">
        <v>55</v>
      </c>
      <c r="C922" s="15">
        <v>3209.0</v>
      </c>
      <c r="D922" s="16" t="s">
        <v>3913</v>
      </c>
      <c r="E922" s="16" t="s">
        <v>2242</v>
      </c>
      <c r="F922" s="16" t="s">
        <v>391</v>
      </c>
      <c r="G922" s="16" t="s">
        <v>2243</v>
      </c>
      <c r="H922" s="16"/>
      <c r="I922" s="16">
        <v>404.0</v>
      </c>
      <c r="J922" s="16" t="s">
        <v>2225</v>
      </c>
      <c r="K922" s="16" t="s">
        <v>1019</v>
      </c>
      <c r="L922" s="16" t="s">
        <v>308</v>
      </c>
      <c r="M922" s="16" t="s">
        <v>2405</v>
      </c>
      <c r="N922" s="16" t="s">
        <v>480</v>
      </c>
      <c r="O922" s="16"/>
      <c r="P922" s="16">
        <v>8.0</v>
      </c>
      <c r="Q922" s="16">
        <v>0.0</v>
      </c>
    </row>
    <row r="923" ht="12.75" customHeight="1">
      <c r="A923" s="16" t="s">
        <v>2222</v>
      </c>
      <c r="B923" s="1" t="s">
        <v>1886</v>
      </c>
      <c r="C923" s="15">
        <v>3213.0</v>
      </c>
      <c r="D923" s="16" t="s">
        <v>3914</v>
      </c>
      <c r="E923" s="16" t="s">
        <v>3915</v>
      </c>
      <c r="F923" s="16"/>
      <c r="G923" s="16" t="s">
        <v>500</v>
      </c>
      <c r="H923" s="16"/>
      <c r="I923" s="16">
        <v>511.0</v>
      </c>
      <c r="J923" s="16" t="s">
        <v>2225</v>
      </c>
      <c r="K923" s="16" t="s">
        <v>438</v>
      </c>
      <c r="L923" s="16" t="s">
        <v>323</v>
      </c>
      <c r="M923" s="16" t="s">
        <v>3916</v>
      </c>
      <c r="N923" s="16" t="s">
        <v>3917</v>
      </c>
      <c r="O923" s="16"/>
      <c r="P923" s="16">
        <v>6.0</v>
      </c>
      <c r="Q923" s="16">
        <v>-500.0</v>
      </c>
    </row>
    <row r="924" ht="12.75" customHeight="1">
      <c r="A924" s="16" t="s">
        <v>2222</v>
      </c>
      <c r="B924" s="1" t="s">
        <v>1886</v>
      </c>
      <c r="C924" s="15">
        <v>3214.0</v>
      </c>
      <c r="D924" s="16" t="s">
        <v>3918</v>
      </c>
      <c r="E924" s="16" t="s">
        <v>3919</v>
      </c>
      <c r="F924" s="16"/>
      <c r="G924" s="16" t="s">
        <v>449</v>
      </c>
      <c r="H924" s="16"/>
      <c r="I924" s="16">
        <v>600.0</v>
      </c>
      <c r="J924" s="16" t="s">
        <v>2225</v>
      </c>
      <c r="K924" s="16" t="s">
        <v>1083</v>
      </c>
      <c r="L924" s="16" t="s">
        <v>377</v>
      </c>
      <c r="M924" s="16" t="s">
        <v>719</v>
      </c>
      <c r="N924" s="16" t="s">
        <v>911</v>
      </c>
      <c r="O924" s="16"/>
      <c r="P924" s="16">
        <v>6.0</v>
      </c>
      <c r="Q924" s="16">
        <v>-216.0</v>
      </c>
    </row>
    <row r="925" ht="12.75" customHeight="1">
      <c r="A925" s="16" t="s">
        <v>2222</v>
      </c>
      <c r="B925" s="1" t="s">
        <v>1886</v>
      </c>
      <c r="C925" s="15">
        <v>3218.0</v>
      </c>
      <c r="D925" s="16" t="s">
        <v>3920</v>
      </c>
      <c r="E925" s="16" t="s">
        <v>3921</v>
      </c>
      <c r="F925" s="16" t="s">
        <v>313</v>
      </c>
      <c r="G925" s="16" t="s">
        <v>454</v>
      </c>
      <c r="H925" s="16"/>
      <c r="I925" s="16">
        <v>703.0</v>
      </c>
      <c r="J925" s="16" t="s">
        <v>2225</v>
      </c>
      <c r="K925" s="16" t="s">
        <v>3922</v>
      </c>
      <c r="L925" s="16" t="s">
        <v>345</v>
      </c>
      <c r="M925" s="16" t="s">
        <v>3923</v>
      </c>
      <c r="N925" s="16" t="s">
        <v>2395</v>
      </c>
      <c r="O925" s="16"/>
      <c r="P925" s="16">
        <v>10.0</v>
      </c>
      <c r="Q925" s="16">
        <v>-120.0</v>
      </c>
    </row>
    <row r="926" ht="12.75" customHeight="1">
      <c r="A926" s="16" t="s">
        <v>2222</v>
      </c>
      <c r="B926" s="1" t="s">
        <v>1886</v>
      </c>
      <c r="C926" s="15">
        <v>3219.0</v>
      </c>
      <c r="D926" s="16" t="s">
        <v>3924</v>
      </c>
      <c r="E926" s="16" t="s">
        <v>3925</v>
      </c>
      <c r="F926" s="16"/>
      <c r="G926" s="16" t="s">
        <v>336</v>
      </c>
      <c r="H926" s="16"/>
      <c r="I926" s="16">
        <v>413.0</v>
      </c>
      <c r="J926" s="16" t="s">
        <v>426</v>
      </c>
      <c r="K926" s="16" t="s">
        <v>3926</v>
      </c>
      <c r="L926" s="16" t="s">
        <v>345</v>
      </c>
      <c r="M926" s="16" t="s">
        <v>411</v>
      </c>
      <c r="N926" s="16" t="s">
        <v>412</v>
      </c>
      <c r="O926" s="16"/>
      <c r="P926" s="16">
        <v>12.0</v>
      </c>
      <c r="Q926" s="16">
        <v>-360.0</v>
      </c>
    </row>
    <row r="927" ht="12.75" customHeight="1">
      <c r="A927" s="16" t="s">
        <v>2222</v>
      </c>
      <c r="B927" s="1" t="s">
        <v>1897</v>
      </c>
      <c r="C927" s="15">
        <v>3221.0</v>
      </c>
      <c r="D927" s="16" t="s">
        <v>3927</v>
      </c>
      <c r="E927" s="16" t="s">
        <v>3928</v>
      </c>
      <c r="F927" s="16"/>
      <c r="G927" s="16" t="s">
        <v>634</v>
      </c>
      <c r="H927" s="16" t="s">
        <v>69</v>
      </c>
      <c r="I927" s="16">
        <v>902.0</v>
      </c>
      <c r="J927" s="16" t="s">
        <v>2809</v>
      </c>
      <c r="K927" s="16" t="s">
        <v>3929</v>
      </c>
      <c r="L927" s="16" t="s">
        <v>308</v>
      </c>
      <c r="M927" s="16" t="s">
        <v>554</v>
      </c>
      <c r="N927" s="16" t="s">
        <v>310</v>
      </c>
      <c r="O927" s="16"/>
      <c r="P927" s="16">
        <v>11.0</v>
      </c>
      <c r="Q927" s="16">
        <v>-20.0</v>
      </c>
    </row>
    <row r="928" ht="12.75" customHeight="1">
      <c r="A928" s="16" t="s">
        <v>2222</v>
      </c>
      <c r="B928" s="1" t="s">
        <v>1897</v>
      </c>
      <c r="C928" s="15">
        <v>3228.0</v>
      </c>
      <c r="D928" s="16" t="s">
        <v>3930</v>
      </c>
      <c r="E928" s="16" t="s">
        <v>3931</v>
      </c>
      <c r="F928" s="16"/>
      <c r="G928" s="16" t="s">
        <v>3932</v>
      </c>
      <c r="H928" s="16"/>
      <c r="I928" s="16">
        <v>502.0</v>
      </c>
      <c r="J928" s="16" t="s">
        <v>426</v>
      </c>
      <c r="K928" s="16" t="s">
        <v>2450</v>
      </c>
      <c r="L928" s="16" t="s">
        <v>345</v>
      </c>
      <c r="M928" s="16" t="s">
        <v>922</v>
      </c>
      <c r="N928" s="16" t="s">
        <v>3933</v>
      </c>
      <c r="O928" s="16"/>
      <c r="P928" s="16">
        <v>14.0</v>
      </c>
      <c r="Q928" s="16">
        <v>-600.0</v>
      </c>
    </row>
    <row r="929" ht="12.75" customHeight="1">
      <c r="A929" s="16" t="s">
        <v>2222</v>
      </c>
      <c r="B929" s="1" t="s">
        <v>1907</v>
      </c>
      <c r="C929" s="15">
        <v>3231.0</v>
      </c>
      <c r="D929" s="16" t="s">
        <v>3934</v>
      </c>
      <c r="E929" s="16" t="s">
        <v>3935</v>
      </c>
      <c r="F929" s="16"/>
      <c r="G929" s="16" t="s">
        <v>500</v>
      </c>
      <c r="H929" s="16"/>
      <c r="I929" s="16">
        <v>704.0</v>
      </c>
      <c r="J929" s="16" t="s">
        <v>3806</v>
      </c>
      <c r="K929" s="16" t="s">
        <v>352</v>
      </c>
      <c r="L929" s="16" t="s">
        <v>308</v>
      </c>
      <c r="M929" s="16" t="s">
        <v>3517</v>
      </c>
      <c r="N929" s="16" t="s">
        <v>2814</v>
      </c>
      <c r="O929" s="16"/>
      <c r="P929" s="16">
        <v>10.0</v>
      </c>
      <c r="Q929" s="16">
        <v>-60.0</v>
      </c>
    </row>
    <row r="930" ht="12.75" customHeight="1">
      <c r="A930" s="16" t="s">
        <v>2222</v>
      </c>
      <c r="B930" s="1" t="s">
        <v>1907</v>
      </c>
      <c r="C930" s="15">
        <v>3238.0</v>
      </c>
      <c r="D930" s="16" t="s">
        <v>3936</v>
      </c>
      <c r="E930" s="16" t="s">
        <v>3937</v>
      </c>
      <c r="F930" s="16"/>
      <c r="G930" s="16" t="s">
        <v>3938</v>
      </c>
      <c r="H930" s="16"/>
      <c r="I930" s="16">
        <v>503.0</v>
      </c>
      <c r="J930" s="16" t="s">
        <v>426</v>
      </c>
      <c r="K930" s="16" t="s">
        <v>1376</v>
      </c>
      <c r="L930" s="16" t="s">
        <v>308</v>
      </c>
      <c r="M930" s="16" t="s">
        <v>3897</v>
      </c>
      <c r="N930" s="16" t="s">
        <v>3898</v>
      </c>
      <c r="O930" s="16"/>
      <c r="P930" s="16">
        <v>9.0</v>
      </c>
      <c r="Q930" s="16">
        <v>-108.0</v>
      </c>
    </row>
    <row r="931" ht="12.75" customHeight="1">
      <c r="A931" s="16" t="s">
        <v>3939</v>
      </c>
      <c r="B931" s="1" t="s">
        <v>69</v>
      </c>
      <c r="C931" s="15">
        <v>101.0</v>
      </c>
      <c r="D931" s="16" t="s">
        <v>3940</v>
      </c>
      <c r="E931" s="16" t="s">
        <v>3941</v>
      </c>
      <c r="F931" s="16"/>
      <c r="G931" s="16" t="s">
        <v>1210</v>
      </c>
      <c r="H931" s="16"/>
      <c r="I931" s="16">
        <v>613.0</v>
      </c>
      <c r="J931" s="16" t="s">
        <v>2225</v>
      </c>
      <c r="K931" s="16" t="s">
        <v>2850</v>
      </c>
      <c r="L931" s="16" t="s">
        <v>345</v>
      </c>
      <c r="M931" s="16" t="s">
        <v>3942</v>
      </c>
      <c r="N931" s="16" t="s">
        <v>1181</v>
      </c>
      <c r="O931" s="16"/>
      <c r="P931" s="16">
        <v>8.0</v>
      </c>
      <c r="Q931" s="16">
        <v>-180.0</v>
      </c>
    </row>
    <row r="932" ht="12.75" customHeight="1">
      <c r="A932" s="16" t="s">
        <v>3939</v>
      </c>
      <c r="B932" s="1" t="s">
        <v>69</v>
      </c>
      <c r="C932" s="15">
        <v>102.0</v>
      </c>
      <c r="D932" s="16" t="s">
        <v>3943</v>
      </c>
      <c r="E932" s="16" t="s">
        <v>3944</v>
      </c>
      <c r="F932" s="16"/>
      <c r="G932" s="16" t="s">
        <v>3945</v>
      </c>
      <c r="H932" s="16" t="s">
        <v>69</v>
      </c>
      <c r="I932" s="16">
        <v>603.0</v>
      </c>
      <c r="J932" s="16" t="s">
        <v>2225</v>
      </c>
      <c r="K932" s="16" t="s">
        <v>478</v>
      </c>
      <c r="L932" s="16" t="s">
        <v>377</v>
      </c>
      <c r="M932" s="16" t="s">
        <v>630</v>
      </c>
      <c r="N932" s="16" t="s">
        <v>3946</v>
      </c>
      <c r="O932" s="16"/>
      <c r="P932" s="16">
        <v>12.0</v>
      </c>
      <c r="Q932" s="16">
        <v>1440.0</v>
      </c>
    </row>
    <row r="933" ht="12.75" customHeight="1">
      <c r="A933" s="16" t="s">
        <v>3939</v>
      </c>
      <c r="B933" s="1" t="s">
        <v>69</v>
      </c>
      <c r="C933" s="15">
        <v>103.0</v>
      </c>
      <c r="D933" s="16" t="s">
        <v>3947</v>
      </c>
      <c r="E933" s="16" t="s">
        <v>3948</v>
      </c>
      <c r="F933" s="16" t="s">
        <v>3949</v>
      </c>
      <c r="G933" s="16" t="s">
        <v>3950</v>
      </c>
      <c r="H933" s="16"/>
      <c r="I933" s="16">
        <v>910.0</v>
      </c>
      <c r="J933" s="16" t="s">
        <v>2225</v>
      </c>
      <c r="K933" s="16" t="s">
        <v>2626</v>
      </c>
      <c r="L933" s="16" t="s">
        <v>359</v>
      </c>
      <c r="M933" s="16" t="s">
        <v>3951</v>
      </c>
      <c r="N933" s="16" t="s">
        <v>3952</v>
      </c>
      <c r="O933" s="16"/>
      <c r="P933" s="16">
        <v>9.0</v>
      </c>
      <c r="Q933" s="16">
        <v>315.0</v>
      </c>
    </row>
    <row r="934" ht="12.75" customHeight="1">
      <c r="A934" s="16" t="s">
        <v>3939</v>
      </c>
      <c r="B934" s="1" t="s">
        <v>69</v>
      </c>
      <c r="C934" s="15">
        <v>104.0</v>
      </c>
      <c r="D934" s="16" t="s">
        <v>3953</v>
      </c>
      <c r="E934" s="16" t="s">
        <v>3954</v>
      </c>
      <c r="F934" s="16"/>
      <c r="G934" s="16" t="s">
        <v>394</v>
      </c>
      <c r="H934" s="16"/>
      <c r="I934" s="16">
        <v>520.0</v>
      </c>
      <c r="J934" s="16" t="s">
        <v>2225</v>
      </c>
      <c r="K934" s="16" t="s">
        <v>371</v>
      </c>
      <c r="L934" s="16" t="s">
        <v>345</v>
      </c>
      <c r="M934" s="16" t="s">
        <v>1473</v>
      </c>
      <c r="N934" s="16" t="s">
        <v>3246</v>
      </c>
      <c r="O934" s="16"/>
      <c r="P934" s="16">
        <v>12.0</v>
      </c>
      <c r="Q934" s="16">
        <v>-24.0</v>
      </c>
    </row>
    <row r="935" ht="12.75" customHeight="1">
      <c r="A935" s="16" t="s">
        <v>3939</v>
      </c>
      <c r="B935" s="1" t="s">
        <v>69</v>
      </c>
      <c r="C935" s="15">
        <v>108.0</v>
      </c>
      <c r="D935" s="16" t="s">
        <v>3955</v>
      </c>
      <c r="E935" s="16" t="s">
        <v>3956</v>
      </c>
      <c r="F935" s="16"/>
      <c r="G935" s="16" t="s">
        <v>3957</v>
      </c>
      <c r="H935" s="16"/>
      <c r="I935" s="16">
        <v>824.0</v>
      </c>
      <c r="J935" s="16" t="s">
        <v>426</v>
      </c>
      <c r="K935" s="16" t="s">
        <v>2501</v>
      </c>
      <c r="L935" s="16" t="s">
        <v>345</v>
      </c>
      <c r="M935" s="16" t="s">
        <v>3958</v>
      </c>
      <c r="N935" s="16" t="s">
        <v>3959</v>
      </c>
      <c r="O935" s="16"/>
      <c r="P935" s="16">
        <v>14.0</v>
      </c>
      <c r="Q935" s="16">
        <v>784.0</v>
      </c>
    </row>
    <row r="936" ht="12.75" customHeight="1">
      <c r="A936" s="16" t="s">
        <v>3939</v>
      </c>
      <c r="B936" s="1" t="s">
        <v>58</v>
      </c>
      <c r="C936" s="15">
        <v>111.0</v>
      </c>
      <c r="D936" s="16" t="s">
        <v>3960</v>
      </c>
      <c r="E936" s="16" t="s">
        <v>3961</v>
      </c>
      <c r="F936" s="16"/>
      <c r="G936" s="16" t="s">
        <v>500</v>
      </c>
      <c r="H936" s="16"/>
      <c r="I936" s="16">
        <v>933.0</v>
      </c>
      <c r="J936" s="16" t="s">
        <v>426</v>
      </c>
      <c r="K936" s="16" t="s">
        <v>718</v>
      </c>
      <c r="L936" s="16" t="s">
        <v>345</v>
      </c>
      <c r="M936" s="16" t="s">
        <v>3962</v>
      </c>
      <c r="N936" s="16" t="s">
        <v>3963</v>
      </c>
      <c r="O936" s="16"/>
      <c r="P936" s="16">
        <v>10.0</v>
      </c>
      <c r="Q936" s="16">
        <v>-156.0</v>
      </c>
    </row>
    <row r="937" ht="12.75" customHeight="1">
      <c r="A937" s="16" t="s">
        <v>3939</v>
      </c>
      <c r="B937" s="1" t="s">
        <v>58</v>
      </c>
      <c r="C937" s="15">
        <v>114.0</v>
      </c>
      <c r="D937" s="16" t="s">
        <v>3964</v>
      </c>
      <c r="E937" s="16" t="s">
        <v>3965</v>
      </c>
      <c r="F937" s="16"/>
      <c r="G937" s="16" t="s">
        <v>454</v>
      </c>
      <c r="H937" s="16"/>
      <c r="I937" s="16">
        <v>123.0</v>
      </c>
      <c r="J937" s="16" t="s">
        <v>426</v>
      </c>
      <c r="K937" s="16" t="s">
        <v>3966</v>
      </c>
      <c r="L937" s="16" t="s">
        <v>384</v>
      </c>
      <c r="M937" s="16" t="s">
        <v>3967</v>
      </c>
      <c r="N937" s="16" t="s">
        <v>1331</v>
      </c>
      <c r="O937" s="16"/>
      <c r="P937" s="16">
        <v>12.0</v>
      </c>
      <c r="Q937" s="16">
        <v>-396.0</v>
      </c>
    </row>
    <row r="938" ht="12.75" customHeight="1">
      <c r="A938" s="16" t="s">
        <v>3939</v>
      </c>
      <c r="B938" s="1" t="s">
        <v>58</v>
      </c>
      <c r="C938" s="15">
        <v>115.0</v>
      </c>
      <c r="D938" s="16" t="s">
        <v>3968</v>
      </c>
      <c r="E938" s="16" t="s">
        <v>3969</v>
      </c>
      <c r="F938" s="16"/>
      <c r="G938" s="16" t="s">
        <v>394</v>
      </c>
      <c r="H938" s="16"/>
      <c r="I938" s="16">
        <v>910.0</v>
      </c>
      <c r="J938" s="16" t="s">
        <v>426</v>
      </c>
      <c r="K938" s="16" t="s">
        <v>557</v>
      </c>
      <c r="L938" s="16" t="s">
        <v>308</v>
      </c>
      <c r="M938" s="16" t="s">
        <v>309</v>
      </c>
      <c r="N938" s="16" t="s">
        <v>1175</v>
      </c>
      <c r="O938" s="16"/>
      <c r="P938" s="16">
        <v>8.0</v>
      </c>
      <c r="Q938" s="16">
        <v>0.0</v>
      </c>
    </row>
    <row r="939" ht="12.75" customHeight="1">
      <c r="A939" s="16" t="s">
        <v>3939</v>
      </c>
      <c r="B939" s="1" t="s">
        <v>373</v>
      </c>
      <c r="C939" s="15">
        <v>122.0</v>
      </c>
      <c r="D939" s="16" t="s">
        <v>3970</v>
      </c>
      <c r="E939" s="16" t="s">
        <v>3971</v>
      </c>
      <c r="F939" s="16"/>
      <c r="G939" s="16" t="s">
        <v>2401</v>
      </c>
      <c r="H939" s="16"/>
      <c r="I939" s="16">
        <v>210.0</v>
      </c>
      <c r="J939" s="16" t="s">
        <v>426</v>
      </c>
      <c r="K939" s="16" t="s">
        <v>1737</v>
      </c>
      <c r="L939" s="16" t="s">
        <v>308</v>
      </c>
      <c r="M939" s="16" t="s">
        <v>473</v>
      </c>
      <c r="N939" s="16" t="s">
        <v>397</v>
      </c>
      <c r="O939" s="16"/>
      <c r="P939" s="16">
        <v>10.0</v>
      </c>
      <c r="Q939" s="16">
        <v>-90.0</v>
      </c>
    </row>
    <row r="940" ht="12.75" customHeight="1">
      <c r="A940" s="16" t="s">
        <v>3939</v>
      </c>
      <c r="B940" s="1" t="s">
        <v>373</v>
      </c>
      <c r="C940" s="15">
        <v>129.0</v>
      </c>
      <c r="D940" s="16" t="s">
        <v>3972</v>
      </c>
      <c r="E940" s="16" t="s">
        <v>3973</v>
      </c>
      <c r="F940" s="16"/>
      <c r="G940" s="16" t="s">
        <v>3974</v>
      </c>
      <c r="H940" s="16"/>
      <c r="I940" s="16">
        <v>210.0</v>
      </c>
      <c r="J940" s="16" t="s">
        <v>426</v>
      </c>
      <c r="K940" s="16" t="s">
        <v>3975</v>
      </c>
      <c r="L940" s="16" t="s">
        <v>308</v>
      </c>
      <c r="M940" s="16" t="s">
        <v>3002</v>
      </c>
      <c r="N940" s="16" t="s">
        <v>3003</v>
      </c>
      <c r="O940" s="16"/>
      <c r="P940" s="16">
        <v>8.0</v>
      </c>
      <c r="Q940" s="16">
        <v>-28.0</v>
      </c>
    </row>
    <row r="941" ht="12.75" customHeight="1">
      <c r="A941" s="16" t="s">
        <v>3939</v>
      </c>
      <c r="B941" s="1" t="s">
        <v>373</v>
      </c>
      <c r="C941" s="15">
        <v>130.0</v>
      </c>
      <c r="D941" s="16" t="s">
        <v>3976</v>
      </c>
      <c r="E941" s="16" t="s">
        <v>3977</v>
      </c>
      <c r="F941" s="16"/>
      <c r="G941" s="16" t="s">
        <v>3978</v>
      </c>
      <c r="H941" s="16" t="s">
        <v>69</v>
      </c>
      <c r="I941" s="16">
        <v>210.0</v>
      </c>
      <c r="J941" s="16" t="s">
        <v>426</v>
      </c>
      <c r="K941" s="16" t="s">
        <v>3979</v>
      </c>
      <c r="L941" s="16" t="s">
        <v>331</v>
      </c>
      <c r="M941" s="16" t="s">
        <v>3980</v>
      </c>
      <c r="N941" s="16" t="s">
        <v>3981</v>
      </c>
      <c r="O941" s="16"/>
      <c r="P941" s="16">
        <v>9.0</v>
      </c>
      <c r="Q941" s="16">
        <v>3388.0</v>
      </c>
    </row>
    <row r="942" ht="12.75" customHeight="1">
      <c r="A942" s="16" t="s">
        <v>3939</v>
      </c>
      <c r="B942" s="1" t="s">
        <v>391</v>
      </c>
      <c r="C942" s="15">
        <v>133.0</v>
      </c>
      <c r="D942" s="16" t="s">
        <v>3982</v>
      </c>
      <c r="E942" s="16" t="s">
        <v>3983</v>
      </c>
      <c r="F942" s="16" t="s">
        <v>1028</v>
      </c>
      <c r="G942" s="16" t="s">
        <v>909</v>
      </c>
      <c r="H942" s="16" t="s">
        <v>69</v>
      </c>
      <c r="I942" s="16">
        <v>503.0</v>
      </c>
      <c r="J942" s="16" t="s">
        <v>3984</v>
      </c>
      <c r="K942" s="16" t="s">
        <v>557</v>
      </c>
      <c r="L942" s="16" t="s">
        <v>331</v>
      </c>
      <c r="M942" s="16" t="s">
        <v>3985</v>
      </c>
      <c r="N942" s="16" t="s">
        <v>3136</v>
      </c>
      <c r="O942" s="16" t="s">
        <v>3986</v>
      </c>
      <c r="P942" s="16">
        <v>6.0</v>
      </c>
      <c r="Q942" s="16">
        <v>-480.0</v>
      </c>
    </row>
    <row r="943" ht="12.75" customHeight="1">
      <c r="A943" s="16" t="s">
        <v>3939</v>
      </c>
      <c r="B943" s="1" t="s">
        <v>391</v>
      </c>
      <c r="C943" s="15">
        <v>139.0</v>
      </c>
      <c r="D943" s="16" t="s">
        <v>3987</v>
      </c>
      <c r="E943" s="16" t="s">
        <v>3988</v>
      </c>
      <c r="F943" s="16" t="s">
        <v>1028</v>
      </c>
      <c r="G943" s="16" t="s">
        <v>3989</v>
      </c>
      <c r="H943" s="16" t="s">
        <v>69</v>
      </c>
      <c r="I943" s="16">
        <v>920.0</v>
      </c>
      <c r="J943" s="16" t="s">
        <v>3984</v>
      </c>
      <c r="K943" s="16" t="s">
        <v>455</v>
      </c>
      <c r="L943" s="16" t="s">
        <v>377</v>
      </c>
      <c r="M943" s="16" t="s">
        <v>1246</v>
      </c>
      <c r="N943" s="16" t="s">
        <v>1331</v>
      </c>
      <c r="O943" s="16" t="s">
        <v>72</v>
      </c>
      <c r="P943" s="16">
        <v>5.0</v>
      </c>
      <c r="Q943" s="16">
        <v>-42.0</v>
      </c>
    </row>
    <row r="944" ht="12.75" customHeight="1">
      <c r="A944" s="16" t="s">
        <v>3939</v>
      </c>
      <c r="B944" s="1" t="s">
        <v>391</v>
      </c>
      <c r="C944" s="15">
        <v>140.0</v>
      </c>
      <c r="D944" s="16" t="s">
        <v>3990</v>
      </c>
      <c r="E944" s="16" t="s">
        <v>3991</v>
      </c>
      <c r="F944" s="16"/>
      <c r="G944" s="16" t="s">
        <v>614</v>
      </c>
      <c r="H944" s="16"/>
      <c r="I944" s="16">
        <v>702.0</v>
      </c>
      <c r="J944" s="16" t="s">
        <v>426</v>
      </c>
      <c r="K944" s="16" t="s">
        <v>2014</v>
      </c>
      <c r="L944" s="16" t="s">
        <v>308</v>
      </c>
      <c r="M944" s="16" t="s">
        <v>554</v>
      </c>
      <c r="N944" s="16" t="s">
        <v>397</v>
      </c>
      <c r="O944" s="16"/>
      <c r="P944" s="16">
        <v>11.0</v>
      </c>
      <c r="Q944" s="16">
        <v>-20.0</v>
      </c>
    </row>
    <row r="945" ht="12.75" customHeight="1">
      <c r="A945" s="16" t="s">
        <v>3939</v>
      </c>
      <c r="B945" s="1" t="s">
        <v>69</v>
      </c>
      <c r="C945" s="15">
        <v>202.0</v>
      </c>
      <c r="D945" s="16" t="s">
        <v>3992</v>
      </c>
      <c r="E945" s="16" t="s">
        <v>3993</v>
      </c>
      <c r="F945" s="16"/>
      <c r="G945" s="16" t="s">
        <v>689</v>
      </c>
      <c r="H945" s="16"/>
      <c r="I945" s="16">
        <v>801.0</v>
      </c>
      <c r="J945" s="16" t="s">
        <v>2225</v>
      </c>
      <c r="K945" s="16" t="s">
        <v>3300</v>
      </c>
      <c r="L945" s="16" t="s">
        <v>345</v>
      </c>
      <c r="M945" s="16" t="s">
        <v>3994</v>
      </c>
      <c r="N945" s="16" t="s">
        <v>3995</v>
      </c>
      <c r="O945" s="16"/>
      <c r="P945" s="16">
        <v>12.0</v>
      </c>
      <c r="Q945" s="16">
        <v>-168.0</v>
      </c>
    </row>
    <row r="946" ht="12.75" customHeight="1">
      <c r="A946" s="16" t="s">
        <v>3939</v>
      </c>
      <c r="B946" s="1" t="s">
        <v>58</v>
      </c>
      <c r="C946" s="15">
        <v>212.0</v>
      </c>
      <c r="D946" s="16" t="s">
        <v>3996</v>
      </c>
      <c r="E946" s="16" t="s">
        <v>3997</v>
      </c>
      <c r="F946" s="16"/>
      <c r="G946" s="16" t="s">
        <v>500</v>
      </c>
      <c r="H946" s="16"/>
      <c r="I946" s="16">
        <v>720.0</v>
      </c>
      <c r="J946" s="16" t="s">
        <v>426</v>
      </c>
      <c r="K946" s="16" t="s">
        <v>3998</v>
      </c>
      <c r="L946" s="16" t="s">
        <v>323</v>
      </c>
      <c r="M946" s="16" t="s">
        <v>462</v>
      </c>
      <c r="N946" s="16" t="s">
        <v>3999</v>
      </c>
      <c r="O946" s="16"/>
      <c r="P946" s="16">
        <v>9.0</v>
      </c>
      <c r="Q946" s="16">
        <v>-320.0</v>
      </c>
    </row>
    <row r="947" ht="12.75" customHeight="1">
      <c r="A947" s="16" t="s">
        <v>3939</v>
      </c>
      <c r="B947" s="1" t="s">
        <v>58</v>
      </c>
      <c r="C947" s="15">
        <v>215.0</v>
      </c>
      <c r="D947" s="16" t="s">
        <v>4000</v>
      </c>
      <c r="E947" s="16" t="s">
        <v>4001</v>
      </c>
      <c r="F947" s="16"/>
      <c r="G947" s="16" t="s">
        <v>4002</v>
      </c>
      <c r="H947" s="16"/>
      <c r="I947" s="16">
        <v>903.0</v>
      </c>
      <c r="J947" s="16" t="s">
        <v>2689</v>
      </c>
      <c r="K947" s="16" t="s">
        <v>4003</v>
      </c>
      <c r="L947" s="16" t="s">
        <v>345</v>
      </c>
      <c r="M947" s="16" t="s">
        <v>411</v>
      </c>
      <c r="N947" s="16" t="s">
        <v>4004</v>
      </c>
      <c r="O947" s="16"/>
      <c r="P947" s="16">
        <v>8.0</v>
      </c>
      <c r="Q947" s="16">
        <v>-360.0</v>
      </c>
    </row>
    <row r="948" ht="12.75" customHeight="1">
      <c r="A948" s="16" t="s">
        <v>3939</v>
      </c>
      <c r="B948" s="1" t="s">
        <v>58</v>
      </c>
      <c r="C948" s="15">
        <v>218.0</v>
      </c>
      <c r="D948" s="16" t="s">
        <v>4005</v>
      </c>
      <c r="E948" s="16" t="s">
        <v>4006</v>
      </c>
      <c r="F948" s="16"/>
      <c r="G948" s="16" t="s">
        <v>978</v>
      </c>
      <c r="H948" s="16"/>
      <c r="I948" s="16">
        <v>812.0</v>
      </c>
      <c r="J948" s="16" t="s">
        <v>426</v>
      </c>
      <c r="K948" s="16" t="s">
        <v>680</v>
      </c>
      <c r="L948" s="16" t="s">
        <v>308</v>
      </c>
      <c r="M948" s="16" t="s">
        <v>3635</v>
      </c>
      <c r="N948" s="16" t="s">
        <v>497</v>
      </c>
      <c r="O948" s="16"/>
      <c r="P948" s="16">
        <v>9.0</v>
      </c>
      <c r="Q948" s="16">
        <v>0.0</v>
      </c>
    </row>
    <row r="949" ht="12.75" customHeight="1">
      <c r="A949" s="16" t="s">
        <v>3939</v>
      </c>
      <c r="B949" s="1" t="s">
        <v>373</v>
      </c>
      <c r="C949" s="15">
        <v>223.0</v>
      </c>
      <c r="D949" s="16" t="s">
        <v>4007</v>
      </c>
      <c r="E949" s="16" t="s">
        <v>4008</v>
      </c>
      <c r="F949" s="16"/>
      <c r="G949" s="16" t="s">
        <v>4009</v>
      </c>
      <c r="H949" s="16"/>
      <c r="I949" s="16">
        <v>701.0</v>
      </c>
      <c r="J949" s="16" t="s">
        <v>4010</v>
      </c>
      <c r="K949" s="16" t="s">
        <v>4011</v>
      </c>
      <c r="L949" s="16" t="s">
        <v>377</v>
      </c>
      <c r="M949" s="16" t="s">
        <v>2265</v>
      </c>
      <c r="N949" s="16" t="s">
        <v>2725</v>
      </c>
      <c r="O949" s="16"/>
      <c r="P949" s="16">
        <v>9.0</v>
      </c>
      <c r="Q949" s="16">
        <v>160.0</v>
      </c>
    </row>
    <row r="950" ht="12.75" customHeight="1">
      <c r="A950" s="16" t="s">
        <v>3939</v>
      </c>
      <c r="B950" s="1" t="s">
        <v>373</v>
      </c>
      <c r="C950" s="15">
        <v>230.0</v>
      </c>
      <c r="D950" s="16" t="s">
        <v>4012</v>
      </c>
      <c r="E950" s="16" t="s">
        <v>4013</v>
      </c>
      <c r="F950" s="16"/>
      <c r="G950" s="16" t="s">
        <v>1160</v>
      </c>
      <c r="H950" s="16"/>
      <c r="I950" s="16">
        <v>4.0</v>
      </c>
      <c r="J950" s="16" t="s">
        <v>1366</v>
      </c>
      <c r="K950" s="16" t="s">
        <v>501</v>
      </c>
      <c r="L950" s="16" t="s">
        <v>308</v>
      </c>
      <c r="M950" s="16" t="s">
        <v>479</v>
      </c>
      <c r="N950" s="16" t="s">
        <v>480</v>
      </c>
      <c r="O950" s="16"/>
      <c r="P950" s="16">
        <v>16.0</v>
      </c>
      <c r="Q950" s="16">
        <v>0.0</v>
      </c>
    </row>
    <row r="951" ht="12.75" customHeight="1">
      <c r="A951" s="16" t="s">
        <v>3939</v>
      </c>
      <c r="B951" s="1" t="s">
        <v>391</v>
      </c>
      <c r="C951" s="15">
        <v>231.0</v>
      </c>
      <c r="D951" s="16" t="s">
        <v>4014</v>
      </c>
      <c r="E951" s="16" t="s">
        <v>4015</v>
      </c>
      <c r="F951" s="16"/>
      <c r="G951" s="16" t="s">
        <v>454</v>
      </c>
      <c r="H951" s="16"/>
      <c r="I951" s="16">
        <v>910.0</v>
      </c>
      <c r="J951" s="16" t="s">
        <v>426</v>
      </c>
      <c r="K951" s="16" t="s">
        <v>4016</v>
      </c>
      <c r="L951" s="16" t="s">
        <v>308</v>
      </c>
      <c r="M951" s="16" t="s">
        <v>2924</v>
      </c>
      <c r="N951" s="16" t="s">
        <v>817</v>
      </c>
      <c r="O951" s="16"/>
      <c r="P951" s="16">
        <v>9.0</v>
      </c>
      <c r="Q951" s="16">
        <v>-160.0</v>
      </c>
    </row>
    <row r="952" ht="12.75" customHeight="1">
      <c r="A952" s="16" t="s">
        <v>3939</v>
      </c>
      <c r="B952" s="1" t="s">
        <v>391</v>
      </c>
      <c r="C952" s="15">
        <v>236.0</v>
      </c>
      <c r="D952" s="16" t="s">
        <v>4017</v>
      </c>
      <c r="E952" s="16" t="s">
        <v>4018</v>
      </c>
      <c r="F952" s="16"/>
      <c r="G952" s="16" t="s">
        <v>4019</v>
      </c>
      <c r="H952" s="16" t="s">
        <v>596</v>
      </c>
      <c r="I952" s="16">
        <v>603.0</v>
      </c>
      <c r="J952" s="16" t="s">
        <v>3984</v>
      </c>
      <c r="K952" s="16" t="s">
        <v>396</v>
      </c>
      <c r="L952" s="16" t="s">
        <v>377</v>
      </c>
      <c r="M952" s="16" t="s">
        <v>4020</v>
      </c>
      <c r="N952" s="16" t="s">
        <v>4021</v>
      </c>
      <c r="O952" s="16"/>
      <c r="P952" s="16">
        <v>6.0</v>
      </c>
      <c r="Q952" s="16">
        <v>-720.0</v>
      </c>
    </row>
    <row r="953" ht="12.75" customHeight="1">
      <c r="A953" s="16" t="s">
        <v>3939</v>
      </c>
      <c r="B953" s="1" t="s">
        <v>391</v>
      </c>
      <c r="C953" s="15">
        <v>240.0</v>
      </c>
      <c r="D953" s="16" t="s">
        <v>4022</v>
      </c>
      <c r="E953" s="16" t="s">
        <v>4023</v>
      </c>
      <c r="F953" s="16"/>
      <c r="G953" s="16" t="s">
        <v>4024</v>
      </c>
      <c r="H953" s="16"/>
      <c r="I953" s="16">
        <v>924.0</v>
      </c>
      <c r="J953" s="16" t="s">
        <v>426</v>
      </c>
      <c r="K953" s="16" t="s">
        <v>638</v>
      </c>
      <c r="L953" s="16" t="s">
        <v>308</v>
      </c>
      <c r="M953" s="16" t="s">
        <v>4025</v>
      </c>
      <c r="N953" s="16" t="s">
        <v>1041</v>
      </c>
      <c r="O953" s="16"/>
      <c r="P953" s="16">
        <v>10.0</v>
      </c>
      <c r="Q953" s="16">
        <v>-180.0</v>
      </c>
    </row>
    <row r="954" ht="12.75" customHeight="1">
      <c r="A954" s="16" t="s">
        <v>3939</v>
      </c>
      <c r="B954" s="1" t="s">
        <v>69</v>
      </c>
      <c r="C954" s="15">
        <v>301.0</v>
      </c>
      <c r="D954" s="16" t="s">
        <v>4026</v>
      </c>
      <c r="E954" s="16" t="s">
        <v>4027</v>
      </c>
      <c r="F954" s="16"/>
      <c r="G954" s="16" t="s">
        <v>329</v>
      </c>
      <c r="H954" s="16"/>
      <c r="I954" s="16">
        <v>201.0</v>
      </c>
      <c r="J954" s="16" t="s">
        <v>426</v>
      </c>
      <c r="K954" s="16" t="s">
        <v>876</v>
      </c>
      <c r="L954" s="16" t="s">
        <v>384</v>
      </c>
      <c r="M954" s="16" t="s">
        <v>1554</v>
      </c>
      <c r="N954" s="16" t="s">
        <v>1555</v>
      </c>
      <c r="O954" s="16"/>
      <c r="P954" s="16">
        <v>8.0</v>
      </c>
      <c r="Q954" s="16">
        <v>180.0</v>
      </c>
    </row>
    <row r="955" ht="12.75" customHeight="1">
      <c r="A955" s="16" t="s">
        <v>3939</v>
      </c>
      <c r="B955" s="1" t="s">
        <v>69</v>
      </c>
      <c r="C955" s="15">
        <v>303.0</v>
      </c>
      <c r="D955" s="16" t="s">
        <v>4028</v>
      </c>
      <c r="E955" s="16" t="s">
        <v>4029</v>
      </c>
      <c r="F955" s="16" t="s">
        <v>3949</v>
      </c>
      <c r="G955" s="16" t="s">
        <v>4030</v>
      </c>
      <c r="H955" s="16" t="s">
        <v>69</v>
      </c>
      <c r="I955" s="16">
        <v>801.0</v>
      </c>
      <c r="J955" s="16" t="s">
        <v>2225</v>
      </c>
      <c r="K955" s="16" t="s">
        <v>1906</v>
      </c>
      <c r="L955" s="16" t="s">
        <v>331</v>
      </c>
      <c r="M955" s="16" t="s">
        <v>4031</v>
      </c>
      <c r="N955" s="16" t="s">
        <v>4032</v>
      </c>
      <c r="O955" s="16"/>
      <c r="P955" s="16">
        <v>12.0</v>
      </c>
      <c r="Q955" s="16">
        <v>1080.0</v>
      </c>
    </row>
    <row r="956" ht="12.75" customHeight="1">
      <c r="A956" s="16" t="s">
        <v>3939</v>
      </c>
      <c r="B956" s="1" t="s">
        <v>69</v>
      </c>
      <c r="C956" s="15">
        <v>304.0</v>
      </c>
      <c r="D956" s="16" t="s">
        <v>4033</v>
      </c>
      <c r="E956" s="16" t="s">
        <v>4034</v>
      </c>
      <c r="F956" s="16" t="s">
        <v>3949</v>
      </c>
      <c r="G956" s="16" t="s">
        <v>4035</v>
      </c>
      <c r="H956" s="16"/>
      <c r="I956" s="16">
        <v>810.0</v>
      </c>
      <c r="J956" s="16" t="s">
        <v>2225</v>
      </c>
      <c r="K956" s="16" t="s">
        <v>501</v>
      </c>
      <c r="L956" s="16" t="s">
        <v>316</v>
      </c>
      <c r="M956" s="16" t="s">
        <v>4036</v>
      </c>
      <c r="N956" s="16" t="s">
        <v>4037</v>
      </c>
      <c r="O956" s="16"/>
      <c r="P956" s="16">
        <v>5.0</v>
      </c>
      <c r="Q956" s="16">
        <v>3072.0</v>
      </c>
    </row>
    <row r="957" ht="12.75" customHeight="1">
      <c r="A957" s="16" t="s">
        <v>3939</v>
      </c>
      <c r="B957" s="1" t="s">
        <v>69</v>
      </c>
      <c r="C957" s="15">
        <v>307.0</v>
      </c>
      <c r="D957" s="16" t="s">
        <v>4038</v>
      </c>
      <c r="E957" s="16" t="s">
        <v>4039</v>
      </c>
      <c r="F957" s="16" t="s">
        <v>3949</v>
      </c>
      <c r="G957" s="16" t="s">
        <v>4040</v>
      </c>
      <c r="H957" s="16" t="s">
        <v>69</v>
      </c>
      <c r="I957" s="16">
        <v>810.0</v>
      </c>
      <c r="J957" s="16" t="s">
        <v>2225</v>
      </c>
      <c r="K957" s="16" t="s">
        <v>620</v>
      </c>
      <c r="L957" s="16" t="s">
        <v>359</v>
      </c>
      <c r="M957" s="16" t="s">
        <v>4041</v>
      </c>
      <c r="N957" s="16" t="s">
        <v>3729</v>
      </c>
      <c r="O957" s="16"/>
      <c r="P957" s="16">
        <v>8.0</v>
      </c>
      <c r="Q957" s="16">
        <v>3600.0</v>
      </c>
    </row>
    <row r="958" ht="12.75" customHeight="1">
      <c r="A958" s="16" t="s">
        <v>3939</v>
      </c>
      <c r="B958" s="1" t="s">
        <v>58</v>
      </c>
      <c r="C958" s="15">
        <v>311.0</v>
      </c>
      <c r="D958" s="16" t="s">
        <v>4042</v>
      </c>
      <c r="E958" s="16" t="s">
        <v>4043</v>
      </c>
      <c r="F958" s="16"/>
      <c r="G958" s="16" t="s">
        <v>2903</v>
      </c>
      <c r="H958" s="16"/>
      <c r="I958" s="16">
        <v>323.0</v>
      </c>
      <c r="J958" s="16" t="s">
        <v>426</v>
      </c>
      <c r="K958" s="16" t="s">
        <v>396</v>
      </c>
      <c r="L958" s="16" t="s">
        <v>345</v>
      </c>
      <c r="M958" s="16" t="s">
        <v>4044</v>
      </c>
      <c r="N958" s="16" t="s">
        <v>4045</v>
      </c>
      <c r="O958" s="16"/>
      <c r="P958" s="16">
        <v>13.0</v>
      </c>
      <c r="Q958" s="16">
        <v>144.0</v>
      </c>
    </row>
    <row r="959" ht="12.75" customHeight="1">
      <c r="A959" s="16" t="s">
        <v>3939</v>
      </c>
      <c r="B959" s="1" t="s">
        <v>373</v>
      </c>
      <c r="C959" s="15">
        <v>321.0</v>
      </c>
      <c r="D959" s="16" t="s">
        <v>4046</v>
      </c>
      <c r="E959" s="16" t="s">
        <v>4047</v>
      </c>
      <c r="F959" s="16" t="s">
        <v>391</v>
      </c>
      <c r="G959" s="16" t="s">
        <v>1828</v>
      </c>
      <c r="H959" s="16"/>
      <c r="I959" s="16">
        <v>623.0</v>
      </c>
      <c r="J959" s="16" t="s">
        <v>426</v>
      </c>
      <c r="K959" s="16" t="s">
        <v>764</v>
      </c>
      <c r="L959" s="16" t="s">
        <v>377</v>
      </c>
      <c r="M959" s="16" t="s">
        <v>4048</v>
      </c>
      <c r="N959" s="16" t="s">
        <v>4049</v>
      </c>
      <c r="O959" s="16"/>
      <c r="P959" s="16">
        <v>14.0</v>
      </c>
      <c r="Q959" s="16">
        <v>1050.0</v>
      </c>
    </row>
    <row r="960" ht="12.75" customHeight="1">
      <c r="A960" s="16" t="s">
        <v>3939</v>
      </c>
      <c r="B960" s="1" t="s">
        <v>373</v>
      </c>
      <c r="C960" s="15">
        <v>325.0</v>
      </c>
      <c r="D960" s="16" t="s">
        <v>4050</v>
      </c>
      <c r="E960" s="16" t="s">
        <v>4051</v>
      </c>
      <c r="F960" s="16" t="s">
        <v>391</v>
      </c>
      <c r="G960" s="16" t="s">
        <v>4052</v>
      </c>
      <c r="H960" s="16"/>
      <c r="I960" s="16">
        <v>834.0</v>
      </c>
      <c r="J960" s="16" t="s">
        <v>4010</v>
      </c>
      <c r="K960" s="16" t="s">
        <v>764</v>
      </c>
      <c r="L960" s="16" t="s">
        <v>345</v>
      </c>
      <c r="M960" s="16" t="s">
        <v>4053</v>
      </c>
      <c r="N960" s="16" t="s">
        <v>4054</v>
      </c>
      <c r="O960" s="16"/>
      <c r="P960" s="16">
        <v>12.0</v>
      </c>
      <c r="Q960" s="16">
        <v>-144.0</v>
      </c>
    </row>
    <row r="961" ht="12.75" customHeight="1">
      <c r="A961" s="16" t="s">
        <v>3939</v>
      </c>
      <c r="B961" s="1" t="s">
        <v>373</v>
      </c>
      <c r="C961" s="15">
        <v>326.0</v>
      </c>
      <c r="D961" s="16" t="s">
        <v>4055</v>
      </c>
      <c r="E961" s="16" t="s">
        <v>4056</v>
      </c>
      <c r="F961" s="16"/>
      <c r="G961" s="16" t="s">
        <v>4057</v>
      </c>
      <c r="H961" s="16"/>
      <c r="I961" s="16">
        <v>423.0</v>
      </c>
      <c r="J961" s="16" t="s">
        <v>4010</v>
      </c>
      <c r="K961" s="16" t="s">
        <v>438</v>
      </c>
      <c r="L961" s="16" t="s">
        <v>345</v>
      </c>
      <c r="M961" s="16" t="s">
        <v>4058</v>
      </c>
      <c r="N961" s="16" t="s">
        <v>2560</v>
      </c>
      <c r="O961" s="16"/>
      <c r="P961" s="16">
        <v>14.0</v>
      </c>
      <c r="Q961" s="16">
        <v>-975.0</v>
      </c>
    </row>
    <row r="962" ht="12.75" customHeight="1">
      <c r="A962" s="16" t="s">
        <v>3939</v>
      </c>
      <c r="B962" s="1" t="s">
        <v>391</v>
      </c>
      <c r="C962" s="15">
        <v>332.0</v>
      </c>
      <c r="D962" s="16" t="s">
        <v>4059</v>
      </c>
      <c r="E962" s="16" t="s">
        <v>4060</v>
      </c>
      <c r="F962" s="16"/>
      <c r="G962" s="16" t="s">
        <v>3722</v>
      </c>
      <c r="H962" s="16" t="s">
        <v>69</v>
      </c>
      <c r="I962" s="16">
        <v>310.0</v>
      </c>
      <c r="J962" s="16" t="s">
        <v>3984</v>
      </c>
      <c r="K962" s="16" t="s">
        <v>307</v>
      </c>
      <c r="L962" s="16" t="s">
        <v>308</v>
      </c>
      <c r="M962" s="16" t="s">
        <v>3002</v>
      </c>
      <c r="N962" s="16" t="s">
        <v>3003</v>
      </c>
      <c r="O962" s="16" t="s">
        <v>72</v>
      </c>
      <c r="P962" s="16">
        <v>9.0</v>
      </c>
      <c r="Q962" s="16">
        <v>-28.0</v>
      </c>
    </row>
    <row r="963" ht="12.75" customHeight="1">
      <c r="A963" s="16" t="s">
        <v>3939</v>
      </c>
      <c r="B963" s="1" t="s">
        <v>391</v>
      </c>
      <c r="C963" s="15">
        <v>333.0</v>
      </c>
      <c r="D963" s="16" t="s">
        <v>127</v>
      </c>
      <c r="E963" s="16" t="s">
        <v>4061</v>
      </c>
      <c r="F963" s="16" t="s">
        <v>1371</v>
      </c>
      <c r="G963" s="16" t="s">
        <v>1789</v>
      </c>
      <c r="H963" s="16" t="s">
        <v>69</v>
      </c>
      <c r="I963" s="16">
        <v>514.0</v>
      </c>
      <c r="J963" s="16" t="s">
        <v>3984</v>
      </c>
      <c r="K963" s="16" t="s">
        <v>322</v>
      </c>
      <c r="L963" s="16" t="s">
        <v>359</v>
      </c>
      <c r="M963" s="16" t="s">
        <v>4062</v>
      </c>
      <c r="N963" s="16" t="s">
        <v>4063</v>
      </c>
      <c r="O963" s="16" t="s">
        <v>4064</v>
      </c>
      <c r="P963" s="16">
        <v>13.0</v>
      </c>
      <c r="Q963" s="16">
        <v>2520.0</v>
      </c>
    </row>
    <row r="964" ht="12.75" customHeight="1">
      <c r="A964" s="16" t="s">
        <v>3939</v>
      </c>
      <c r="B964" s="1" t="s">
        <v>391</v>
      </c>
      <c r="C964" s="15">
        <v>336.0</v>
      </c>
      <c r="D964" s="16" t="s">
        <v>4065</v>
      </c>
      <c r="E964" s="16" t="s">
        <v>4066</v>
      </c>
      <c r="F964" s="16"/>
      <c r="G964" s="16" t="s">
        <v>4067</v>
      </c>
      <c r="H964" s="16" t="s">
        <v>596</v>
      </c>
      <c r="I964" s="16">
        <v>920.0</v>
      </c>
      <c r="J964" s="16" t="s">
        <v>3984</v>
      </c>
      <c r="K964" s="16" t="s">
        <v>416</v>
      </c>
      <c r="L964" s="16" t="s">
        <v>323</v>
      </c>
      <c r="M964" s="16" t="s">
        <v>4068</v>
      </c>
      <c r="N964" s="16" t="s">
        <v>1913</v>
      </c>
      <c r="O964" s="16"/>
      <c r="P964" s="16">
        <v>5.0</v>
      </c>
      <c r="Q964" s="16">
        <v>-400.0</v>
      </c>
    </row>
    <row r="965" ht="12.75" customHeight="1">
      <c r="A965" s="16" t="s">
        <v>3939</v>
      </c>
      <c r="B965" s="1" t="s">
        <v>391</v>
      </c>
      <c r="C965" s="15">
        <v>340.0</v>
      </c>
      <c r="D965" s="16" t="s">
        <v>4069</v>
      </c>
      <c r="E965" s="16" t="s">
        <v>4070</v>
      </c>
      <c r="F965" s="16"/>
      <c r="G965" s="16" t="s">
        <v>415</v>
      </c>
      <c r="H965" s="16"/>
      <c r="I965" s="16">
        <v>210.0</v>
      </c>
      <c r="J965" s="16" t="s">
        <v>426</v>
      </c>
      <c r="K965" s="16" t="s">
        <v>2315</v>
      </c>
      <c r="L965" s="16" t="s">
        <v>308</v>
      </c>
      <c r="M965" s="16" t="s">
        <v>4071</v>
      </c>
      <c r="N965" s="16" t="s">
        <v>4072</v>
      </c>
      <c r="O965" s="16"/>
      <c r="P965" s="16">
        <v>7.0</v>
      </c>
      <c r="Q965" s="16">
        <v>-18.0</v>
      </c>
    </row>
    <row r="966" ht="12.75" customHeight="1">
      <c r="A966" s="16" t="s">
        <v>3939</v>
      </c>
      <c r="B966" s="1" t="s">
        <v>58</v>
      </c>
      <c r="C966" s="15">
        <v>412.0</v>
      </c>
      <c r="D966" s="16" t="s">
        <v>4073</v>
      </c>
      <c r="E966" s="16" t="s">
        <v>4074</v>
      </c>
      <c r="F966" s="16" t="s">
        <v>3949</v>
      </c>
      <c r="G966" s="16" t="s">
        <v>4075</v>
      </c>
      <c r="H966" s="16"/>
      <c r="I966" s="16">
        <v>701.0</v>
      </c>
      <c r="J966" s="16" t="s">
        <v>2225</v>
      </c>
      <c r="K966" s="16" t="s">
        <v>3348</v>
      </c>
      <c r="L966" s="16" t="s">
        <v>331</v>
      </c>
      <c r="M966" s="16" t="s">
        <v>1993</v>
      </c>
      <c r="N966" s="16" t="s">
        <v>911</v>
      </c>
      <c r="O966" s="16"/>
      <c r="P966" s="16">
        <v>12.0</v>
      </c>
      <c r="Q966" s="16">
        <v>-24.0</v>
      </c>
    </row>
    <row r="967" ht="12.75" customHeight="1">
      <c r="A967" s="16" t="s">
        <v>3939</v>
      </c>
      <c r="B967" s="1" t="s">
        <v>58</v>
      </c>
      <c r="C967" s="15">
        <v>414.0</v>
      </c>
      <c r="D967" s="16" t="s">
        <v>4076</v>
      </c>
      <c r="E967" s="16" t="s">
        <v>4077</v>
      </c>
      <c r="F967" s="16"/>
      <c r="G967" s="16" t="s">
        <v>1699</v>
      </c>
      <c r="H967" s="16"/>
      <c r="I967" s="16">
        <v>810.0</v>
      </c>
      <c r="J967" s="16" t="s">
        <v>426</v>
      </c>
      <c r="K967" s="16" t="s">
        <v>4078</v>
      </c>
      <c r="L967" s="16" t="s">
        <v>323</v>
      </c>
      <c r="M967" s="16" t="s">
        <v>4079</v>
      </c>
      <c r="N967" s="16" t="s">
        <v>4080</v>
      </c>
      <c r="O967" s="16"/>
      <c r="P967" s="16">
        <v>8.0</v>
      </c>
      <c r="Q967" s="16">
        <v>-192.0</v>
      </c>
    </row>
    <row r="968" ht="12.75" customHeight="1">
      <c r="A968" s="16" t="s">
        <v>3939</v>
      </c>
      <c r="B968" s="1" t="s">
        <v>58</v>
      </c>
      <c r="C968" s="15">
        <v>416.0</v>
      </c>
      <c r="D968" s="16" t="s">
        <v>4081</v>
      </c>
      <c r="E968" s="16" t="s">
        <v>4082</v>
      </c>
      <c r="F968" s="16"/>
      <c r="G968" s="16" t="s">
        <v>4083</v>
      </c>
      <c r="H968" s="16" t="s">
        <v>69</v>
      </c>
      <c r="I968" s="16">
        <v>910.0</v>
      </c>
      <c r="J968" s="16" t="s">
        <v>513</v>
      </c>
      <c r="K968" s="16" t="s">
        <v>438</v>
      </c>
      <c r="L968" s="16" t="s">
        <v>377</v>
      </c>
      <c r="M968" s="16" t="s">
        <v>4084</v>
      </c>
      <c r="N968" s="16" t="s">
        <v>4085</v>
      </c>
      <c r="O968" s="16"/>
      <c r="P968" s="16">
        <v>11.0</v>
      </c>
      <c r="Q968" s="16">
        <v>3168.0</v>
      </c>
    </row>
    <row r="969" ht="12.75" customHeight="1">
      <c r="A969" s="16" t="s">
        <v>3939</v>
      </c>
      <c r="B969" s="1" t="s">
        <v>373</v>
      </c>
      <c r="C969" s="15">
        <v>421.0</v>
      </c>
      <c r="D969" s="16" t="s">
        <v>4086</v>
      </c>
      <c r="E969" s="16" t="s">
        <v>4087</v>
      </c>
      <c r="F969" s="16"/>
      <c r="G969" s="16" t="s">
        <v>4088</v>
      </c>
      <c r="H969" s="16"/>
      <c r="I969" s="16">
        <v>223.0</v>
      </c>
      <c r="J969" s="16" t="s">
        <v>4010</v>
      </c>
      <c r="K969" s="16" t="s">
        <v>1383</v>
      </c>
      <c r="L969" s="16" t="s">
        <v>359</v>
      </c>
      <c r="M969" s="16" t="s">
        <v>4089</v>
      </c>
      <c r="N969" s="16" t="s">
        <v>2249</v>
      </c>
      <c r="O969" s="16"/>
      <c r="P969" s="16">
        <v>12.0</v>
      </c>
      <c r="Q969" s="16">
        <v>4992.0</v>
      </c>
    </row>
    <row r="970" ht="12.75" customHeight="1">
      <c r="A970" s="16" t="s">
        <v>3939</v>
      </c>
      <c r="B970" s="1" t="s">
        <v>373</v>
      </c>
      <c r="C970" s="15">
        <v>425.0</v>
      </c>
      <c r="D970" s="16" t="s">
        <v>4090</v>
      </c>
      <c r="E970" s="16" t="s">
        <v>4091</v>
      </c>
      <c r="F970" s="16"/>
      <c r="G970" s="16" t="s">
        <v>4092</v>
      </c>
      <c r="H970" s="16"/>
      <c r="I970" s="16">
        <v>701.0</v>
      </c>
      <c r="J970" s="16" t="s">
        <v>4010</v>
      </c>
      <c r="K970" s="16" t="s">
        <v>2315</v>
      </c>
      <c r="L970" s="16" t="s">
        <v>384</v>
      </c>
      <c r="M970" s="16" t="s">
        <v>1312</v>
      </c>
      <c r="N970" s="16" t="s">
        <v>2623</v>
      </c>
      <c r="O970" s="16"/>
      <c r="P970" s="16">
        <v>10.0</v>
      </c>
      <c r="Q970" s="16">
        <v>480.0</v>
      </c>
    </row>
    <row r="971" ht="12.75" customHeight="1">
      <c r="A971" s="16" t="s">
        <v>3939</v>
      </c>
      <c r="B971" s="1" t="s">
        <v>373</v>
      </c>
      <c r="C971" s="15">
        <v>426.0</v>
      </c>
      <c r="D971" s="16" t="s">
        <v>4093</v>
      </c>
      <c r="E971" s="16" t="s">
        <v>4094</v>
      </c>
      <c r="F971" s="16" t="s">
        <v>3949</v>
      </c>
      <c r="G971" s="16" t="s">
        <v>4095</v>
      </c>
      <c r="H971" s="16"/>
      <c r="I971" s="16">
        <v>401.0</v>
      </c>
      <c r="J971" s="16" t="s">
        <v>4010</v>
      </c>
      <c r="K971" s="16" t="s">
        <v>4096</v>
      </c>
      <c r="L971" s="16" t="s">
        <v>331</v>
      </c>
      <c r="M971" s="16" t="s">
        <v>4097</v>
      </c>
      <c r="N971" s="16" t="s">
        <v>4098</v>
      </c>
      <c r="O971" s="16"/>
      <c r="P971" s="16">
        <v>6.0</v>
      </c>
      <c r="Q971" s="16">
        <v>-1694.0</v>
      </c>
    </row>
    <row r="972" ht="12.75" customHeight="1">
      <c r="A972" s="16" t="s">
        <v>3939</v>
      </c>
      <c r="B972" s="1" t="s">
        <v>373</v>
      </c>
      <c r="C972" s="15">
        <v>427.0</v>
      </c>
      <c r="D972" s="16" t="s">
        <v>4099</v>
      </c>
      <c r="E972" s="16" t="s">
        <v>4100</v>
      </c>
      <c r="F972" s="16"/>
      <c r="G972" s="16" t="s">
        <v>4101</v>
      </c>
      <c r="H972" s="16"/>
      <c r="I972" s="16">
        <v>420.0</v>
      </c>
      <c r="J972" s="16" t="s">
        <v>4010</v>
      </c>
      <c r="K972" s="16" t="s">
        <v>4102</v>
      </c>
      <c r="L972" s="16" t="s">
        <v>359</v>
      </c>
      <c r="M972" s="16" t="s">
        <v>4103</v>
      </c>
      <c r="N972" s="16" t="s">
        <v>4104</v>
      </c>
      <c r="O972" s="16"/>
      <c r="P972" s="16">
        <v>7.0</v>
      </c>
      <c r="Q972" s="16">
        <v>2376.0</v>
      </c>
    </row>
    <row r="973" ht="12.75" customHeight="1">
      <c r="A973" s="16" t="s">
        <v>3939</v>
      </c>
      <c r="B973" s="1" t="s">
        <v>373</v>
      </c>
      <c r="C973" s="15">
        <v>429.0</v>
      </c>
      <c r="D973" s="16" t="s">
        <v>4105</v>
      </c>
      <c r="E973" s="16" t="s">
        <v>4106</v>
      </c>
      <c r="F973" s="16"/>
      <c r="G973" s="16" t="s">
        <v>4107</v>
      </c>
      <c r="H973" s="16"/>
      <c r="I973" s="16">
        <v>410.0</v>
      </c>
      <c r="J973" s="16" t="s">
        <v>426</v>
      </c>
      <c r="K973" s="16" t="s">
        <v>404</v>
      </c>
      <c r="L973" s="16" t="s">
        <v>308</v>
      </c>
      <c r="M973" s="16" t="s">
        <v>309</v>
      </c>
      <c r="N973" s="16" t="s">
        <v>2074</v>
      </c>
      <c r="O973" s="16"/>
      <c r="P973" s="16">
        <v>10.0</v>
      </c>
      <c r="Q973" s="16">
        <v>0.0</v>
      </c>
    </row>
    <row r="974" ht="12.75" customHeight="1">
      <c r="A974" s="16" t="s">
        <v>3939</v>
      </c>
      <c r="B974" s="1" t="s">
        <v>373</v>
      </c>
      <c r="C974" s="15">
        <v>430.0</v>
      </c>
      <c r="D974" s="16" t="s">
        <v>4108</v>
      </c>
      <c r="E974" s="16" t="s">
        <v>4109</v>
      </c>
      <c r="F974" s="16"/>
      <c r="G974" s="16" t="s">
        <v>336</v>
      </c>
      <c r="H974" s="16"/>
      <c r="I974" s="16">
        <v>310.0</v>
      </c>
      <c r="J974" s="16" t="s">
        <v>513</v>
      </c>
      <c r="K974" s="16" t="s">
        <v>4110</v>
      </c>
      <c r="L974" s="16" t="s">
        <v>345</v>
      </c>
      <c r="M974" s="16" t="s">
        <v>922</v>
      </c>
      <c r="N974" s="16" t="s">
        <v>923</v>
      </c>
      <c r="O974" s="16"/>
      <c r="P974" s="16">
        <v>8.0</v>
      </c>
      <c r="Q974" s="16">
        <v>-600.0</v>
      </c>
    </row>
    <row r="975" ht="12.75" customHeight="1">
      <c r="A975" s="16" t="s">
        <v>3939</v>
      </c>
      <c r="B975" s="1" t="s">
        <v>391</v>
      </c>
      <c r="C975" s="15">
        <v>433.0</v>
      </c>
      <c r="D975" s="16" t="s">
        <v>4111</v>
      </c>
      <c r="E975" s="16" t="s">
        <v>4112</v>
      </c>
      <c r="F975" s="16" t="s">
        <v>1028</v>
      </c>
      <c r="G975" s="16" t="s">
        <v>4113</v>
      </c>
      <c r="H975" s="16" t="s">
        <v>69</v>
      </c>
      <c r="I975" s="16">
        <v>810.0</v>
      </c>
      <c r="J975" s="16" t="s">
        <v>3984</v>
      </c>
      <c r="K975" s="16" t="s">
        <v>4114</v>
      </c>
      <c r="L975" s="16" t="s">
        <v>377</v>
      </c>
      <c r="M975" s="16" t="s">
        <v>4115</v>
      </c>
      <c r="N975" s="16" t="s">
        <v>4021</v>
      </c>
      <c r="O975" s="16" t="s">
        <v>4116</v>
      </c>
      <c r="P975" s="16">
        <v>13.0</v>
      </c>
      <c r="Q975" s="16">
        <v>-600.0</v>
      </c>
    </row>
    <row r="976" ht="12.75" customHeight="1">
      <c r="A976" s="16" t="s">
        <v>3939</v>
      </c>
      <c r="B976" s="1" t="s">
        <v>391</v>
      </c>
      <c r="C976" s="15">
        <v>440.0</v>
      </c>
      <c r="D976" s="16" t="s">
        <v>4117</v>
      </c>
      <c r="E976" s="16" t="s">
        <v>4118</v>
      </c>
      <c r="F976" s="16"/>
      <c r="G976" s="16" t="s">
        <v>4119</v>
      </c>
      <c r="H976" s="16" t="s">
        <v>69</v>
      </c>
      <c r="I976" s="16">
        <v>202.0</v>
      </c>
      <c r="J976" s="16" t="s">
        <v>426</v>
      </c>
      <c r="K976" s="16" t="s">
        <v>4120</v>
      </c>
      <c r="L976" s="16" t="s">
        <v>308</v>
      </c>
      <c r="M976" s="16" t="s">
        <v>309</v>
      </c>
      <c r="N976" s="16" t="s">
        <v>1303</v>
      </c>
      <c r="O976" s="16"/>
      <c r="P976" s="16">
        <v>10.0</v>
      </c>
      <c r="Q976" s="16">
        <v>0.0</v>
      </c>
    </row>
    <row r="977" ht="12.75" customHeight="1">
      <c r="A977" s="16" t="s">
        <v>3939</v>
      </c>
      <c r="B977" s="1" t="s">
        <v>69</v>
      </c>
      <c r="C977" s="15">
        <v>503.0</v>
      </c>
      <c r="D977" s="16" t="s">
        <v>4121</v>
      </c>
      <c r="E977" s="16" t="s">
        <v>4122</v>
      </c>
      <c r="F977" s="16"/>
      <c r="G977" s="16" t="s">
        <v>336</v>
      </c>
      <c r="H977" s="16"/>
      <c r="I977" s="16">
        <v>610.0</v>
      </c>
      <c r="J977" s="16" t="s">
        <v>426</v>
      </c>
      <c r="K977" s="16" t="s">
        <v>501</v>
      </c>
      <c r="L977" s="16" t="s">
        <v>323</v>
      </c>
      <c r="M977" s="16" t="s">
        <v>2706</v>
      </c>
      <c r="N977" s="16" t="s">
        <v>1566</v>
      </c>
      <c r="O977" s="16"/>
      <c r="P977" s="16">
        <v>13.0</v>
      </c>
      <c r="Q977" s="16">
        <v>-320.0</v>
      </c>
    </row>
    <row r="978" ht="12.75" customHeight="1">
      <c r="A978" s="16" t="s">
        <v>3939</v>
      </c>
      <c r="B978" s="1" t="s">
        <v>58</v>
      </c>
      <c r="C978" s="15">
        <v>511.0</v>
      </c>
      <c r="D978" s="16" t="s">
        <v>4123</v>
      </c>
      <c r="E978" s="16" t="s">
        <v>4124</v>
      </c>
      <c r="F978" s="16"/>
      <c r="G978" s="16" t="s">
        <v>614</v>
      </c>
      <c r="H978" s="16"/>
      <c r="I978" s="16">
        <v>812.0</v>
      </c>
      <c r="J978" s="16" t="s">
        <v>2225</v>
      </c>
      <c r="K978" s="16" t="s">
        <v>680</v>
      </c>
      <c r="L978" s="16" t="s">
        <v>345</v>
      </c>
      <c r="M978" s="16" t="s">
        <v>540</v>
      </c>
      <c r="N978" s="16" t="s">
        <v>1474</v>
      </c>
      <c r="O978" s="16"/>
      <c r="P978" s="16">
        <v>8.0</v>
      </c>
      <c r="Q978" s="16">
        <v>-80.0</v>
      </c>
    </row>
    <row r="979" ht="12.75" customHeight="1">
      <c r="A979" s="16" t="s">
        <v>3939</v>
      </c>
      <c r="B979" s="1" t="s">
        <v>58</v>
      </c>
      <c r="C979" s="15">
        <v>512.0</v>
      </c>
      <c r="D979" s="16" t="s">
        <v>4125</v>
      </c>
      <c r="E979" s="16" t="s">
        <v>4126</v>
      </c>
      <c r="F979" s="16"/>
      <c r="G979" s="16" t="s">
        <v>449</v>
      </c>
      <c r="H979" s="16"/>
      <c r="I979" s="16">
        <v>205.0</v>
      </c>
      <c r="J979" s="16" t="s">
        <v>2225</v>
      </c>
      <c r="K979" s="16" t="s">
        <v>718</v>
      </c>
      <c r="L979" s="16" t="s">
        <v>308</v>
      </c>
      <c r="M979" s="16" t="s">
        <v>473</v>
      </c>
      <c r="N979" s="16" t="s">
        <v>397</v>
      </c>
      <c r="O979" s="16"/>
      <c r="P979" s="16">
        <v>11.0</v>
      </c>
      <c r="Q979" s="16">
        <v>-90.0</v>
      </c>
    </row>
    <row r="980" ht="12.75" customHeight="1">
      <c r="A980" s="16" t="s">
        <v>3939</v>
      </c>
      <c r="B980" s="1" t="s">
        <v>58</v>
      </c>
      <c r="C980" s="15">
        <v>518.0</v>
      </c>
      <c r="D980" s="16" t="s">
        <v>4127</v>
      </c>
      <c r="E980" s="16" t="s">
        <v>4128</v>
      </c>
      <c r="F980" s="16"/>
      <c r="G980" s="16" t="s">
        <v>449</v>
      </c>
      <c r="H980" s="16"/>
      <c r="I980" s="16">
        <v>810.0</v>
      </c>
      <c r="J980" s="16" t="s">
        <v>513</v>
      </c>
      <c r="K980" s="16" t="s">
        <v>4129</v>
      </c>
      <c r="L980" s="16" t="s">
        <v>308</v>
      </c>
      <c r="M980" s="16" t="s">
        <v>1242</v>
      </c>
      <c r="N980" s="16" t="s">
        <v>1243</v>
      </c>
      <c r="O980" s="16"/>
      <c r="P980" s="16">
        <v>9.0</v>
      </c>
      <c r="Q980" s="16">
        <v>-72.0</v>
      </c>
    </row>
    <row r="981" ht="12.75" customHeight="1">
      <c r="A981" s="16" t="s">
        <v>3939</v>
      </c>
      <c r="B981" s="1" t="s">
        <v>373</v>
      </c>
      <c r="C981" s="15">
        <v>526.0</v>
      </c>
      <c r="D981" s="16" t="s">
        <v>4130</v>
      </c>
      <c r="E981" s="16" t="s">
        <v>4131</v>
      </c>
      <c r="F981" s="16"/>
      <c r="G981" s="16" t="s">
        <v>4132</v>
      </c>
      <c r="H981" s="16"/>
      <c r="I981" s="16">
        <v>103.0</v>
      </c>
      <c r="J981" s="16" t="s">
        <v>4010</v>
      </c>
      <c r="K981" s="16" t="s">
        <v>1711</v>
      </c>
      <c r="L981" s="16" t="s">
        <v>345</v>
      </c>
      <c r="M981" s="16" t="s">
        <v>974</v>
      </c>
      <c r="N981" s="16" t="s">
        <v>1728</v>
      </c>
      <c r="O981" s="16"/>
      <c r="P981" s="16">
        <v>13.0</v>
      </c>
      <c r="Q981" s="16">
        <v>-120.0</v>
      </c>
    </row>
    <row r="982" ht="12.75" customHeight="1">
      <c r="A982" s="16" t="s">
        <v>3939</v>
      </c>
      <c r="B982" s="1" t="s">
        <v>373</v>
      </c>
      <c r="C982" s="15">
        <v>527.0</v>
      </c>
      <c r="D982" s="16" t="s">
        <v>4133</v>
      </c>
      <c r="E982" s="16" t="s">
        <v>4134</v>
      </c>
      <c r="F982" s="16" t="s">
        <v>3949</v>
      </c>
      <c r="G982" s="16" t="s">
        <v>4135</v>
      </c>
      <c r="H982" s="16"/>
      <c r="I982" s="16">
        <v>110.0</v>
      </c>
      <c r="J982" s="16" t="s">
        <v>4010</v>
      </c>
      <c r="K982" s="16" t="s">
        <v>1419</v>
      </c>
      <c r="L982" s="16" t="s">
        <v>316</v>
      </c>
      <c r="M982" s="16" t="s">
        <v>4136</v>
      </c>
      <c r="N982" s="16" t="s">
        <v>4137</v>
      </c>
      <c r="O982" s="16"/>
      <c r="P982" s="16">
        <v>10.0</v>
      </c>
      <c r="Q982" s="16">
        <v>3510.0</v>
      </c>
    </row>
    <row r="983" ht="12.75" customHeight="1">
      <c r="A983" s="16" t="s">
        <v>3939</v>
      </c>
      <c r="B983" s="1" t="s">
        <v>373</v>
      </c>
      <c r="C983" s="15">
        <v>528.0</v>
      </c>
      <c r="D983" s="16" t="s">
        <v>4138</v>
      </c>
      <c r="E983" s="16" t="s">
        <v>4139</v>
      </c>
      <c r="F983" s="16"/>
      <c r="G983" s="16" t="s">
        <v>566</v>
      </c>
      <c r="H983" s="16" t="s">
        <v>69</v>
      </c>
      <c r="I983" s="16">
        <v>901.0</v>
      </c>
      <c r="J983" s="16" t="s">
        <v>426</v>
      </c>
      <c r="K983" s="16" t="s">
        <v>4140</v>
      </c>
      <c r="L983" s="16" t="s">
        <v>345</v>
      </c>
      <c r="M983" s="16" t="s">
        <v>1234</v>
      </c>
      <c r="N983" s="16" t="s">
        <v>4141</v>
      </c>
      <c r="O983" s="16"/>
      <c r="P983" s="16">
        <v>12.0</v>
      </c>
      <c r="Q983" s="16">
        <v>324.0</v>
      </c>
    </row>
    <row r="984" ht="12.75" customHeight="1">
      <c r="A984" s="16" t="s">
        <v>3939</v>
      </c>
      <c r="B984" s="1" t="s">
        <v>373</v>
      </c>
      <c r="C984" s="15">
        <v>530.0</v>
      </c>
      <c r="D984" s="16" t="s">
        <v>4142</v>
      </c>
      <c r="E984" s="16" t="s">
        <v>4143</v>
      </c>
      <c r="F984" s="16"/>
      <c r="G984" s="16" t="s">
        <v>460</v>
      </c>
      <c r="H984" s="16"/>
      <c r="I984" s="16">
        <v>510.0</v>
      </c>
      <c r="J984" s="16" t="s">
        <v>426</v>
      </c>
      <c r="K984" s="16" t="s">
        <v>580</v>
      </c>
      <c r="L984" s="16" t="s">
        <v>308</v>
      </c>
      <c r="M984" s="16" t="s">
        <v>4144</v>
      </c>
      <c r="N984" s="16" t="s">
        <v>2802</v>
      </c>
      <c r="O984" s="16"/>
      <c r="P984" s="16">
        <v>9.0</v>
      </c>
      <c r="Q984" s="16">
        <v>-32.0</v>
      </c>
    </row>
    <row r="985" ht="12.75" customHeight="1">
      <c r="A985" s="16" t="s">
        <v>3939</v>
      </c>
      <c r="B985" s="1" t="s">
        <v>391</v>
      </c>
      <c r="C985" s="15">
        <v>532.0</v>
      </c>
      <c r="D985" s="16" t="s">
        <v>4145</v>
      </c>
      <c r="E985" s="16" t="s">
        <v>4146</v>
      </c>
      <c r="F985" s="16"/>
      <c r="G985" s="16" t="s">
        <v>336</v>
      </c>
      <c r="H985" s="16"/>
      <c r="I985" s="16">
        <v>410.0</v>
      </c>
      <c r="J985" s="16" t="s">
        <v>513</v>
      </c>
      <c r="K985" s="16" t="s">
        <v>1501</v>
      </c>
      <c r="L985" s="16" t="s">
        <v>323</v>
      </c>
      <c r="M985" s="16" t="s">
        <v>462</v>
      </c>
      <c r="N985" s="16" t="s">
        <v>3272</v>
      </c>
      <c r="O985" s="16"/>
      <c r="P985" s="16">
        <v>8.0</v>
      </c>
      <c r="Q985" s="16">
        <v>-320.0</v>
      </c>
    </row>
    <row r="986" ht="12.75" customHeight="1">
      <c r="A986" s="16" t="s">
        <v>3939</v>
      </c>
      <c r="B986" s="1" t="s">
        <v>391</v>
      </c>
      <c r="C986" s="15">
        <v>533.0</v>
      </c>
      <c r="D986" s="16" t="s">
        <v>4147</v>
      </c>
      <c r="E986" s="16" t="s">
        <v>4148</v>
      </c>
      <c r="F986" s="16"/>
      <c r="G986" s="16" t="s">
        <v>3662</v>
      </c>
      <c r="H986" s="16"/>
      <c r="I986" s="16">
        <v>323.0</v>
      </c>
      <c r="J986" s="16" t="s">
        <v>3984</v>
      </c>
      <c r="K986" s="16" t="s">
        <v>929</v>
      </c>
      <c r="L986" s="16" t="s">
        <v>345</v>
      </c>
      <c r="M986" s="16" t="s">
        <v>922</v>
      </c>
      <c r="N986" s="16" t="s">
        <v>923</v>
      </c>
      <c r="O986" s="16" t="s">
        <v>4149</v>
      </c>
      <c r="P986" s="16">
        <v>10.0</v>
      </c>
      <c r="Q986" s="16">
        <v>-600.0</v>
      </c>
    </row>
    <row r="987" ht="12.75" customHeight="1">
      <c r="A987" s="16" t="s">
        <v>3939</v>
      </c>
      <c r="B987" s="1" t="s">
        <v>391</v>
      </c>
      <c r="C987" s="15">
        <v>534.0</v>
      </c>
      <c r="D987" s="16" t="s">
        <v>4150</v>
      </c>
      <c r="E987" s="16" t="s">
        <v>4151</v>
      </c>
      <c r="F987" s="16" t="s">
        <v>4152</v>
      </c>
      <c r="G987" s="16" t="s">
        <v>4153</v>
      </c>
      <c r="H987" s="16" t="s">
        <v>69</v>
      </c>
      <c r="I987" s="16">
        <v>410.0</v>
      </c>
      <c r="J987" s="16" t="s">
        <v>3984</v>
      </c>
      <c r="K987" s="16" t="s">
        <v>796</v>
      </c>
      <c r="L987" s="16" t="s">
        <v>3540</v>
      </c>
      <c r="M987" s="16" t="s">
        <v>4154</v>
      </c>
      <c r="N987" s="16" t="s">
        <v>4155</v>
      </c>
      <c r="O987" s="16" t="s">
        <v>4156</v>
      </c>
      <c r="P987" s="16">
        <v>6.0</v>
      </c>
      <c r="Q987" s="16">
        <v>4500.0</v>
      </c>
    </row>
    <row r="988" ht="12.75" customHeight="1">
      <c r="A988" s="16" t="s">
        <v>3939</v>
      </c>
      <c r="B988" s="1" t="s">
        <v>391</v>
      </c>
      <c r="C988" s="15">
        <v>538.0</v>
      </c>
      <c r="D988" s="16" t="s">
        <v>4157</v>
      </c>
      <c r="E988" s="16" t="s">
        <v>4158</v>
      </c>
      <c r="F988" s="16" t="s">
        <v>1028</v>
      </c>
      <c r="G988" s="16" t="s">
        <v>723</v>
      </c>
      <c r="H988" s="16" t="s">
        <v>69</v>
      </c>
      <c r="I988" s="16">
        <v>910.0</v>
      </c>
      <c r="J988" s="16" t="s">
        <v>3984</v>
      </c>
      <c r="K988" s="16" t="s">
        <v>557</v>
      </c>
      <c r="L988" s="16" t="s">
        <v>377</v>
      </c>
      <c r="M988" s="16" t="s">
        <v>966</v>
      </c>
      <c r="N988" s="16" t="s">
        <v>967</v>
      </c>
      <c r="O988" s="16" t="s">
        <v>4149</v>
      </c>
      <c r="P988" s="16">
        <v>5.0</v>
      </c>
      <c r="Q988" s="16">
        <v>-1458.0</v>
      </c>
    </row>
    <row r="989" ht="12.75" customHeight="1">
      <c r="A989" s="16" t="s">
        <v>3939</v>
      </c>
      <c r="B989" s="1" t="s">
        <v>391</v>
      </c>
      <c r="C989" s="15">
        <v>539.0</v>
      </c>
      <c r="D989" s="16" t="s">
        <v>4159</v>
      </c>
      <c r="E989" s="16" t="s">
        <v>4160</v>
      </c>
      <c r="F989" s="16"/>
      <c r="G989" s="16" t="s">
        <v>4161</v>
      </c>
      <c r="H989" s="16"/>
      <c r="I989" s="16">
        <v>601.0</v>
      </c>
      <c r="J989" s="16" t="s">
        <v>3984</v>
      </c>
      <c r="K989" s="16" t="s">
        <v>2293</v>
      </c>
      <c r="L989" s="16" t="s">
        <v>345</v>
      </c>
      <c r="M989" s="16" t="s">
        <v>2362</v>
      </c>
      <c r="N989" s="16" t="s">
        <v>4162</v>
      </c>
      <c r="O989" s="16" t="s">
        <v>72</v>
      </c>
      <c r="P989" s="16">
        <v>12.0</v>
      </c>
      <c r="Q989" s="16">
        <v>-15.0</v>
      </c>
    </row>
    <row r="990" ht="12.75" customHeight="1">
      <c r="A990" s="16" t="s">
        <v>3939</v>
      </c>
      <c r="B990" s="1" t="s">
        <v>69</v>
      </c>
      <c r="C990" s="15">
        <v>601.0</v>
      </c>
      <c r="D990" s="16" t="s">
        <v>4163</v>
      </c>
      <c r="E990" s="16" t="s">
        <v>4164</v>
      </c>
      <c r="F990" s="16"/>
      <c r="G990" s="16" t="s">
        <v>625</v>
      </c>
      <c r="H990" s="16"/>
      <c r="I990" s="16">
        <v>323.0</v>
      </c>
      <c r="J990" s="16" t="s">
        <v>426</v>
      </c>
      <c r="K990" s="16" t="s">
        <v>371</v>
      </c>
      <c r="L990" s="16" t="s">
        <v>345</v>
      </c>
      <c r="M990" s="16" t="s">
        <v>2477</v>
      </c>
      <c r="N990" s="16" t="s">
        <v>3747</v>
      </c>
      <c r="O990" s="16"/>
      <c r="P990" s="16">
        <v>14.0</v>
      </c>
      <c r="Q990" s="16">
        <v>-648.0</v>
      </c>
    </row>
    <row r="991" ht="12.75" customHeight="1">
      <c r="A991" s="16" t="s">
        <v>3939</v>
      </c>
      <c r="B991" s="1" t="s">
        <v>69</v>
      </c>
      <c r="C991" s="15">
        <v>605.0</v>
      </c>
      <c r="D991" s="16" t="s">
        <v>4165</v>
      </c>
      <c r="E991" s="16" t="s">
        <v>4166</v>
      </c>
      <c r="F991" s="16"/>
      <c r="G991" s="16" t="s">
        <v>329</v>
      </c>
      <c r="H991" s="16"/>
      <c r="I991" s="16">
        <v>410.0</v>
      </c>
      <c r="J991" s="16" t="s">
        <v>426</v>
      </c>
      <c r="K991" s="16" t="s">
        <v>876</v>
      </c>
      <c r="L991" s="16" t="s">
        <v>377</v>
      </c>
      <c r="M991" s="16" t="s">
        <v>2959</v>
      </c>
      <c r="N991" s="16" t="s">
        <v>4167</v>
      </c>
      <c r="O991" s="16"/>
      <c r="P991" s="16">
        <v>10.0</v>
      </c>
      <c r="Q991" s="16">
        <v>225.0</v>
      </c>
    </row>
    <row r="992" ht="12.75" customHeight="1">
      <c r="A992" s="16" t="s">
        <v>3939</v>
      </c>
      <c r="B992" s="1" t="s">
        <v>69</v>
      </c>
      <c r="C992" s="15">
        <v>607.0</v>
      </c>
      <c r="D992" s="16" t="s">
        <v>4168</v>
      </c>
      <c r="E992" s="16" t="s">
        <v>4169</v>
      </c>
      <c r="F992" s="16"/>
      <c r="G992" s="16" t="s">
        <v>500</v>
      </c>
      <c r="H992" s="16"/>
      <c r="I992" s="16">
        <v>910.0</v>
      </c>
      <c r="J992" s="16" t="s">
        <v>426</v>
      </c>
      <c r="K992" s="16" t="s">
        <v>739</v>
      </c>
      <c r="L992" s="16" t="s">
        <v>308</v>
      </c>
      <c r="M992" s="16" t="s">
        <v>473</v>
      </c>
      <c r="N992" s="16" t="s">
        <v>497</v>
      </c>
      <c r="O992" s="16"/>
      <c r="P992" s="16">
        <v>6.0</v>
      </c>
      <c r="Q992" s="16">
        <v>-90.0</v>
      </c>
    </row>
    <row r="993" ht="12.75" customHeight="1">
      <c r="A993" s="16" t="s">
        <v>3939</v>
      </c>
      <c r="B993" s="1" t="s">
        <v>69</v>
      </c>
      <c r="C993" s="15">
        <v>608.0</v>
      </c>
      <c r="D993" s="16" t="s">
        <v>4170</v>
      </c>
      <c r="E993" s="16" t="s">
        <v>4171</v>
      </c>
      <c r="F993" s="16" t="s">
        <v>3949</v>
      </c>
      <c r="G993" s="16" t="s">
        <v>4172</v>
      </c>
      <c r="H993" s="16"/>
      <c r="I993" s="16">
        <v>410.0</v>
      </c>
      <c r="J993" s="16" t="s">
        <v>2225</v>
      </c>
      <c r="K993" s="16" t="s">
        <v>2917</v>
      </c>
      <c r="L993" s="16" t="s">
        <v>331</v>
      </c>
      <c r="M993" s="16" t="s">
        <v>3716</v>
      </c>
      <c r="N993" s="16" t="s">
        <v>4173</v>
      </c>
      <c r="O993" s="16"/>
      <c r="P993" s="16">
        <v>6.0</v>
      </c>
      <c r="Q993" s="16">
        <v>270.0</v>
      </c>
    </row>
    <row r="994" ht="12.75" customHeight="1">
      <c r="A994" s="16" t="s">
        <v>3939</v>
      </c>
      <c r="B994" s="1" t="s">
        <v>69</v>
      </c>
      <c r="C994" s="15">
        <v>610.0</v>
      </c>
      <c r="D994" s="16" t="s">
        <v>4174</v>
      </c>
      <c r="E994" s="16" t="s">
        <v>4175</v>
      </c>
      <c r="F994" s="16" t="s">
        <v>3949</v>
      </c>
      <c r="G994" s="16" t="s">
        <v>3325</v>
      </c>
      <c r="H994" s="16"/>
      <c r="I994" s="16">
        <v>111.0</v>
      </c>
      <c r="J994" s="16" t="s">
        <v>2225</v>
      </c>
      <c r="K994" s="16" t="s">
        <v>989</v>
      </c>
      <c r="L994" s="16" t="s">
        <v>316</v>
      </c>
      <c r="M994" s="16" t="s">
        <v>4176</v>
      </c>
      <c r="N994" s="16" t="s">
        <v>4177</v>
      </c>
      <c r="O994" s="16"/>
      <c r="P994" s="16">
        <v>13.0</v>
      </c>
      <c r="Q994" s="16">
        <v>4290.0</v>
      </c>
    </row>
    <row r="995" ht="12.75" customHeight="1">
      <c r="A995" s="16" t="s">
        <v>3939</v>
      </c>
      <c r="B995" s="1" t="s">
        <v>58</v>
      </c>
      <c r="C995" s="15">
        <v>613.0</v>
      </c>
      <c r="D995" s="16" t="s">
        <v>4178</v>
      </c>
      <c r="E995" s="16" t="s">
        <v>4179</v>
      </c>
      <c r="F995" s="16"/>
      <c r="G995" s="16" t="s">
        <v>2903</v>
      </c>
      <c r="H995" s="16"/>
      <c r="I995" s="16">
        <v>901.0</v>
      </c>
      <c r="J995" s="16" t="s">
        <v>2225</v>
      </c>
      <c r="K995" s="16" t="s">
        <v>4114</v>
      </c>
      <c r="L995" s="16" t="s">
        <v>377</v>
      </c>
      <c r="M995" s="16" t="s">
        <v>3586</v>
      </c>
      <c r="N995" s="16" t="s">
        <v>2835</v>
      </c>
      <c r="O995" s="16"/>
      <c r="P995" s="16">
        <v>10.0</v>
      </c>
      <c r="Q995" s="16">
        <v>-160.0</v>
      </c>
    </row>
    <row r="996" ht="12.75" customHeight="1">
      <c r="A996" s="16" t="s">
        <v>3939</v>
      </c>
      <c r="B996" s="1" t="s">
        <v>58</v>
      </c>
      <c r="C996" s="15">
        <v>614.0</v>
      </c>
      <c r="D996" s="16" t="s">
        <v>4180</v>
      </c>
      <c r="E996" s="16" t="s">
        <v>4181</v>
      </c>
      <c r="F996" s="16" t="s">
        <v>3949</v>
      </c>
      <c r="G996" s="16" t="s">
        <v>4182</v>
      </c>
      <c r="H996" s="16"/>
      <c r="I996" s="16">
        <v>804.0</v>
      </c>
      <c r="J996" s="16" t="s">
        <v>2225</v>
      </c>
      <c r="K996" s="16" t="s">
        <v>322</v>
      </c>
      <c r="L996" s="16" t="s">
        <v>359</v>
      </c>
      <c r="M996" s="16" t="s">
        <v>4183</v>
      </c>
      <c r="N996" s="16" t="s">
        <v>4104</v>
      </c>
      <c r="O996" s="16"/>
      <c r="P996" s="16">
        <v>13.0</v>
      </c>
      <c r="Q996" s="16">
        <v>2808.0</v>
      </c>
    </row>
    <row r="997" ht="12.75" customHeight="1">
      <c r="A997" s="16" t="s">
        <v>3939</v>
      </c>
      <c r="B997" s="1" t="s">
        <v>58</v>
      </c>
      <c r="C997" s="15">
        <v>618.0</v>
      </c>
      <c r="D997" s="16" t="s">
        <v>4184</v>
      </c>
      <c r="E997" s="16" t="s">
        <v>4185</v>
      </c>
      <c r="F997" s="16"/>
      <c r="G997" s="16" t="s">
        <v>3642</v>
      </c>
      <c r="H997" s="16"/>
      <c r="I997" s="16">
        <v>320.0</v>
      </c>
      <c r="J997" s="16" t="s">
        <v>513</v>
      </c>
      <c r="K997" s="16" t="s">
        <v>438</v>
      </c>
      <c r="L997" s="16" t="s">
        <v>345</v>
      </c>
      <c r="M997" s="16" t="s">
        <v>1234</v>
      </c>
      <c r="N997" s="16" t="s">
        <v>1469</v>
      </c>
      <c r="O997" s="16"/>
      <c r="P997" s="16">
        <v>13.0</v>
      </c>
      <c r="Q997" s="16">
        <v>324.0</v>
      </c>
    </row>
    <row r="998" ht="12.75" customHeight="1">
      <c r="A998" s="16" t="s">
        <v>3939</v>
      </c>
      <c r="B998" s="1" t="s">
        <v>58</v>
      </c>
      <c r="C998" s="15">
        <v>620.0</v>
      </c>
      <c r="D998" s="16" t="s">
        <v>4186</v>
      </c>
      <c r="E998" s="16" t="s">
        <v>4187</v>
      </c>
      <c r="F998" s="16"/>
      <c r="G998" s="16" t="s">
        <v>1287</v>
      </c>
      <c r="H998" s="16"/>
      <c r="I998" s="16">
        <v>501.0</v>
      </c>
      <c r="J998" s="16" t="s">
        <v>4188</v>
      </c>
      <c r="K998" s="16" t="s">
        <v>4189</v>
      </c>
      <c r="L998" s="16" t="s">
        <v>323</v>
      </c>
      <c r="M998" s="16" t="s">
        <v>1884</v>
      </c>
      <c r="N998" s="16" t="s">
        <v>4190</v>
      </c>
      <c r="O998" s="16"/>
      <c r="P998" s="16">
        <v>6.0</v>
      </c>
      <c r="Q998" s="16">
        <v>-280.0</v>
      </c>
    </row>
    <row r="999" ht="12.75" customHeight="1">
      <c r="A999" s="16" t="s">
        <v>3939</v>
      </c>
      <c r="B999" s="1" t="s">
        <v>373</v>
      </c>
      <c r="C999" s="15">
        <v>622.0</v>
      </c>
      <c r="D999" s="16" t="s">
        <v>4191</v>
      </c>
      <c r="E999" s="16" t="s">
        <v>4192</v>
      </c>
      <c r="F999" s="16"/>
      <c r="G999" s="16" t="s">
        <v>4193</v>
      </c>
      <c r="H999" s="16"/>
      <c r="I999" s="16">
        <v>523.0</v>
      </c>
      <c r="J999" s="16" t="s">
        <v>4010</v>
      </c>
      <c r="K999" s="16" t="s">
        <v>315</v>
      </c>
      <c r="L999" s="16" t="s">
        <v>323</v>
      </c>
      <c r="M999" s="16" t="s">
        <v>4194</v>
      </c>
      <c r="N999" s="16" t="s">
        <v>4195</v>
      </c>
      <c r="O999" s="16"/>
      <c r="P999" s="16">
        <v>8.0</v>
      </c>
      <c r="Q999" s="16">
        <v>-192.0</v>
      </c>
    </row>
    <row r="1000" ht="12.75" customHeight="1">
      <c r="A1000" s="16" t="s">
        <v>3939</v>
      </c>
      <c r="B1000" s="1" t="s">
        <v>373</v>
      </c>
      <c r="C1000" s="15">
        <v>624.0</v>
      </c>
      <c r="D1000" s="16" t="s">
        <v>4196</v>
      </c>
      <c r="E1000" s="16" t="s">
        <v>4197</v>
      </c>
      <c r="F1000" s="16"/>
      <c r="G1000" s="16" t="s">
        <v>4198</v>
      </c>
      <c r="H1000" s="16"/>
      <c r="I1000" s="16">
        <v>710.0</v>
      </c>
      <c r="J1000" s="16" t="s">
        <v>4010</v>
      </c>
      <c r="K1000" s="16" t="s">
        <v>557</v>
      </c>
      <c r="L1000" s="16" t="s">
        <v>331</v>
      </c>
      <c r="M1000" s="16" t="s">
        <v>4199</v>
      </c>
      <c r="N1000" s="16" t="s">
        <v>4200</v>
      </c>
      <c r="O1000" s="16"/>
      <c r="P1000" s="16">
        <v>7.0</v>
      </c>
      <c r="Q1000" s="16">
        <v>780.0</v>
      </c>
    </row>
    <row r="1001" ht="12.75" customHeight="1">
      <c r="A1001" s="16" t="s">
        <v>3939</v>
      </c>
      <c r="B1001" s="1" t="s">
        <v>373</v>
      </c>
      <c r="C1001" s="15">
        <v>625.0</v>
      </c>
      <c r="D1001" s="16" t="s">
        <v>4201</v>
      </c>
      <c r="E1001" s="16" t="s">
        <v>4202</v>
      </c>
      <c r="F1001" s="16"/>
      <c r="G1001" s="16" t="s">
        <v>4203</v>
      </c>
      <c r="H1001" s="16" t="s">
        <v>596</v>
      </c>
      <c r="I1001" s="16">
        <v>10.0</v>
      </c>
      <c r="J1001" s="16" t="s">
        <v>4010</v>
      </c>
      <c r="K1001" s="16" t="s">
        <v>438</v>
      </c>
      <c r="L1001" s="16" t="s">
        <v>308</v>
      </c>
      <c r="M1001" s="16" t="s">
        <v>479</v>
      </c>
      <c r="N1001" s="16" t="s">
        <v>480</v>
      </c>
      <c r="O1001" s="16"/>
      <c r="P1001" s="16">
        <v>6.0</v>
      </c>
      <c r="Q1001" s="16">
        <v>0.0</v>
      </c>
    </row>
    <row r="1002" ht="12.75" customHeight="1">
      <c r="A1002" s="16" t="s">
        <v>3939</v>
      </c>
      <c r="B1002" s="1" t="s">
        <v>373</v>
      </c>
      <c r="C1002" s="15">
        <v>627.0</v>
      </c>
      <c r="D1002" s="16" t="s">
        <v>4204</v>
      </c>
      <c r="E1002" s="16" t="s">
        <v>4205</v>
      </c>
      <c r="F1002" s="16"/>
      <c r="G1002" s="16" t="s">
        <v>4206</v>
      </c>
      <c r="H1002" s="16"/>
      <c r="I1002" s="16">
        <v>225.0</v>
      </c>
      <c r="J1002" s="16" t="s">
        <v>4010</v>
      </c>
      <c r="K1002" s="16" t="s">
        <v>4207</v>
      </c>
      <c r="L1002" s="16" t="s">
        <v>316</v>
      </c>
      <c r="M1002" s="16" t="s">
        <v>4208</v>
      </c>
      <c r="N1002" s="16" t="s">
        <v>4209</v>
      </c>
      <c r="O1002" s="16"/>
      <c r="P1002" s="16">
        <v>10.0</v>
      </c>
      <c r="Q1002" s="16">
        <v>2160.0</v>
      </c>
    </row>
    <row r="1003" ht="12.75" customHeight="1">
      <c r="A1003" s="16" t="s">
        <v>3939</v>
      </c>
      <c r="B1003" s="1" t="s">
        <v>391</v>
      </c>
      <c r="C1003" s="15">
        <v>632.0</v>
      </c>
      <c r="D1003" s="16" t="s">
        <v>4210</v>
      </c>
      <c r="E1003" s="16" t="s">
        <v>4211</v>
      </c>
      <c r="F1003" s="16" t="s">
        <v>1014</v>
      </c>
      <c r="G1003" s="16" t="s">
        <v>4212</v>
      </c>
      <c r="H1003" s="16"/>
      <c r="I1003" s="16">
        <v>523.0</v>
      </c>
      <c r="J1003" s="16" t="s">
        <v>3984</v>
      </c>
      <c r="K1003" s="16" t="s">
        <v>501</v>
      </c>
      <c r="L1003" s="16" t="s">
        <v>384</v>
      </c>
      <c r="M1003" s="16" t="s">
        <v>4213</v>
      </c>
      <c r="N1003" s="16" t="s">
        <v>4214</v>
      </c>
      <c r="O1003" s="16" t="s">
        <v>4149</v>
      </c>
      <c r="P1003" s="16">
        <v>15.0</v>
      </c>
      <c r="Q1003" s="16">
        <v>-432.0</v>
      </c>
    </row>
    <row r="1004" ht="12.75" customHeight="1">
      <c r="A1004" s="16" t="s">
        <v>3939</v>
      </c>
      <c r="B1004" s="1" t="s">
        <v>391</v>
      </c>
      <c r="C1004" s="15">
        <v>637.0</v>
      </c>
      <c r="D1004" s="16" t="s">
        <v>4215</v>
      </c>
      <c r="E1004" s="16" t="s">
        <v>4216</v>
      </c>
      <c r="F1004" s="16"/>
      <c r="G1004" s="16" t="s">
        <v>4217</v>
      </c>
      <c r="H1004" s="16" t="s">
        <v>69</v>
      </c>
      <c r="I1004" s="16">
        <v>210.0</v>
      </c>
      <c r="J1004" s="16" t="s">
        <v>3984</v>
      </c>
      <c r="K1004" s="16" t="s">
        <v>718</v>
      </c>
      <c r="L1004" s="16" t="s">
        <v>384</v>
      </c>
      <c r="M1004" s="16" t="s">
        <v>4218</v>
      </c>
      <c r="N1004" s="16" t="s">
        <v>4219</v>
      </c>
      <c r="O1004" s="16" t="s">
        <v>4116</v>
      </c>
      <c r="P1004" s="16">
        <v>6.0</v>
      </c>
      <c r="Q1004" s="16">
        <v>1080.0</v>
      </c>
    </row>
    <row r="1005" ht="12.75" customHeight="1">
      <c r="A1005" s="16" t="s">
        <v>3939</v>
      </c>
      <c r="B1005" s="1" t="s">
        <v>391</v>
      </c>
      <c r="C1005" s="15">
        <v>638.0</v>
      </c>
      <c r="D1005" s="16" t="s">
        <v>4220</v>
      </c>
      <c r="E1005" s="16" t="s">
        <v>4221</v>
      </c>
      <c r="F1005" s="16"/>
      <c r="G1005" s="16" t="s">
        <v>1132</v>
      </c>
      <c r="H1005" s="16" t="s">
        <v>69</v>
      </c>
      <c r="I1005" s="16">
        <v>601.0</v>
      </c>
      <c r="J1005" s="16" t="s">
        <v>3984</v>
      </c>
      <c r="K1005" s="16" t="s">
        <v>1083</v>
      </c>
      <c r="L1005" s="16" t="s">
        <v>308</v>
      </c>
      <c r="M1005" s="16" t="s">
        <v>473</v>
      </c>
      <c r="N1005" s="16" t="s">
        <v>4222</v>
      </c>
      <c r="O1005" s="16" t="s">
        <v>72</v>
      </c>
      <c r="P1005" s="16">
        <v>13.0</v>
      </c>
      <c r="Q1005" s="16">
        <v>-90.0</v>
      </c>
    </row>
    <row r="1006" ht="12.75" customHeight="1">
      <c r="A1006" s="16" t="s">
        <v>3939</v>
      </c>
      <c r="B1006" s="1" t="s">
        <v>69</v>
      </c>
      <c r="C1006" s="15">
        <v>703.0</v>
      </c>
      <c r="D1006" s="16" t="s">
        <v>4223</v>
      </c>
      <c r="E1006" s="16" t="s">
        <v>4224</v>
      </c>
      <c r="F1006" s="16"/>
      <c r="G1006" s="16" t="s">
        <v>4225</v>
      </c>
      <c r="H1006" s="16"/>
      <c r="I1006" s="16">
        <v>320.0</v>
      </c>
      <c r="J1006" s="16" t="s">
        <v>426</v>
      </c>
      <c r="K1006" s="16" t="s">
        <v>330</v>
      </c>
      <c r="L1006" s="16" t="s">
        <v>308</v>
      </c>
      <c r="M1006" s="16" t="s">
        <v>1255</v>
      </c>
      <c r="N1006" s="16" t="s">
        <v>4226</v>
      </c>
      <c r="O1006" s="16"/>
      <c r="P1006" s="16">
        <v>11.0</v>
      </c>
      <c r="Q1006" s="16">
        <v>-200.0</v>
      </c>
    </row>
    <row r="1007" ht="12.75" customHeight="1">
      <c r="A1007" s="16" t="s">
        <v>3939</v>
      </c>
      <c r="B1007" s="1" t="s">
        <v>69</v>
      </c>
      <c r="C1007" s="15">
        <v>704.0</v>
      </c>
      <c r="D1007" s="16" t="s">
        <v>4227</v>
      </c>
      <c r="E1007" s="16" t="s">
        <v>4228</v>
      </c>
      <c r="F1007" s="16"/>
      <c r="G1007" s="16" t="s">
        <v>500</v>
      </c>
      <c r="H1007" s="16"/>
      <c r="I1007" s="16">
        <v>820.0</v>
      </c>
      <c r="J1007" s="16" t="s">
        <v>426</v>
      </c>
      <c r="K1007" s="16" t="s">
        <v>3132</v>
      </c>
      <c r="L1007" s="16" t="s">
        <v>308</v>
      </c>
      <c r="M1007" s="16" t="s">
        <v>473</v>
      </c>
      <c r="N1007" s="16" t="s">
        <v>4222</v>
      </c>
      <c r="O1007" s="16"/>
      <c r="P1007" s="16">
        <v>10.0</v>
      </c>
      <c r="Q1007" s="16">
        <v>-90.0</v>
      </c>
    </row>
    <row r="1008" ht="12.75" customHeight="1">
      <c r="A1008" s="16" t="s">
        <v>3939</v>
      </c>
      <c r="B1008" s="1" t="s">
        <v>69</v>
      </c>
      <c r="C1008" s="15">
        <v>705.0</v>
      </c>
      <c r="D1008" s="16" t="s">
        <v>4229</v>
      </c>
      <c r="E1008" s="16" t="s">
        <v>4230</v>
      </c>
      <c r="F1008" s="16" t="s">
        <v>3949</v>
      </c>
      <c r="G1008" s="16" t="s">
        <v>4231</v>
      </c>
      <c r="H1008" s="16"/>
      <c r="I1008" s="16">
        <v>121.0</v>
      </c>
      <c r="J1008" s="16" t="s">
        <v>2225</v>
      </c>
      <c r="K1008" s="16" t="s">
        <v>638</v>
      </c>
      <c r="L1008" s="16" t="s">
        <v>316</v>
      </c>
      <c r="M1008" s="16" t="s">
        <v>4232</v>
      </c>
      <c r="N1008" s="16" t="s">
        <v>4233</v>
      </c>
      <c r="O1008" s="16"/>
      <c r="P1008" s="16">
        <v>10.0</v>
      </c>
      <c r="Q1008" s="16">
        <v>2548.0</v>
      </c>
    </row>
    <row r="1009" ht="12.75" customHeight="1">
      <c r="A1009" s="16" t="s">
        <v>3939</v>
      </c>
      <c r="B1009" s="1" t="s">
        <v>69</v>
      </c>
      <c r="C1009" s="15">
        <v>710.0</v>
      </c>
      <c r="D1009" s="16" t="s">
        <v>4234</v>
      </c>
      <c r="E1009" s="16" t="s">
        <v>4235</v>
      </c>
      <c r="F1009" s="16"/>
      <c r="G1009" s="16" t="s">
        <v>4236</v>
      </c>
      <c r="H1009" s="16"/>
      <c r="I1009" s="16">
        <v>801.0</v>
      </c>
      <c r="J1009" s="16" t="s">
        <v>426</v>
      </c>
      <c r="K1009" s="16" t="s">
        <v>4237</v>
      </c>
      <c r="L1009" s="16" t="s">
        <v>384</v>
      </c>
      <c r="M1009" s="16" t="s">
        <v>1074</v>
      </c>
      <c r="N1009" s="16" t="s">
        <v>4238</v>
      </c>
      <c r="O1009" s="16"/>
      <c r="P1009" s="16">
        <v>8.0</v>
      </c>
      <c r="Q1009" s="16">
        <v>270.0</v>
      </c>
    </row>
    <row r="1010" ht="12.75" customHeight="1">
      <c r="A1010" s="16" t="s">
        <v>3939</v>
      </c>
      <c r="B1010" s="1" t="s">
        <v>58</v>
      </c>
      <c r="C1010" s="15">
        <v>712.0</v>
      </c>
      <c r="D1010" s="16" t="s">
        <v>4239</v>
      </c>
      <c r="E1010" s="16" t="s">
        <v>4240</v>
      </c>
      <c r="F1010" s="16" t="s">
        <v>391</v>
      </c>
      <c r="G1010" s="16" t="s">
        <v>809</v>
      </c>
      <c r="H1010" s="16"/>
      <c r="I1010" s="16">
        <v>402.0</v>
      </c>
      <c r="J1010" s="16" t="s">
        <v>2225</v>
      </c>
      <c r="K1010" s="16" t="s">
        <v>4241</v>
      </c>
      <c r="L1010" s="16" t="s">
        <v>323</v>
      </c>
      <c r="M1010" s="16" t="s">
        <v>1780</v>
      </c>
      <c r="N1010" s="16" t="s">
        <v>497</v>
      </c>
      <c r="O1010" s="16"/>
      <c r="P1010" s="16">
        <v>9.0</v>
      </c>
      <c r="Q1010" s="16">
        <v>-70.0</v>
      </c>
    </row>
    <row r="1011" ht="12.75" customHeight="1">
      <c r="A1011" s="16" t="s">
        <v>3939</v>
      </c>
      <c r="B1011" s="1" t="s">
        <v>58</v>
      </c>
      <c r="C1011" s="15">
        <v>717.0</v>
      </c>
      <c r="D1011" s="16" t="s">
        <v>4242</v>
      </c>
      <c r="E1011" s="16" t="s">
        <v>4243</v>
      </c>
      <c r="F1011" s="16"/>
      <c r="G1011" s="16" t="s">
        <v>1015</v>
      </c>
      <c r="H1011" s="16"/>
      <c r="I1011" s="16">
        <v>210.0</v>
      </c>
      <c r="J1011" s="16" t="s">
        <v>513</v>
      </c>
      <c r="K1011" s="16" t="s">
        <v>876</v>
      </c>
      <c r="L1011" s="16" t="s">
        <v>377</v>
      </c>
      <c r="M1011" s="16" t="s">
        <v>4244</v>
      </c>
      <c r="N1011" s="16" t="s">
        <v>4245</v>
      </c>
      <c r="O1011" s="16"/>
      <c r="P1011" s="16">
        <v>9.0</v>
      </c>
      <c r="Q1011" s="16">
        <v>-450.0</v>
      </c>
    </row>
    <row r="1012" ht="12.75" customHeight="1">
      <c r="A1012" s="16" t="s">
        <v>3939</v>
      </c>
      <c r="B1012" s="1" t="s">
        <v>58</v>
      </c>
      <c r="C1012" s="15">
        <v>720.0</v>
      </c>
      <c r="D1012" s="16" t="s">
        <v>4246</v>
      </c>
      <c r="E1012" s="16" t="s">
        <v>4247</v>
      </c>
      <c r="F1012" s="16"/>
      <c r="G1012" s="16" t="s">
        <v>1519</v>
      </c>
      <c r="H1012" s="16" t="s">
        <v>69</v>
      </c>
      <c r="I1012" s="16">
        <v>110.0</v>
      </c>
      <c r="J1012" s="16" t="s">
        <v>4188</v>
      </c>
      <c r="K1012" s="16" t="s">
        <v>4248</v>
      </c>
      <c r="L1012" s="16" t="s">
        <v>377</v>
      </c>
      <c r="M1012" s="16" t="s">
        <v>4249</v>
      </c>
      <c r="N1012" s="16" t="s">
        <v>4250</v>
      </c>
      <c r="O1012" s="16"/>
      <c r="P1012" s="16">
        <v>10.0</v>
      </c>
      <c r="Q1012" s="16">
        <v>4212.0</v>
      </c>
    </row>
    <row r="1013" ht="12.75" customHeight="1">
      <c r="A1013" s="16" t="s">
        <v>3939</v>
      </c>
      <c r="B1013" s="1" t="s">
        <v>373</v>
      </c>
      <c r="C1013" s="15">
        <v>721.0</v>
      </c>
      <c r="D1013" s="16" t="s">
        <v>4251</v>
      </c>
      <c r="E1013" s="16" t="s">
        <v>4252</v>
      </c>
      <c r="F1013" s="16"/>
      <c r="G1013" s="16" t="s">
        <v>4253</v>
      </c>
      <c r="H1013" s="16" t="s">
        <v>596</v>
      </c>
      <c r="I1013" s="16">
        <v>820.0</v>
      </c>
      <c r="J1013" s="16" t="s">
        <v>4010</v>
      </c>
      <c r="K1013" s="16" t="s">
        <v>557</v>
      </c>
      <c r="L1013" s="16" t="s">
        <v>308</v>
      </c>
      <c r="M1013" s="16" t="s">
        <v>4254</v>
      </c>
      <c r="N1013" s="16" t="s">
        <v>4255</v>
      </c>
      <c r="O1013" s="16"/>
      <c r="P1013" s="16">
        <v>12.0</v>
      </c>
      <c r="Q1013" s="16">
        <v>-12.0</v>
      </c>
    </row>
    <row r="1014" ht="12.75" customHeight="1">
      <c r="A1014" s="16" t="s">
        <v>3939</v>
      </c>
      <c r="B1014" s="1" t="s">
        <v>373</v>
      </c>
      <c r="C1014" s="15">
        <v>723.0</v>
      </c>
      <c r="D1014" s="16" t="s">
        <v>4256</v>
      </c>
      <c r="E1014" s="16" t="s">
        <v>4257</v>
      </c>
      <c r="F1014" s="16"/>
      <c r="G1014" s="16" t="s">
        <v>4258</v>
      </c>
      <c r="H1014" s="16"/>
      <c r="I1014" s="16">
        <v>210.0</v>
      </c>
      <c r="J1014" s="16" t="s">
        <v>4010</v>
      </c>
      <c r="K1014" s="16" t="s">
        <v>739</v>
      </c>
      <c r="L1014" s="16" t="s">
        <v>384</v>
      </c>
      <c r="M1014" s="16" t="s">
        <v>4259</v>
      </c>
      <c r="N1014" s="16" t="s">
        <v>4260</v>
      </c>
      <c r="O1014" s="16"/>
      <c r="P1014" s="16">
        <v>10.0</v>
      </c>
      <c r="Q1014" s="16">
        <v>-128.0</v>
      </c>
    </row>
    <row r="1015" ht="12.75" customHeight="1">
      <c r="A1015" s="16" t="s">
        <v>3939</v>
      </c>
      <c r="B1015" s="1" t="s">
        <v>373</v>
      </c>
      <c r="C1015" s="15">
        <v>724.0</v>
      </c>
      <c r="D1015" s="16" t="s">
        <v>4261</v>
      </c>
      <c r="E1015" s="16" t="s">
        <v>4262</v>
      </c>
      <c r="F1015" s="16"/>
      <c r="G1015" s="16" t="s">
        <v>4263</v>
      </c>
      <c r="H1015" s="16" t="s">
        <v>69</v>
      </c>
      <c r="I1015" s="16">
        <v>620.0</v>
      </c>
      <c r="J1015" s="16" t="s">
        <v>4010</v>
      </c>
      <c r="K1015" s="16" t="s">
        <v>1083</v>
      </c>
      <c r="L1015" s="16" t="s">
        <v>377</v>
      </c>
      <c r="M1015" s="16" t="s">
        <v>4264</v>
      </c>
      <c r="N1015" s="16" t="s">
        <v>4265</v>
      </c>
      <c r="O1015" s="16"/>
      <c r="P1015" s="16">
        <v>13.0</v>
      </c>
      <c r="Q1015" s="16">
        <v>750.0</v>
      </c>
    </row>
    <row r="1016" ht="12.75" customHeight="1">
      <c r="A1016" s="16" t="s">
        <v>3939</v>
      </c>
      <c r="B1016" s="1" t="s">
        <v>373</v>
      </c>
      <c r="C1016" s="15">
        <v>727.0</v>
      </c>
      <c r="D1016" s="16" t="s">
        <v>4266</v>
      </c>
      <c r="E1016" s="16" t="s">
        <v>4267</v>
      </c>
      <c r="F1016" s="16" t="s">
        <v>391</v>
      </c>
      <c r="G1016" s="16" t="s">
        <v>4268</v>
      </c>
      <c r="H1016" s="16"/>
      <c r="I1016" s="16">
        <v>434.0</v>
      </c>
      <c r="J1016" s="16" t="s">
        <v>4010</v>
      </c>
      <c r="K1016" s="16" t="s">
        <v>1083</v>
      </c>
      <c r="L1016" s="16" t="s">
        <v>384</v>
      </c>
      <c r="M1016" s="16" t="s">
        <v>4269</v>
      </c>
      <c r="N1016" s="16" t="s">
        <v>1474</v>
      </c>
      <c r="O1016" s="16"/>
      <c r="P1016" s="16">
        <v>12.0</v>
      </c>
      <c r="Q1016" s="16">
        <v>-44.0</v>
      </c>
    </row>
    <row r="1017" ht="12.75" customHeight="1">
      <c r="A1017" s="16" t="s">
        <v>3939</v>
      </c>
      <c r="B1017" s="1" t="s">
        <v>373</v>
      </c>
      <c r="C1017" s="15">
        <v>729.0</v>
      </c>
      <c r="D1017" s="16" t="s">
        <v>4270</v>
      </c>
      <c r="E1017" s="16" t="s">
        <v>4271</v>
      </c>
      <c r="F1017" s="16"/>
      <c r="G1017" s="16" t="s">
        <v>4272</v>
      </c>
      <c r="H1017" s="16"/>
      <c r="I1017" s="16">
        <v>821.0</v>
      </c>
      <c r="J1017" s="16" t="s">
        <v>426</v>
      </c>
      <c r="K1017" s="16" t="s">
        <v>519</v>
      </c>
      <c r="L1017" s="16" t="s">
        <v>308</v>
      </c>
      <c r="M1017" s="16" t="s">
        <v>4254</v>
      </c>
      <c r="N1017" s="16" t="s">
        <v>4273</v>
      </c>
      <c r="O1017" s="16"/>
      <c r="P1017" s="16">
        <v>6.0</v>
      </c>
      <c r="Q1017" s="16">
        <v>-12.0</v>
      </c>
    </row>
    <row r="1018" ht="12.75" customHeight="1">
      <c r="A1018" s="16" t="s">
        <v>3939</v>
      </c>
      <c r="B1018" s="1" t="s">
        <v>391</v>
      </c>
      <c r="C1018" s="15">
        <v>731.0</v>
      </c>
      <c r="D1018" s="16" t="s">
        <v>4274</v>
      </c>
      <c r="E1018" s="16" t="s">
        <v>4275</v>
      </c>
      <c r="F1018" s="16"/>
      <c r="G1018" s="16" t="s">
        <v>500</v>
      </c>
      <c r="H1018" s="16"/>
      <c r="I1018" s="16">
        <v>801.0</v>
      </c>
      <c r="J1018" s="16" t="s">
        <v>426</v>
      </c>
      <c r="K1018" s="16" t="s">
        <v>1737</v>
      </c>
      <c r="L1018" s="16" t="s">
        <v>308</v>
      </c>
      <c r="M1018" s="16" t="s">
        <v>2924</v>
      </c>
      <c r="N1018" s="16" t="s">
        <v>1126</v>
      </c>
      <c r="O1018" s="16"/>
      <c r="P1018" s="16">
        <v>9.0</v>
      </c>
      <c r="Q1018" s="16">
        <v>-160.0</v>
      </c>
    </row>
    <row r="1019" ht="12.75" customHeight="1">
      <c r="A1019" s="16" t="s">
        <v>3939</v>
      </c>
      <c r="B1019" s="1" t="s">
        <v>391</v>
      </c>
      <c r="C1019" s="15">
        <v>732.0</v>
      </c>
      <c r="D1019" s="16" t="s">
        <v>4276</v>
      </c>
      <c r="E1019" s="16" t="s">
        <v>4277</v>
      </c>
      <c r="F1019" s="16" t="s">
        <v>1028</v>
      </c>
      <c r="G1019" s="16" t="s">
        <v>4278</v>
      </c>
      <c r="H1019" s="16"/>
      <c r="I1019" s="16">
        <v>201.0</v>
      </c>
      <c r="J1019" s="16" t="s">
        <v>3984</v>
      </c>
      <c r="K1019" s="16" t="s">
        <v>790</v>
      </c>
      <c r="L1019" s="16" t="s">
        <v>316</v>
      </c>
      <c r="M1019" s="16" t="s">
        <v>4279</v>
      </c>
      <c r="N1019" s="16" t="s">
        <v>422</v>
      </c>
      <c r="O1019" s="16" t="s">
        <v>4280</v>
      </c>
      <c r="P1019" s="16">
        <v>11.0</v>
      </c>
      <c r="Q1019" s="16">
        <v>3360.0</v>
      </c>
    </row>
    <row r="1020" ht="12.75" customHeight="1">
      <c r="A1020" s="16" t="s">
        <v>3939</v>
      </c>
      <c r="B1020" s="1" t="s">
        <v>391</v>
      </c>
      <c r="C1020" s="15">
        <v>739.0</v>
      </c>
      <c r="D1020" s="16" t="s">
        <v>4281</v>
      </c>
      <c r="E1020" s="16" t="s">
        <v>4282</v>
      </c>
      <c r="F1020" s="16"/>
      <c r="G1020" s="16" t="s">
        <v>2517</v>
      </c>
      <c r="H1020" s="16"/>
      <c r="I1020" s="16">
        <v>701.0</v>
      </c>
      <c r="J1020" s="16" t="s">
        <v>426</v>
      </c>
      <c r="K1020" s="16" t="s">
        <v>4283</v>
      </c>
      <c r="L1020" s="16" t="s">
        <v>308</v>
      </c>
      <c r="M1020" s="16" t="s">
        <v>353</v>
      </c>
      <c r="N1020" s="16" t="s">
        <v>4284</v>
      </c>
      <c r="O1020" s="16"/>
      <c r="P1020" s="16">
        <v>10.0</v>
      </c>
      <c r="Q1020" s="16">
        <v>-120.0</v>
      </c>
    </row>
    <row r="1021" ht="12.75" customHeight="1">
      <c r="A1021" s="16" t="s">
        <v>3939</v>
      </c>
      <c r="B1021" s="1" t="s">
        <v>69</v>
      </c>
      <c r="C1021" s="15">
        <v>805.0</v>
      </c>
      <c r="D1021" s="16" t="s">
        <v>4285</v>
      </c>
      <c r="E1021" s="16" t="s">
        <v>4286</v>
      </c>
      <c r="F1021" s="16" t="s">
        <v>391</v>
      </c>
      <c r="G1021" s="16" t="s">
        <v>1132</v>
      </c>
      <c r="H1021" s="16" t="s">
        <v>69</v>
      </c>
      <c r="I1021" s="16">
        <v>603.0</v>
      </c>
      <c r="J1021" s="16" t="s">
        <v>2689</v>
      </c>
      <c r="K1021" s="16" t="s">
        <v>3711</v>
      </c>
      <c r="L1021" s="16" t="s">
        <v>308</v>
      </c>
      <c r="M1021" s="16" t="s">
        <v>353</v>
      </c>
      <c r="N1021" s="16" t="s">
        <v>4284</v>
      </c>
      <c r="O1021" s="16"/>
      <c r="P1021" s="16">
        <v>10.0</v>
      </c>
      <c r="Q1021" s="16">
        <v>-120.0</v>
      </c>
    </row>
    <row r="1022" ht="12.75" customHeight="1">
      <c r="A1022" s="16" t="s">
        <v>3939</v>
      </c>
      <c r="B1022" s="1" t="s">
        <v>69</v>
      </c>
      <c r="C1022" s="15">
        <v>807.0</v>
      </c>
      <c r="D1022" s="16" t="s">
        <v>4287</v>
      </c>
      <c r="E1022" s="16" t="s">
        <v>4288</v>
      </c>
      <c r="F1022" s="16"/>
      <c r="G1022" s="16" t="s">
        <v>394</v>
      </c>
      <c r="H1022" s="16"/>
      <c r="I1022" s="16">
        <v>910.0</v>
      </c>
      <c r="J1022" s="16" t="s">
        <v>426</v>
      </c>
      <c r="K1022" s="16" t="s">
        <v>4289</v>
      </c>
      <c r="L1022" s="16" t="s">
        <v>308</v>
      </c>
      <c r="M1022" s="16" t="s">
        <v>635</v>
      </c>
      <c r="N1022" s="16" t="s">
        <v>397</v>
      </c>
      <c r="O1022" s="16"/>
      <c r="P1022" s="16">
        <v>6.0</v>
      </c>
      <c r="Q1022" s="16">
        <v>-50.0</v>
      </c>
    </row>
    <row r="1023" ht="12.75" customHeight="1">
      <c r="A1023" s="16" t="s">
        <v>3939</v>
      </c>
      <c r="B1023" s="1" t="s">
        <v>69</v>
      </c>
      <c r="C1023" s="15">
        <v>808.0</v>
      </c>
      <c r="D1023" s="16" t="s">
        <v>4290</v>
      </c>
      <c r="E1023" s="16" t="s">
        <v>4291</v>
      </c>
      <c r="F1023" s="16" t="s">
        <v>1028</v>
      </c>
      <c r="G1023" s="16" t="s">
        <v>4292</v>
      </c>
      <c r="H1023" s="16" t="s">
        <v>69</v>
      </c>
      <c r="I1023" s="16">
        <v>401.0</v>
      </c>
      <c r="J1023" s="16" t="s">
        <v>513</v>
      </c>
      <c r="K1023" s="16" t="s">
        <v>1083</v>
      </c>
      <c r="L1023" s="16" t="s">
        <v>331</v>
      </c>
      <c r="M1023" s="16" t="s">
        <v>2899</v>
      </c>
      <c r="N1023" s="16" t="s">
        <v>4293</v>
      </c>
      <c r="O1023" s="16"/>
      <c r="P1023" s="16">
        <v>9.0</v>
      </c>
      <c r="Q1023" s="16">
        <v>-1440.0</v>
      </c>
    </row>
    <row r="1024" ht="12.75" customHeight="1">
      <c r="A1024" s="16" t="s">
        <v>3939</v>
      </c>
      <c r="B1024" s="1" t="s">
        <v>69</v>
      </c>
      <c r="C1024" s="15">
        <v>810.0</v>
      </c>
      <c r="D1024" s="16" t="s">
        <v>4294</v>
      </c>
      <c r="E1024" s="16" t="s">
        <v>4295</v>
      </c>
      <c r="F1024" s="16"/>
      <c r="G1024" s="16" t="s">
        <v>1222</v>
      </c>
      <c r="H1024" s="16"/>
      <c r="I1024" s="16">
        <v>103.0</v>
      </c>
      <c r="J1024" s="16" t="s">
        <v>513</v>
      </c>
      <c r="K1024" s="16" t="s">
        <v>501</v>
      </c>
      <c r="L1024" s="16" t="s">
        <v>323</v>
      </c>
      <c r="M1024" s="16" t="s">
        <v>540</v>
      </c>
      <c r="N1024" s="16" t="s">
        <v>1041</v>
      </c>
      <c r="O1024" s="16"/>
      <c r="P1024" s="16">
        <v>12.0</v>
      </c>
      <c r="Q1024" s="16">
        <v>-80.0</v>
      </c>
    </row>
    <row r="1025" ht="12.75" customHeight="1">
      <c r="A1025" s="16" t="s">
        <v>3939</v>
      </c>
      <c r="B1025" s="1" t="s">
        <v>58</v>
      </c>
      <c r="C1025" s="15">
        <v>820.0</v>
      </c>
      <c r="D1025" s="16" t="s">
        <v>4296</v>
      </c>
      <c r="E1025" s="16" t="s">
        <v>4297</v>
      </c>
      <c r="F1025" s="16"/>
      <c r="G1025" s="16" t="s">
        <v>500</v>
      </c>
      <c r="H1025" s="16"/>
      <c r="I1025" s="16">
        <v>601.0</v>
      </c>
      <c r="J1025" s="16" t="s">
        <v>4188</v>
      </c>
      <c r="K1025" s="16" t="s">
        <v>876</v>
      </c>
      <c r="L1025" s="16" t="s">
        <v>323</v>
      </c>
      <c r="M1025" s="16" t="s">
        <v>4298</v>
      </c>
      <c r="N1025" s="16" t="s">
        <v>708</v>
      </c>
      <c r="O1025" s="16"/>
      <c r="P1025" s="16">
        <v>7.0</v>
      </c>
      <c r="Q1025" s="16">
        <v>-128.0</v>
      </c>
    </row>
    <row r="1026" ht="12.75" customHeight="1">
      <c r="A1026" s="16" t="s">
        <v>3939</v>
      </c>
      <c r="B1026" s="1" t="s">
        <v>373</v>
      </c>
      <c r="C1026" s="15">
        <v>822.0</v>
      </c>
      <c r="D1026" s="16" t="s">
        <v>4299</v>
      </c>
      <c r="E1026" s="16" t="s">
        <v>4300</v>
      </c>
      <c r="F1026" s="16"/>
      <c r="G1026" s="16" t="s">
        <v>4301</v>
      </c>
      <c r="H1026" s="16"/>
      <c r="I1026" s="16">
        <v>502.0</v>
      </c>
      <c r="J1026" s="16" t="s">
        <v>4010</v>
      </c>
      <c r="K1026" s="16" t="s">
        <v>1019</v>
      </c>
      <c r="L1026" s="16" t="s">
        <v>323</v>
      </c>
      <c r="M1026" s="16" t="s">
        <v>2647</v>
      </c>
      <c r="N1026" s="16" t="s">
        <v>4302</v>
      </c>
      <c r="O1026" s="16"/>
      <c r="P1026" s="16">
        <v>8.0</v>
      </c>
      <c r="Q1026" s="16">
        <v>80.0</v>
      </c>
    </row>
    <row r="1027" ht="12.75" customHeight="1">
      <c r="A1027" s="16" t="s">
        <v>3939</v>
      </c>
      <c r="B1027" s="1" t="s">
        <v>373</v>
      </c>
      <c r="C1027" s="15">
        <v>830.0</v>
      </c>
      <c r="D1027" s="16" t="s">
        <v>4303</v>
      </c>
      <c r="E1027" s="16" t="s">
        <v>4304</v>
      </c>
      <c r="F1027" s="16"/>
      <c r="G1027" s="16" t="s">
        <v>394</v>
      </c>
      <c r="H1027" s="16"/>
      <c r="I1027" s="16">
        <v>822.0</v>
      </c>
      <c r="J1027" s="16" t="s">
        <v>513</v>
      </c>
      <c r="K1027" s="16" t="s">
        <v>1083</v>
      </c>
      <c r="L1027" s="16" t="s">
        <v>384</v>
      </c>
      <c r="M1027" s="16" t="s">
        <v>4305</v>
      </c>
      <c r="N1027" s="16" t="s">
        <v>3246</v>
      </c>
      <c r="O1027" s="16"/>
      <c r="P1027" s="16">
        <v>15.0</v>
      </c>
      <c r="Q1027" s="16">
        <v>0.0</v>
      </c>
    </row>
    <row r="1028" ht="12.75" customHeight="1">
      <c r="A1028" s="16" t="s">
        <v>3939</v>
      </c>
      <c r="B1028" s="1" t="s">
        <v>391</v>
      </c>
      <c r="C1028" s="15">
        <v>834.0</v>
      </c>
      <c r="D1028" s="16" t="s">
        <v>4306</v>
      </c>
      <c r="E1028" s="16" t="s">
        <v>4307</v>
      </c>
      <c r="F1028" s="16" t="s">
        <v>1014</v>
      </c>
      <c r="G1028" s="16" t="s">
        <v>891</v>
      </c>
      <c r="H1028" s="16" t="s">
        <v>69</v>
      </c>
      <c r="I1028" s="16">
        <v>510.0</v>
      </c>
      <c r="J1028" s="16" t="s">
        <v>513</v>
      </c>
      <c r="K1028" s="16" t="s">
        <v>2933</v>
      </c>
      <c r="L1028" s="16" t="s">
        <v>308</v>
      </c>
      <c r="M1028" s="16" t="s">
        <v>473</v>
      </c>
      <c r="N1028" s="16" t="s">
        <v>497</v>
      </c>
      <c r="O1028" s="16"/>
      <c r="P1028" s="16">
        <v>8.0</v>
      </c>
      <c r="Q1028" s="16">
        <v>-90.0</v>
      </c>
    </row>
    <row r="1029" ht="12.75" customHeight="1">
      <c r="A1029" s="16" t="s">
        <v>3939</v>
      </c>
      <c r="B1029" s="1" t="s">
        <v>391</v>
      </c>
      <c r="C1029" s="15">
        <v>837.0</v>
      </c>
      <c r="D1029" s="16" t="s">
        <v>4308</v>
      </c>
      <c r="E1029" s="16" t="s">
        <v>4309</v>
      </c>
      <c r="F1029" s="16"/>
      <c r="G1029" s="16" t="s">
        <v>4310</v>
      </c>
      <c r="H1029" s="16"/>
      <c r="I1029" s="16">
        <v>210.0</v>
      </c>
      <c r="J1029" s="16" t="s">
        <v>426</v>
      </c>
      <c r="K1029" s="16" t="s">
        <v>4311</v>
      </c>
      <c r="L1029" s="16" t="s">
        <v>323</v>
      </c>
      <c r="M1029" s="16" t="s">
        <v>871</v>
      </c>
      <c r="N1029" s="16" t="s">
        <v>3019</v>
      </c>
      <c r="O1029" s="16"/>
      <c r="P1029" s="16">
        <v>7.0</v>
      </c>
      <c r="Q1029" s="16">
        <v>-56.0</v>
      </c>
    </row>
    <row r="1030" ht="12.75" customHeight="1">
      <c r="A1030" s="16" t="s">
        <v>3939</v>
      </c>
      <c r="B1030" s="1" t="s">
        <v>391</v>
      </c>
      <c r="C1030" s="15">
        <v>838.0</v>
      </c>
      <c r="D1030" s="16" t="s">
        <v>4312</v>
      </c>
      <c r="E1030" s="16" t="s">
        <v>4313</v>
      </c>
      <c r="F1030" s="16"/>
      <c r="G1030" s="16" t="s">
        <v>4314</v>
      </c>
      <c r="H1030" s="16"/>
      <c r="I1030" s="16">
        <v>701.0</v>
      </c>
      <c r="J1030" s="16" t="s">
        <v>426</v>
      </c>
      <c r="K1030" s="16" t="s">
        <v>3357</v>
      </c>
      <c r="L1030" s="16" t="s">
        <v>384</v>
      </c>
      <c r="M1030" s="16" t="s">
        <v>2009</v>
      </c>
      <c r="N1030" s="16" t="s">
        <v>4315</v>
      </c>
      <c r="O1030" s="16"/>
      <c r="P1030" s="16">
        <v>8.0</v>
      </c>
      <c r="Q1030" s="16">
        <v>378.0</v>
      </c>
    </row>
    <row r="1031" ht="12.75" customHeight="1">
      <c r="A1031" s="16" t="s">
        <v>3939</v>
      </c>
      <c r="B1031" s="1" t="s">
        <v>391</v>
      </c>
      <c r="C1031" s="15">
        <v>840.0</v>
      </c>
      <c r="D1031" s="16" t="s">
        <v>4316</v>
      </c>
      <c r="E1031" s="16" t="s">
        <v>4317</v>
      </c>
      <c r="F1031" s="16"/>
      <c r="G1031" s="16" t="s">
        <v>978</v>
      </c>
      <c r="H1031" s="16"/>
      <c r="I1031" s="16">
        <v>821.0</v>
      </c>
      <c r="J1031" s="16" t="s">
        <v>426</v>
      </c>
      <c r="K1031" s="16" t="s">
        <v>557</v>
      </c>
      <c r="L1031" s="16" t="s">
        <v>323</v>
      </c>
      <c r="M1031" s="16" t="s">
        <v>2063</v>
      </c>
      <c r="N1031" s="16" t="s">
        <v>4318</v>
      </c>
      <c r="O1031" s="16"/>
      <c r="P1031" s="16">
        <v>10.0</v>
      </c>
      <c r="Q1031" s="16">
        <v>-48.0</v>
      </c>
    </row>
    <row r="1032" ht="12.75" customHeight="1">
      <c r="A1032" s="16" t="s">
        <v>3939</v>
      </c>
      <c r="B1032" s="1" t="s">
        <v>72</v>
      </c>
      <c r="C1032" s="15">
        <v>901.0</v>
      </c>
      <c r="D1032" s="16" t="s">
        <v>4319</v>
      </c>
      <c r="E1032" s="16" t="s">
        <v>4320</v>
      </c>
      <c r="F1032" s="16"/>
      <c r="G1032" s="16" t="s">
        <v>4321</v>
      </c>
      <c r="H1032" s="16"/>
      <c r="I1032" s="16">
        <v>923.0</v>
      </c>
      <c r="J1032" s="16" t="s">
        <v>426</v>
      </c>
      <c r="K1032" s="16" t="s">
        <v>501</v>
      </c>
      <c r="L1032" s="16" t="s">
        <v>308</v>
      </c>
      <c r="M1032" s="16" t="s">
        <v>4322</v>
      </c>
      <c r="N1032" s="16" t="s">
        <v>401</v>
      </c>
      <c r="O1032" s="16"/>
      <c r="P1032" s="16">
        <v>10.0</v>
      </c>
      <c r="Q1032" s="16">
        <v>-240.0</v>
      </c>
    </row>
    <row r="1033" ht="12.75" customHeight="1">
      <c r="A1033" s="16" t="s">
        <v>3939</v>
      </c>
      <c r="B1033" s="1" t="s">
        <v>72</v>
      </c>
      <c r="C1033" s="15">
        <v>902.0</v>
      </c>
      <c r="D1033" s="16" t="s">
        <v>4323</v>
      </c>
      <c r="E1033" s="16" t="s">
        <v>4324</v>
      </c>
      <c r="F1033" s="16"/>
      <c r="G1033" s="16" t="s">
        <v>4325</v>
      </c>
      <c r="H1033" s="16"/>
      <c r="I1033" s="16">
        <v>502.0</v>
      </c>
      <c r="J1033" s="16" t="s">
        <v>426</v>
      </c>
      <c r="K1033" s="16" t="s">
        <v>4326</v>
      </c>
      <c r="L1033" s="16" t="s">
        <v>345</v>
      </c>
      <c r="M1033" s="16" t="s">
        <v>1638</v>
      </c>
      <c r="N1033" s="16" t="s">
        <v>4327</v>
      </c>
      <c r="O1033" s="16"/>
      <c r="P1033" s="16">
        <v>6.0</v>
      </c>
      <c r="Q1033" s="16">
        <v>-28.0</v>
      </c>
    </row>
    <row r="1034" ht="12.75" customHeight="1">
      <c r="A1034" s="16" t="s">
        <v>3939</v>
      </c>
      <c r="B1034" s="1" t="s">
        <v>72</v>
      </c>
      <c r="C1034" s="15">
        <v>904.0</v>
      </c>
      <c r="D1034" s="16" t="s">
        <v>4328</v>
      </c>
      <c r="E1034" s="16" t="s">
        <v>4329</v>
      </c>
      <c r="F1034" s="16" t="s">
        <v>3949</v>
      </c>
      <c r="G1034" s="16" t="s">
        <v>4330</v>
      </c>
      <c r="H1034" s="16"/>
      <c r="I1034" s="16">
        <v>424.0</v>
      </c>
      <c r="J1034" s="16" t="s">
        <v>2225</v>
      </c>
      <c r="K1034" s="16" t="s">
        <v>1083</v>
      </c>
      <c r="L1034" s="16" t="s">
        <v>3540</v>
      </c>
      <c r="M1034" s="16" t="s">
        <v>4331</v>
      </c>
      <c r="N1034" s="16" t="s">
        <v>4332</v>
      </c>
      <c r="O1034" s="16"/>
      <c r="P1034" s="16">
        <v>15.0</v>
      </c>
      <c r="Q1034" s="16">
        <v>5040.0</v>
      </c>
    </row>
    <row r="1035" ht="12.75" customHeight="1">
      <c r="A1035" s="16" t="s">
        <v>3939</v>
      </c>
      <c r="B1035" s="1" t="s">
        <v>72</v>
      </c>
      <c r="C1035" s="15">
        <v>909.0</v>
      </c>
      <c r="D1035" s="16" t="s">
        <v>4333</v>
      </c>
      <c r="E1035" s="16" t="s">
        <v>4334</v>
      </c>
      <c r="F1035" s="16"/>
      <c r="G1035" s="16" t="s">
        <v>4335</v>
      </c>
      <c r="H1035" s="16" t="s">
        <v>69</v>
      </c>
      <c r="I1035" s="16">
        <v>420.0</v>
      </c>
      <c r="J1035" s="16" t="s">
        <v>513</v>
      </c>
      <c r="K1035" s="16" t="s">
        <v>680</v>
      </c>
      <c r="L1035" s="16" t="s">
        <v>384</v>
      </c>
      <c r="M1035" s="16" t="s">
        <v>3695</v>
      </c>
      <c r="N1035" s="16" t="s">
        <v>911</v>
      </c>
      <c r="O1035" s="16"/>
      <c r="P1035" s="16">
        <v>10.0</v>
      </c>
      <c r="Q1035" s="16">
        <v>-576.0</v>
      </c>
    </row>
    <row r="1036" ht="12.75" customHeight="1">
      <c r="A1036" s="16" t="s">
        <v>3939</v>
      </c>
      <c r="B1036" s="1" t="s">
        <v>75</v>
      </c>
      <c r="C1036" s="15">
        <v>911.0</v>
      </c>
      <c r="D1036" s="16" t="s">
        <v>4336</v>
      </c>
      <c r="E1036" s="16" t="s">
        <v>4337</v>
      </c>
      <c r="F1036" s="16"/>
      <c r="G1036" s="16" t="s">
        <v>625</v>
      </c>
      <c r="H1036" s="16"/>
      <c r="I1036" s="16">
        <v>510.0</v>
      </c>
      <c r="J1036" s="16" t="s">
        <v>426</v>
      </c>
      <c r="K1036" s="16" t="s">
        <v>1746</v>
      </c>
      <c r="L1036" s="16" t="s">
        <v>384</v>
      </c>
      <c r="M1036" s="16" t="s">
        <v>3387</v>
      </c>
      <c r="N1036" s="16" t="s">
        <v>4338</v>
      </c>
      <c r="O1036" s="16"/>
      <c r="P1036" s="16">
        <v>6.0</v>
      </c>
      <c r="Q1036" s="16">
        <v>-378.0</v>
      </c>
    </row>
    <row r="1037" ht="12.75" customHeight="1">
      <c r="A1037" s="16" t="s">
        <v>3939</v>
      </c>
      <c r="B1037" s="1" t="s">
        <v>75</v>
      </c>
      <c r="C1037" s="15">
        <v>912.0</v>
      </c>
      <c r="D1037" s="16" t="s">
        <v>4339</v>
      </c>
      <c r="E1037" s="16" t="s">
        <v>4340</v>
      </c>
      <c r="F1037" s="16"/>
      <c r="G1037" s="16" t="s">
        <v>2869</v>
      </c>
      <c r="H1037" s="16"/>
      <c r="I1037" s="16">
        <v>520.0</v>
      </c>
      <c r="J1037" s="16" t="s">
        <v>426</v>
      </c>
      <c r="K1037" s="16" t="s">
        <v>404</v>
      </c>
      <c r="L1037" s="16" t="s">
        <v>308</v>
      </c>
      <c r="M1037" s="16" t="s">
        <v>1780</v>
      </c>
      <c r="N1037" s="16" t="s">
        <v>497</v>
      </c>
      <c r="O1037" s="16"/>
      <c r="P1037" s="16">
        <v>8.0</v>
      </c>
      <c r="Q1037" s="16">
        <v>-70.0</v>
      </c>
    </row>
    <row r="1038" ht="12.75" customHeight="1">
      <c r="A1038" s="16" t="s">
        <v>3939</v>
      </c>
      <c r="B1038" s="1" t="s">
        <v>75</v>
      </c>
      <c r="C1038" s="15">
        <v>915.0</v>
      </c>
      <c r="D1038" s="16" t="s">
        <v>4341</v>
      </c>
      <c r="E1038" s="16" t="s">
        <v>4342</v>
      </c>
      <c r="F1038" s="16"/>
      <c r="G1038" s="16" t="s">
        <v>1699</v>
      </c>
      <c r="H1038" s="16"/>
      <c r="I1038" s="16">
        <v>204.0</v>
      </c>
      <c r="J1038" s="16" t="s">
        <v>513</v>
      </c>
      <c r="K1038" s="16" t="s">
        <v>1383</v>
      </c>
      <c r="L1038" s="16" t="s">
        <v>384</v>
      </c>
      <c r="M1038" s="16" t="s">
        <v>4343</v>
      </c>
      <c r="N1038" s="16" t="s">
        <v>1458</v>
      </c>
      <c r="O1038" s="16"/>
      <c r="P1038" s="16">
        <v>10.0</v>
      </c>
      <c r="Q1038" s="16">
        <v>-352.0</v>
      </c>
    </row>
    <row r="1039" ht="12.75" customHeight="1">
      <c r="A1039" s="16" t="s">
        <v>3939</v>
      </c>
      <c r="B1039" s="1" t="s">
        <v>75</v>
      </c>
      <c r="C1039" s="15">
        <v>919.0</v>
      </c>
      <c r="D1039" s="16" t="s">
        <v>4344</v>
      </c>
      <c r="E1039" s="16" t="s">
        <v>4345</v>
      </c>
      <c r="F1039" s="16"/>
      <c r="G1039" s="16" t="s">
        <v>4346</v>
      </c>
      <c r="H1039" s="16" t="s">
        <v>596</v>
      </c>
      <c r="I1039" s="16">
        <v>20.0</v>
      </c>
      <c r="J1039" s="16" t="s">
        <v>1366</v>
      </c>
      <c r="K1039" s="16" t="s">
        <v>557</v>
      </c>
      <c r="L1039" s="16" t="s">
        <v>308</v>
      </c>
      <c r="M1039" s="16" t="s">
        <v>479</v>
      </c>
      <c r="N1039" s="16" t="s">
        <v>480</v>
      </c>
      <c r="O1039" s="16"/>
      <c r="P1039" s="16">
        <v>13.0</v>
      </c>
      <c r="Q1039" s="16">
        <v>0.0</v>
      </c>
    </row>
    <row r="1040" ht="12.75" customHeight="1">
      <c r="A1040" s="16" t="s">
        <v>3939</v>
      </c>
      <c r="B1040" s="1" t="s">
        <v>1009</v>
      </c>
      <c r="C1040" s="15">
        <v>921.0</v>
      </c>
      <c r="D1040" s="16" t="s">
        <v>4347</v>
      </c>
      <c r="E1040" s="16" t="s">
        <v>4348</v>
      </c>
      <c r="F1040" s="16" t="s">
        <v>3949</v>
      </c>
      <c r="G1040" s="16" t="s">
        <v>777</v>
      </c>
      <c r="H1040" s="16"/>
      <c r="I1040" s="16">
        <v>313.0</v>
      </c>
      <c r="J1040" s="16" t="s">
        <v>4188</v>
      </c>
      <c r="K1040" s="16" t="s">
        <v>1083</v>
      </c>
      <c r="L1040" s="16" t="s">
        <v>359</v>
      </c>
      <c r="M1040" s="16" t="s">
        <v>4183</v>
      </c>
      <c r="N1040" s="16" t="s">
        <v>4104</v>
      </c>
      <c r="O1040" s="16"/>
      <c r="P1040" s="16">
        <v>10.0</v>
      </c>
      <c r="Q1040" s="16">
        <v>2808.0</v>
      </c>
    </row>
    <row r="1041" ht="12.75" customHeight="1">
      <c r="A1041" s="16" t="s">
        <v>3939</v>
      </c>
      <c r="B1041" s="1" t="s">
        <v>1009</v>
      </c>
      <c r="C1041" s="15">
        <v>922.0</v>
      </c>
      <c r="D1041" s="16" t="s">
        <v>4349</v>
      </c>
      <c r="E1041" s="16" t="s">
        <v>4350</v>
      </c>
      <c r="F1041" s="16" t="s">
        <v>3949</v>
      </c>
      <c r="G1041" s="16" t="s">
        <v>758</v>
      </c>
      <c r="H1041" s="16"/>
      <c r="I1041" s="16">
        <v>323.0</v>
      </c>
      <c r="J1041" s="16" t="s">
        <v>4188</v>
      </c>
      <c r="K1041" s="16" t="s">
        <v>4351</v>
      </c>
      <c r="L1041" s="16" t="s">
        <v>316</v>
      </c>
      <c r="M1041" s="16" t="s">
        <v>3442</v>
      </c>
      <c r="N1041" s="16" t="s">
        <v>760</v>
      </c>
      <c r="O1041" s="16"/>
      <c r="P1041" s="16">
        <v>15.0</v>
      </c>
      <c r="Q1041" s="16">
        <v>5460.0</v>
      </c>
    </row>
    <row r="1042" ht="12.75" customHeight="1">
      <c r="A1042" s="16" t="s">
        <v>3939</v>
      </c>
      <c r="B1042" s="1" t="s">
        <v>1009</v>
      </c>
      <c r="C1042" s="15">
        <v>927.0</v>
      </c>
      <c r="D1042" s="16" t="s">
        <v>4352</v>
      </c>
      <c r="E1042" s="16" t="s">
        <v>4353</v>
      </c>
      <c r="F1042" s="16" t="s">
        <v>3949</v>
      </c>
      <c r="G1042" s="16" t="s">
        <v>382</v>
      </c>
      <c r="H1042" s="16"/>
      <c r="I1042" s="16">
        <v>224.0</v>
      </c>
      <c r="J1042" s="16" t="s">
        <v>4188</v>
      </c>
      <c r="K1042" s="16" t="s">
        <v>4354</v>
      </c>
      <c r="L1042" s="16" t="s">
        <v>3540</v>
      </c>
      <c r="M1042" s="16" t="s">
        <v>4355</v>
      </c>
      <c r="N1042" s="16" t="s">
        <v>4356</v>
      </c>
      <c r="O1042" s="16"/>
      <c r="P1042" s="16">
        <v>10.0</v>
      </c>
      <c r="Q1042" s="16">
        <v>7290.0</v>
      </c>
    </row>
    <row r="1043" ht="12.75" customHeight="1">
      <c r="A1043" s="16" t="s">
        <v>3939</v>
      </c>
      <c r="B1043" s="1" t="s">
        <v>1009</v>
      </c>
      <c r="C1043" s="15">
        <v>930.0</v>
      </c>
      <c r="D1043" s="16" t="s">
        <v>4357</v>
      </c>
      <c r="E1043" s="16" t="s">
        <v>4358</v>
      </c>
      <c r="F1043" s="16" t="s">
        <v>1371</v>
      </c>
      <c r="G1043" s="16" t="s">
        <v>1015</v>
      </c>
      <c r="H1043" s="16"/>
      <c r="I1043" s="16">
        <v>710.0</v>
      </c>
      <c r="J1043" s="16" t="s">
        <v>3984</v>
      </c>
      <c r="K1043" s="16" t="s">
        <v>501</v>
      </c>
      <c r="L1043" s="16" t="s">
        <v>331</v>
      </c>
      <c r="M1043" s="16" t="s">
        <v>4359</v>
      </c>
      <c r="N1043" s="16" t="s">
        <v>4360</v>
      </c>
      <c r="O1043" s="16" t="s">
        <v>72</v>
      </c>
      <c r="P1043" s="16">
        <v>11.0</v>
      </c>
      <c r="Q1043" s="16">
        <v>192.0</v>
      </c>
    </row>
    <row r="1044" ht="12.75" customHeight="1">
      <c r="A1044" s="16" t="s">
        <v>3939</v>
      </c>
      <c r="B1044" s="1" t="s">
        <v>1028</v>
      </c>
      <c r="C1044" s="15">
        <v>931.0</v>
      </c>
      <c r="D1044" s="16" t="s">
        <v>4361</v>
      </c>
      <c r="E1044" s="16" t="s">
        <v>4362</v>
      </c>
      <c r="F1044" s="16"/>
      <c r="G1044" s="16" t="s">
        <v>454</v>
      </c>
      <c r="H1044" s="16"/>
      <c r="I1044" s="16">
        <v>210.0</v>
      </c>
      <c r="J1044" s="16" t="s">
        <v>426</v>
      </c>
      <c r="K1044" s="16" t="s">
        <v>4363</v>
      </c>
      <c r="L1044" s="16" t="s">
        <v>377</v>
      </c>
      <c r="M1044" s="16" t="s">
        <v>2233</v>
      </c>
      <c r="N1044" s="16" t="s">
        <v>1836</v>
      </c>
      <c r="O1044" s="16"/>
      <c r="P1044" s="16">
        <v>10.0</v>
      </c>
      <c r="Q1044" s="16">
        <v>-252.0</v>
      </c>
    </row>
    <row r="1045" ht="12.75" customHeight="1">
      <c r="A1045" s="16" t="s">
        <v>3939</v>
      </c>
      <c r="B1045" s="1" t="s">
        <v>1028</v>
      </c>
      <c r="C1045" s="15">
        <v>938.0</v>
      </c>
      <c r="D1045" s="16" t="s">
        <v>4364</v>
      </c>
      <c r="E1045" s="16" t="s">
        <v>4365</v>
      </c>
      <c r="F1045" s="16"/>
      <c r="G1045" s="16" t="s">
        <v>675</v>
      </c>
      <c r="H1045" s="16"/>
      <c r="I1045" s="16">
        <v>823.0</v>
      </c>
      <c r="J1045" s="16" t="s">
        <v>426</v>
      </c>
      <c r="K1045" s="16" t="s">
        <v>739</v>
      </c>
      <c r="L1045" s="16" t="s">
        <v>345</v>
      </c>
      <c r="M1045" s="16" t="s">
        <v>2068</v>
      </c>
      <c r="N1045" s="16" t="s">
        <v>4366</v>
      </c>
      <c r="O1045" s="16"/>
      <c r="P1045" s="16">
        <v>8.0</v>
      </c>
      <c r="Q1045" s="16">
        <v>20.0</v>
      </c>
    </row>
    <row r="1046" ht="12.75" customHeight="1">
      <c r="A1046" s="16" t="s">
        <v>3939</v>
      </c>
      <c r="B1046" s="1" t="s">
        <v>1028</v>
      </c>
      <c r="C1046" s="15">
        <v>940.0</v>
      </c>
      <c r="D1046" s="16" t="s">
        <v>4367</v>
      </c>
      <c r="E1046" s="16" t="s">
        <v>4368</v>
      </c>
      <c r="F1046" s="16"/>
      <c r="G1046" s="16" t="s">
        <v>528</v>
      </c>
      <c r="H1046" s="16"/>
      <c r="I1046" s="16">
        <v>901.0</v>
      </c>
      <c r="J1046" s="16" t="s">
        <v>426</v>
      </c>
      <c r="K1046" s="16" t="s">
        <v>2737</v>
      </c>
      <c r="L1046" s="16" t="s">
        <v>323</v>
      </c>
      <c r="M1046" s="16" t="s">
        <v>2946</v>
      </c>
      <c r="N1046" s="16" t="s">
        <v>2947</v>
      </c>
      <c r="O1046" s="16"/>
      <c r="P1046" s="16">
        <v>9.0</v>
      </c>
      <c r="Q1046" s="16">
        <v>-1080.0</v>
      </c>
    </row>
    <row r="1047" ht="12.75" customHeight="1">
      <c r="A1047" s="16" t="s">
        <v>3939</v>
      </c>
      <c r="B1047" s="1" t="s">
        <v>72</v>
      </c>
      <c r="C1047" s="15">
        <v>1004.0</v>
      </c>
      <c r="D1047" s="16" t="s">
        <v>4369</v>
      </c>
      <c r="E1047" s="16" t="s">
        <v>4370</v>
      </c>
      <c r="F1047" s="16"/>
      <c r="G1047" s="16" t="s">
        <v>512</v>
      </c>
      <c r="H1047" s="16" t="s">
        <v>69</v>
      </c>
      <c r="I1047" s="16">
        <v>223.0</v>
      </c>
      <c r="J1047" s="16" t="s">
        <v>426</v>
      </c>
      <c r="K1047" s="16" t="s">
        <v>4371</v>
      </c>
      <c r="L1047" s="16" t="s">
        <v>384</v>
      </c>
      <c r="M1047" s="16" t="s">
        <v>4372</v>
      </c>
      <c r="N1047" s="16" t="s">
        <v>4373</v>
      </c>
      <c r="O1047" s="16"/>
      <c r="P1047" s="16">
        <v>9.0</v>
      </c>
      <c r="Q1047" s="16">
        <v>-780.0</v>
      </c>
    </row>
    <row r="1048" ht="12.75" customHeight="1">
      <c r="A1048" s="16" t="s">
        <v>3939</v>
      </c>
      <c r="B1048" s="1" t="s">
        <v>72</v>
      </c>
      <c r="C1048" s="15">
        <v>1005.0</v>
      </c>
      <c r="D1048" s="16" t="s">
        <v>4374</v>
      </c>
      <c r="E1048" s="16" t="s">
        <v>4375</v>
      </c>
      <c r="F1048" s="16" t="s">
        <v>1014</v>
      </c>
      <c r="G1048" s="16" t="s">
        <v>1699</v>
      </c>
      <c r="H1048" s="16"/>
      <c r="I1048" s="16">
        <v>201.0</v>
      </c>
      <c r="J1048" s="16" t="s">
        <v>3984</v>
      </c>
      <c r="K1048" s="16" t="s">
        <v>2315</v>
      </c>
      <c r="L1048" s="16" t="s">
        <v>377</v>
      </c>
      <c r="M1048" s="16" t="s">
        <v>1373</v>
      </c>
      <c r="N1048" s="16" t="s">
        <v>834</v>
      </c>
      <c r="O1048" s="16" t="s">
        <v>72</v>
      </c>
      <c r="P1048" s="16">
        <v>9.0</v>
      </c>
      <c r="Q1048" s="16">
        <v>-84.0</v>
      </c>
    </row>
    <row r="1049" ht="12.75" customHeight="1">
      <c r="A1049" s="16" t="s">
        <v>3939</v>
      </c>
      <c r="B1049" s="1" t="s">
        <v>72</v>
      </c>
      <c r="C1049" s="15">
        <v>1006.0</v>
      </c>
      <c r="D1049" s="16" t="s">
        <v>4376</v>
      </c>
      <c r="E1049" s="16" t="s">
        <v>4377</v>
      </c>
      <c r="F1049" s="16" t="s">
        <v>1014</v>
      </c>
      <c r="G1049" s="16" t="s">
        <v>1287</v>
      </c>
      <c r="H1049" s="16"/>
      <c r="I1049" s="16">
        <v>534.0</v>
      </c>
      <c r="J1049" s="16" t="s">
        <v>3984</v>
      </c>
      <c r="K1049" s="16" t="s">
        <v>438</v>
      </c>
      <c r="L1049" s="16" t="s">
        <v>331</v>
      </c>
      <c r="M1049" s="16" t="s">
        <v>4378</v>
      </c>
      <c r="N1049" s="16" t="s">
        <v>4360</v>
      </c>
      <c r="O1049" s="16" t="s">
        <v>3986</v>
      </c>
      <c r="P1049" s="16">
        <v>12.0</v>
      </c>
      <c r="Q1049" s="16">
        <v>336.0</v>
      </c>
    </row>
    <row r="1050" ht="12.75" customHeight="1">
      <c r="A1050" s="16" t="s">
        <v>3939</v>
      </c>
      <c r="B1050" s="1" t="s">
        <v>72</v>
      </c>
      <c r="C1050" s="15">
        <v>1010.0</v>
      </c>
      <c r="D1050" s="16" t="s">
        <v>4379</v>
      </c>
      <c r="E1050" s="16" t="s">
        <v>4380</v>
      </c>
      <c r="F1050" s="16"/>
      <c r="G1050" s="16" t="s">
        <v>2401</v>
      </c>
      <c r="H1050" s="16"/>
      <c r="I1050" s="16">
        <v>622.0</v>
      </c>
      <c r="J1050" s="16" t="s">
        <v>426</v>
      </c>
      <c r="K1050" s="16" t="s">
        <v>1383</v>
      </c>
      <c r="L1050" s="16" t="s">
        <v>308</v>
      </c>
      <c r="M1050" s="16" t="s">
        <v>860</v>
      </c>
      <c r="N1050" s="16" t="s">
        <v>861</v>
      </c>
      <c r="O1050" s="16"/>
      <c r="P1050" s="16">
        <v>7.0</v>
      </c>
      <c r="Q1050" s="16">
        <v>-112.0</v>
      </c>
    </row>
    <row r="1051" ht="12.75" customHeight="1">
      <c r="A1051" s="16" t="s">
        <v>3939</v>
      </c>
      <c r="B1051" s="1" t="s">
        <v>75</v>
      </c>
      <c r="C1051" s="15">
        <v>1011.0</v>
      </c>
      <c r="D1051" s="16" t="s">
        <v>4381</v>
      </c>
      <c r="E1051" s="16" t="s">
        <v>4382</v>
      </c>
      <c r="F1051" s="16"/>
      <c r="G1051" s="16" t="s">
        <v>1519</v>
      </c>
      <c r="H1051" s="16" t="s">
        <v>69</v>
      </c>
      <c r="I1051" s="16">
        <v>110.0</v>
      </c>
      <c r="J1051" s="16" t="s">
        <v>426</v>
      </c>
      <c r="K1051" s="16" t="s">
        <v>4383</v>
      </c>
      <c r="L1051" s="16" t="s">
        <v>331</v>
      </c>
      <c r="M1051" s="16" t="s">
        <v>4384</v>
      </c>
      <c r="N1051" s="16" t="s">
        <v>4385</v>
      </c>
      <c r="O1051" s="16"/>
      <c r="P1051" s="16">
        <v>12.0</v>
      </c>
      <c r="Q1051" s="16">
        <v>4608.0</v>
      </c>
    </row>
    <row r="1052" ht="12.75" customHeight="1">
      <c r="A1052" s="16" t="s">
        <v>3939</v>
      </c>
      <c r="B1052" s="1" t="s">
        <v>75</v>
      </c>
      <c r="C1052" s="15">
        <v>1018.0</v>
      </c>
      <c r="D1052" s="16" t="s">
        <v>4386</v>
      </c>
      <c r="E1052" s="16" t="s">
        <v>4387</v>
      </c>
      <c r="F1052" s="16"/>
      <c r="G1052" s="16" t="s">
        <v>978</v>
      </c>
      <c r="H1052" s="16"/>
      <c r="I1052" s="16">
        <v>101.0</v>
      </c>
      <c r="J1052" s="16" t="s">
        <v>3984</v>
      </c>
      <c r="K1052" s="16" t="s">
        <v>4388</v>
      </c>
      <c r="L1052" s="16" t="s">
        <v>345</v>
      </c>
      <c r="M1052" s="16" t="s">
        <v>4389</v>
      </c>
      <c r="N1052" s="16" t="s">
        <v>1041</v>
      </c>
      <c r="O1052" s="16" t="s">
        <v>72</v>
      </c>
      <c r="P1052" s="16">
        <v>5.0</v>
      </c>
      <c r="Q1052" s="16">
        <v>0.0</v>
      </c>
    </row>
    <row r="1053" ht="12.75" customHeight="1">
      <c r="A1053" s="16" t="s">
        <v>3939</v>
      </c>
      <c r="B1053" s="1" t="s">
        <v>75</v>
      </c>
      <c r="C1053" s="15">
        <v>1020.0</v>
      </c>
      <c r="D1053" s="16" t="s">
        <v>4390</v>
      </c>
      <c r="E1053" s="16" t="s">
        <v>4391</v>
      </c>
      <c r="F1053" s="16"/>
      <c r="G1053" s="16" t="s">
        <v>3204</v>
      </c>
      <c r="H1053" s="16" t="s">
        <v>69</v>
      </c>
      <c r="I1053" s="16">
        <v>910.0</v>
      </c>
      <c r="J1053" s="16" t="s">
        <v>3984</v>
      </c>
      <c r="K1053" s="16" t="s">
        <v>4392</v>
      </c>
      <c r="L1053" s="16" t="s">
        <v>345</v>
      </c>
      <c r="M1053" s="16" t="s">
        <v>974</v>
      </c>
      <c r="N1053" s="16" t="s">
        <v>1584</v>
      </c>
      <c r="O1053" s="16" t="s">
        <v>4149</v>
      </c>
      <c r="P1053" s="16">
        <v>10.0</v>
      </c>
      <c r="Q1053" s="16">
        <v>-120.0</v>
      </c>
    </row>
    <row r="1054" ht="12.75" customHeight="1">
      <c r="A1054" s="16" t="s">
        <v>3939</v>
      </c>
      <c r="B1054" s="1" t="s">
        <v>1009</v>
      </c>
      <c r="C1054" s="15">
        <v>1022.0</v>
      </c>
      <c r="D1054" s="16" t="s">
        <v>4393</v>
      </c>
      <c r="E1054" s="16" t="s">
        <v>4394</v>
      </c>
      <c r="F1054" s="16" t="s">
        <v>3949</v>
      </c>
      <c r="G1054" s="16" t="s">
        <v>432</v>
      </c>
      <c r="H1054" s="16"/>
      <c r="I1054" s="16">
        <v>211.0</v>
      </c>
      <c r="J1054" s="16" t="s">
        <v>4188</v>
      </c>
      <c r="K1054" s="16" t="s">
        <v>4395</v>
      </c>
      <c r="L1054" s="16" t="s">
        <v>316</v>
      </c>
      <c r="M1054" s="16" t="s">
        <v>4396</v>
      </c>
      <c r="N1054" s="16" t="s">
        <v>4397</v>
      </c>
      <c r="O1054" s="16"/>
      <c r="P1054" s="16">
        <v>10.0</v>
      </c>
      <c r="Q1054" s="16">
        <v>800.0</v>
      </c>
    </row>
    <row r="1055" ht="12.75" customHeight="1">
      <c r="A1055" s="16" t="s">
        <v>3939</v>
      </c>
      <c r="B1055" s="1" t="s">
        <v>1009</v>
      </c>
      <c r="C1055" s="15">
        <v>1026.0</v>
      </c>
      <c r="D1055" s="16" t="s">
        <v>4398</v>
      </c>
      <c r="E1055" s="16" t="s">
        <v>4399</v>
      </c>
      <c r="F1055" s="16" t="s">
        <v>3949</v>
      </c>
      <c r="G1055" s="16" t="s">
        <v>758</v>
      </c>
      <c r="H1055" s="16"/>
      <c r="I1055" s="16">
        <v>222.0</v>
      </c>
      <c r="J1055" s="16" t="s">
        <v>4188</v>
      </c>
      <c r="K1055" s="16" t="s">
        <v>358</v>
      </c>
      <c r="L1055" s="16" t="s">
        <v>316</v>
      </c>
      <c r="M1055" s="16" t="s">
        <v>4400</v>
      </c>
      <c r="N1055" s="16" t="s">
        <v>4401</v>
      </c>
      <c r="O1055" s="16"/>
      <c r="P1055" s="16">
        <v>11.0</v>
      </c>
      <c r="Q1055" s="16">
        <v>2744.0</v>
      </c>
    </row>
    <row r="1056" ht="12.75" customHeight="1">
      <c r="A1056" s="16" t="s">
        <v>3939</v>
      </c>
      <c r="B1056" s="1" t="s">
        <v>1028</v>
      </c>
      <c r="C1056" s="15">
        <v>1031.0</v>
      </c>
      <c r="D1056" s="16" t="s">
        <v>4402</v>
      </c>
      <c r="E1056" s="16" t="s">
        <v>4403</v>
      </c>
      <c r="F1056" s="16"/>
      <c r="G1056" s="16" t="s">
        <v>4404</v>
      </c>
      <c r="H1056" s="16"/>
      <c r="I1056" s="16">
        <v>10.0</v>
      </c>
      <c r="J1056" s="16" t="s">
        <v>1366</v>
      </c>
      <c r="K1056" s="16" t="s">
        <v>4405</v>
      </c>
      <c r="L1056" s="16" t="s">
        <v>308</v>
      </c>
      <c r="M1056" s="16" t="s">
        <v>479</v>
      </c>
      <c r="N1056" s="16" t="s">
        <v>480</v>
      </c>
      <c r="O1056" s="16"/>
      <c r="P1056" s="16">
        <v>9.0</v>
      </c>
      <c r="Q1056" s="16">
        <v>0.0</v>
      </c>
    </row>
    <row r="1057" ht="12.75" customHeight="1">
      <c r="A1057" s="16" t="s">
        <v>3939</v>
      </c>
      <c r="B1057" s="1" t="s">
        <v>1028</v>
      </c>
      <c r="C1057" s="15">
        <v>1037.0</v>
      </c>
      <c r="D1057" s="16" t="s">
        <v>4406</v>
      </c>
      <c r="E1057" s="16" t="s">
        <v>4407</v>
      </c>
      <c r="F1057" s="16"/>
      <c r="G1057" s="16" t="s">
        <v>1015</v>
      </c>
      <c r="H1057" s="16"/>
      <c r="I1057" s="16">
        <v>724.0</v>
      </c>
      <c r="J1057" s="16" t="s">
        <v>426</v>
      </c>
      <c r="K1057" s="16" t="s">
        <v>1383</v>
      </c>
      <c r="L1057" s="16" t="s">
        <v>384</v>
      </c>
      <c r="M1057" s="16" t="s">
        <v>4408</v>
      </c>
      <c r="N1057" s="16" t="s">
        <v>911</v>
      </c>
      <c r="O1057" s="16"/>
      <c r="P1057" s="16">
        <v>11.0</v>
      </c>
      <c r="Q1057" s="16">
        <v>-832.0</v>
      </c>
    </row>
    <row r="1058" ht="12.75" customHeight="1">
      <c r="A1058" s="16" t="s">
        <v>3939</v>
      </c>
      <c r="B1058" s="1" t="s">
        <v>1028</v>
      </c>
      <c r="C1058" s="15">
        <v>1040.0</v>
      </c>
      <c r="D1058" s="16" t="s">
        <v>4409</v>
      </c>
      <c r="E1058" s="16" t="s">
        <v>4410</v>
      </c>
      <c r="F1058" s="16"/>
      <c r="G1058" s="16" t="s">
        <v>1569</v>
      </c>
      <c r="H1058" s="16"/>
      <c r="I1058" s="16">
        <v>320.0</v>
      </c>
      <c r="J1058" s="16" t="s">
        <v>426</v>
      </c>
      <c r="K1058" s="16" t="s">
        <v>1124</v>
      </c>
      <c r="L1058" s="16" t="s">
        <v>377</v>
      </c>
      <c r="M1058" s="16" t="s">
        <v>4411</v>
      </c>
      <c r="N1058" s="16" t="s">
        <v>4412</v>
      </c>
      <c r="O1058" s="16"/>
      <c r="P1058" s="16">
        <v>7.0</v>
      </c>
      <c r="Q1058" s="16">
        <v>660.0</v>
      </c>
    </row>
    <row r="1059" ht="12.75" customHeight="1">
      <c r="A1059" s="16" t="s">
        <v>3939</v>
      </c>
      <c r="B1059" s="1" t="s">
        <v>72</v>
      </c>
      <c r="C1059" s="15">
        <v>1102.0</v>
      </c>
      <c r="D1059" s="16" t="s">
        <v>4413</v>
      </c>
      <c r="E1059" s="16" t="s">
        <v>4414</v>
      </c>
      <c r="F1059" s="16"/>
      <c r="G1059" s="16" t="s">
        <v>1519</v>
      </c>
      <c r="H1059" s="16" t="s">
        <v>69</v>
      </c>
      <c r="I1059" s="16">
        <v>214.0</v>
      </c>
      <c r="J1059" s="16" t="s">
        <v>2225</v>
      </c>
      <c r="K1059" s="16" t="s">
        <v>1083</v>
      </c>
      <c r="L1059" s="16" t="s">
        <v>377</v>
      </c>
      <c r="M1059" s="16" t="s">
        <v>4415</v>
      </c>
      <c r="N1059" s="16" t="s">
        <v>3294</v>
      </c>
      <c r="O1059" s="16"/>
      <c r="P1059" s="16">
        <v>14.0</v>
      </c>
      <c r="Q1059" s="16">
        <v>3366.0</v>
      </c>
    </row>
    <row r="1060" ht="12.75" customHeight="1">
      <c r="A1060" s="16" t="s">
        <v>3939</v>
      </c>
      <c r="B1060" s="1" t="s">
        <v>72</v>
      </c>
      <c r="C1060" s="15">
        <v>1103.0</v>
      </c>
      <c r="D1060" s="16" t="s">
        <v>4416</v>
      </c>
      <c r="E1060" s="16" t="s">
        <v>4417</v>
      </c>
      <c r="F1060" s="16" t="s">
        <v>3949</v>
      </c>
      <c r="G1060" s="16" t="s">
        <v>4418</v>
      </c>
      <c r="H1060" s="16" t="s">
        <v>69</v>
      </c>
      <c r="I1060" s="16">
        <v>901.0</v>
      </c>
      <c r="J1060" s="16" t="s">
        <v>2225</v>
      </c>
      <c r="K1060" s="16" t="s">
        <v>718</v>
      </c>
      <c r="L1060" s="16" t="s">
        <v>359</v>
      </c>
      <c r="M1060" s="16" t="s">
        <v>4419</v>
      </c>
      <c r="N1060" s="16" t="s">
        <v>2458</v>
      </c>
      <c r="O1060" s="16"/>
      <c r="P1060" s="16">
        <v>12.0</v>
      </c>
      <c r="Q1060" s="16">
        <v>3696.0</v>
      </c>
    </row>
    <row r="1061" ht="12.75" customHeight="1">
      <c r="A1061" s="16" t="s">
        <v>3939</v>
      </c>
      <c r="B1061" s="1" t="s">
        <v>72</v>
      </c>
      <c r="C1061" s="15">
        <v>1106.0</v>
      </c>
      <c r="D1061" s="16" t="s">
        <v>4420</v>
      </c>
      <c r="E1061" s="16" t="s">
        <v>4421</v>
      </c>
      <c r="F1061" s="16" t="s">
        <v>4152</v>
      </c>
      <c r="G1061" s="16" t="s">
        <v>382</v>
      </c>
      <c r="H1061" s="16"/>
      <c r="I1061" s="16">
        <v>623.0</v>
      </c>
      <c r="J1061" s="16" t="s">
        <v>3984</v>
      </c>
      <c r="K1061" s="16" t="s">
        <v>796</v>
      </c>
      <c r="L1061" s="16" t="s">
        <v>3540</v>
      </c>
      <c r="M1061" s="16" t="s">
        <v>4422</v>
      </c>
      <c r="N1061" s="16" t="s">
        <v>4423</v>
      </c>
      <c r="O1061" s="16" t="s">
        <v>4424</v>
      </c>
      <c r="P1061" s="16">
        <v>10.0</v>
      </c>
      <c r="Q1061" s="16">
        <v>10240.0</v>
      </c>
    </row>
    <row r="1062" ht="12.75" customHeight="1">
      <c r="A1062" s="16" t="s">
        <v>3939</v>
      </c>
      <c r="B1062" s="1" t="s">
        <v>72</v>
      </c>
      <c r="C1062" s="15">
        <v>1110.0</v>
      </c>
      <c r="D1062" s="16" t="s">
        <v>4425</v>
      </c>
      <c r="E1062" s="16" t="s">
        <v>4426</v>
      </c>
      <c r="F1062" s="16" t="s">
        <v>391</v>
      </c>
      <c r="G1062" s="16" t="s">
        <v>4427</v>
      </c>
      <c r="H1062" s="16"/>
      <c r="I1062" s="16">
        <v>624.0</v>
      </c>
      <c r="J1062" s="16" t="s">
        <v>426</v>
      </c>
      <c r="K1062" s="16" t="s">
        <v>739</v>
      </c>
      <c r="L1062" s="16" t="s">
        <v>323</v>
      </c>
      <c r="M1062" s="16" t="s">
        <v>4428</v>
      </c>
      <c r="N1062" s="16" t="s">
        <v>418</v>
      </c>
      <c r="O1062" s="16"/>
      <c r="P1062" s="16">
        <v>12.0</v>
      </c>
      <c r="Q1062" s="16">
        <v>-280.0</v>
      </c>
    </row>
    <row r="1063" ht="12.75" customHeight="1">
      <c r="A1063" s="16" t="s">
        <v>3939</v>
      </c>
      <c r="B1063" s="1" t="s">
        <v>75</v>
      </c>
      <c r="C1063" s="15">
        <v>1116.0</v>
      </c>
      <c r="D1063" s="16" t="s">
        <v>4429</v>
      </c>
      <c r="E1063" s="16" t="s">
        <v>4430</v>
      </c>
      <c r="F1063" s="16" t="s">
        <v>1028</v>
      </c>
      <c r="G1063" s="16" t="s">
        <v>4431</v>
      </c>
      <c r="H1063" s="16"/>
      <c r="I1063" s="16">
        <v>110.0</v>
      </c>
      <c r="J1063" s="16" t="s">
        <v>3984</v>
      </c>
      <c r="K1063" s="16" t="s">
        <v>2489</v>
      </c>
      <c r="L1063" s="16" t="s">
        <v>377</v>
      </c>
      <c r="M1063" s="16" t="s">
        <v>4432</v>
      </c>
      <c r="N1063" s="16" t="s">
        <v>4433</v>
      </c>
      <c r="O1063" s="16" t="s">
        <v>4434</v>
      </c>
      <c r="P1063" s="16">
        <v>5.0</v>
      </c>
      <c r="Q1063" s="16">
        <v>84.0</v>
      </c>
    </row>
    <row r="1064" ht="12.75" customHeight="1">
      <c r="A1064" s="16" t="s">
        <v>3939</v>
      </c>
      <c r="B1064" s="1" t="s">
        <v>75</v>
      </c>
      <c r="C1064" s="15">
        <v>1118.0</v>
      </c>
      <c r="D1064" s="16" t="s">
        <v>4435</v>
      </c>
      <c r="E1064" s="16" t="s">
        <v>4436</v>
      </c>
      <c r="F1064" s="16" t="s">
        <v>1014</v>
      </c>
      <c r="G1064" s="16" t="s">
        <v>4437</v>
      </c>
      <c r="H1064" s="16"/>
      <c r="I1064" s="16">
        <v>512.0</v>
      </c>
      <c r="J1064" s="16" t="s">
        <v>3984</v>
      </c>
      <c r="K1064" s="16" t="s">
        <v>1383</v>
      </c>
      <c r="L1064" s="16" t="s">
        <v>331</v>
      </c>
      <c r="M1064" s="16" t="s">
        <v>4438</v>
      </c>
      <c r="N1064" s="16" t="s">
        <v>667</v>
      </c>
      <c r="O1064" s="16" t="s">
        <v>4439</v>
      </c>
      <c r="P1064" s="16">
        <v>14.0</v>
      </c>
      <c r="Q1064" s="16">
        <v>2002.0</v>
      </c>
    </row>
    <row r="1065" ht="12.75" customHeight="1">
      <c r="A1065" s="16" t="s">
        <v>3939</v>
      </c>
      <c r="B1065" s="1" t="s">
        <v>75</v>
      </c>
      <c r="C1065" s="15">
        <v>1119.0</v>
      </c>
      <c r="D1065" s="16" t="s">
        <v>4440</v>
      </c>
      <c r="E1065" s="16" t="s">
        <v>4441</v>
      </c>
      <c r="F1065" s="16"/>
      <c r="G1065" s="16" t="s">
        <v>382</v>
      </c>
      <c r="H1065" s="16"/>
      <c r="I1065" s="16">
        <v>820.0</v>
      </c>
      <c r="J1065" s="16" t="s">
        <v>3984</v>
      </c>
      <c r="K1065" s="16" t="s">
        <v>4442</v>
      </c>
      <c r="L1065" s="16" t="s">
        <v>316</v>
      </c>
      <c r="M1065" s="16" t="s">
        <v>605</v>
      </c>
      <c r="N1065" s="16" t="s">
        <v>4443</v>
      </c>
      <c r="O1065" s="16" t="s">
        <v>4424</v>
      </c>
      <c r="P1065" s="16">
        <v>9.0</v>
      </c>
      <c r="Q1065" s="16">
        <v>1456.0</v>
      </c>
    </row>
    <row r="1066" ht="12.75" customHeight="1">
      <c r="A1066" s="16" t="s">
        <v>3939</v>
      </c>
      <c r="B1066" s="1" t="s">
        <v>1009</v>
      </c>
      <c r="C1066" s="15">
        <v>1121.0</v>
      </c>
      <c r="D1066" s="16" t="s">
        <v>4444</v>
      </c>
      <c r="E1066" s="16" t="s">
        <v>4445</v>
      </c>
      <c r="F1066" s="16" t="s">
        <v>3949</v>
      </c>
      <c r="G1066" s="16" t="s">
        <v>2401</v>
      </c>
      <c r="H1066" s="16"/>
      <c r="I1066" s="16">
        <v>522.0</v>
      </c>
      <c r="J1066" s="16" t="s">
        <v>4188</v>
      </c>
      <c r="K1066" s="16" t="s">
        <v>4446</v>
      </c>
      <c r="L1066" s="16" t="s">
        <v>331</v>
      </c>
      <c r="M1066" s="16" t="s">
        <v>4447</v>
      </c>
      <c r="N1066" s="16" t="s">
        <v>4448</v>
      </c>
      <c r="O1066" s="16"/>
      <c r="P1066" s="16">
        <v>12.0</v>
      </c>
      <c r="Q1066" s="16">
        <v>264.0</v>
      </c>
    </row>
    <row r="1067" ht="12.75" customHeight="1">
      <c r="A1067" s="16" t="s">
        <v>3939</v>
      </c>
      <c r="B1067" s="1" t="s">
        <v>1009</v>
      </c>
      <c r="C1067" s="15">
        <v>1123.0</v>
      </c>
      <c r="D1067" s="16" t="s">
        <v>4449</v>
      </c>
      <c r="E1067" s="16" t="s">
        <v>4450</v>
      </c>
      <c r="F1067" s="16" t="s">
        <v>3949</v>
      </c>
      <c r="G1067" s="16" t="s">
        <v>960</v>
      </c>
      <c r="H1067" s="16" t="s">
        <v>69</v>
      </c>
      <c r="I1067" s="16">
        <v>401.0</v>
      </c>
      <c r="J1067" s="16" t="s">
        <v>4188</v>
      </c>
      <c r="K1067" s="16" t="s">
        <v>735</v>
      </c>
      <c r="L1067" s="16" t="s">
        <v>3540</v>
      </c>
      <c r="M1067" s="16" t="s">
        <v>961</v>
      </c>
      <c r="N1067" s="16" t="s">
        <v>4451</v>
      </c>
      <c r="O1067" s="16"/>
      <c r="P1067" s="16">
        <v>13.0</v>
      </c>
      <c r="Q1067" s="16">
        <v>4200.0</v>
      </c>
    </row>
    <row r="1068" ht="12.75" customHeight="1">
      <c r="A1068" s="16" t="s">
        <v>3939</v>
      </c>
      <c r="B1068" s="1" t="s">
        <v>1009</v>
      </c>
      <c r="C1068" s="15">
        <v>1126.0</v>
      </c>
      <c r="D1068" s="16" t="s">
        <v>4452</v>
      </c>
      <c r="E1068" s="16" t="s">
        <v>4453</v>
      </c>
      <c r="F1068" s="16" t="s">
        <v>3949</v>
      </c>
      <c r="G1068" s="16" t="s">
        <v>4454</v>
      </c>
      <c r="H1068" s="16"/>
      <c r="I1068" s="16">
        <v>401.0</v>
      </c>
      <c r="J1068" s="16" t="s">
        <v>4188</v>
      </c>
      <c r="K1068" s="16" t="s">
        <v>4455</v>
      </c>
      <c r="L1068" s="16" t="s">
        <v>359</v>
      </c>
      <c r="M1068" s="16" t="s">
        <v>4456</v>
      </c>
      <c r="N1068" s="16" t="s">
        <v>2454</v>
      </c>
      <c r="O1068" s="16"/>
      <c r="P1068" s="16">
        <v>8.0</v>
      </c>
      <c r="Q1068" s="16">
        <v>720.0</v>
      </c>
    </row>
    <row r="1069" ht="12.75" customHeight="1">
      <c r="A1069" s="16" t="s">
        <v>3939</v>
      </c>
      <c r="B1069" s="1" t="s">
        <v>1009</v>
      </c>
      <c r="C1069" s="15">
        <v>1130.0</v>
      </c>
      <c r="D1069" s="16" t="s">
        <v>4457</v>
      </c>
      <c r="E1069" s="16" t="s">
        <v>4458</v>
      </c>
      <c r="F1069" s="16" t="s">
        <v>391</v>
      </c>
      <c r="G1069" s="16" t="s">
        <v>4459</v>
      </c>
      <c r="H1069" s="16" t="s">
        <v>69</v>
      </c>
      <c r="I1069" s="16">
        <v>710.0</v>
      </c>
      <c r="J1069" s="16" t="s">
        <v>4188</v>
      </c>
      <c r="K1069" s="16" t="s">
        <v>438</v>
      </c>
      <c r="L1069" s="16" t="s">
        <v>308</v>
      </c>
      <c r="M1069" s="16" t="s">
        <v>3002</v>
      </c>
      <c r="N1069" s="16" t="s">
        <v>4460</v>
      </c>
      <c r="O1069" s="16"/>
      <c r="P1069" s="16">
        <v>8.0</v>
      </c>
      <c r="Q1069" s="16">
        <v>-28.0</v>
      </c>
    </row>
    <row r="1070" ht="12.75" customHeight="1">
      <c r="A1070" s="16" t="s">
        <v>3939</v>
      </c>
      <c r="B1070" s="1" t="s">
        <v>1028</v>
      </c>
      <c r="C1070" s="15">
        <v>1131.0</v>
      </c>
      <c r="D1070" s="16" t="s">
        <v>4461</v>
      </c>
      <c r="E1070" s="16" t="s">
        <v>4462</v>
      </c>
      <c r="F1070" s="16"/>
      <c r="G1070" s="16" t="s">
        <v>4463</v>
      </c>
      <c r="H1070" s="16"/>
      <c r="I1070" s="16">
        <v>520.0</v>
      </c>
      <c r="J1070" s="16" t="s">
        <v>426</v>
      </c>
      <c r="K1070" s="16" t="s">
        <v>1083</v>
      </c>
      <c r="L1070" s="16" t="s">
        <v>308</v>
      </c>
      <c r="M1070" s="16" t="s">
        <v>353</v>
      </c>
      <c r="N1070" s="16" t="s">
        <v>4464</v>
      </c>
      <c r="O1070" s="16"/>
      <c r="P1070" s="16">
        <v>7.0</v>
      </c>
      <c r="Q1070" s="16">
        <v>-120.0</v>
      </c>
    </row>
    <row r="1071" ht="12.75" customHeight="1">
      <c r="A1071" s="16" t="s">
        <v>3939</v>
      </c>
      <c r="B1071" s="1" t="s">
        <v>1028</v>
      </c>
      <c r="C1071" s="15">
        <v>1132.0</v>
      </c>
      <c r="D1071" s="16" t="s">
        <v>4465</v>
      </c>
      <c r="E1071" s="16" t="s">
        <v>4466</v>
      </c>
      <c r="F1071" s="16" t="s">
        <v>1014</v>
      </c>
      <c r="G1071" s="16" t="s">
        <v>489</v>
      </c>
      <c r="H1071" s="16"/>
      <c r="I1071" s="16">
        <v>831.0</v>
      </c>
      <c r="J1071" s="16" t="s">
        <v>513</v>
      </c>
      <c r="K1071" s="16" t="s">
        <v>557</v>
      </c>
      <c r="L1071" s="16" t="s">
        <v>323</v>
      </c>
      <c r="M1071" s="16" t="s">
        <v>2643</v>
      </c>
      <c r="N1071" s="16" t="s">
        <v>1041</v>
      </c>
      <c r="O1071" s="16"/>
      <c r="P1071" s="16">
        <v>13.0</v>
      </c>
      <c r="Q1071" s="16">
        <v>-90.0</v>
      </c>
    </row>
    <row r="1072" ht="12.75" customHeight="1">
      <c r="A1072" s="16" t="s">
        <v>3939</v>
      </c>
      <c r="B1072" s="1" t="s">
        <v>1028</v>
      </c>
      <c r="C1072" s="15">
        <v>1133.0</v>
      </c>
      <c r="D1072" s="16" t="s">
        <v>4467</v>
      </c>
      <c r="E1072" s="16" t="s">
        <v>4468</v>
      </c>
      <c r="F1072" s="16"/>
      <c r="G1072" s="16" t="s">
        <v>500</v>
      </c>
      <c r="H1072" s="16"/>
      <c r="I1072" s="16">
        <v>320.0</v>
      </c>
      <c r="J1072" s="16" t="s">
        <v>426</v>
      </c>
      <c r="K1072" s="16" t="s">
        <v>739</v>
      </c>
      <c r="L1072" s="16" t="s">
        <v>345</v>
      </c>
      <c r="M1072" s="16" t="s">
        <v>4469</v>
      </c>
      <c r="N1072" s="16" t="s">
        <v>4470</v>
      </c>
      <c r="O1072" s="16"/>
      <c r="P1072" s="16">
        <v>8.0</v>
      </c>
      <c r="Q1072" s="16">
        <v>150.0</v>
      </c>
    </row>
    <row r="1073" ht="12.75" customHeight="1">
      <c r="A1073" s="16" t="s">
        <v>3939</v>
      </c>
      <c r="B1073" s="1" t="s">
        <v>1028</v>
      </c>
      <c r="C1073" s="15">
        <v>1138.0</v>
      </c>
      <c r="D1073" s="16" t="s">
        <v>4471</v>
      </c>
      <c r="E1073" s="16" t="s">
        <v>4472</v>
      </c>
      <c r="F1073" s="16"/>
      <c r="G1073" s="16" t="s">
        <v>432</v>
      </c>
      <c r="H1073" s="16"/>
      <c r="I1073" s="16">
        <v>202.0</v>
      </c>
      <c r="J1073" s="16" t="s">
        <v>513</v>
      </c>
      <c r="K1073" s="16" t="s">
        <v>2850</v>
      </c>
      <c r="L1073" s="16" t="s">
        <v>359</v>
      </c>
      <c r="M1073" s="16" t="s">
        <v>3500</v>
      </c>
      <c r="N1073" s="16" t="s">
        <v>4473</v>
      </c>
      <c r="O1073" s="16"/>
      <c r="P1073" s="16">
        <v>7.0</v>
      </c>
      <c r="Q1073" s="16">
        <v>-350.0</v>
      </c>
    </row>
    <row r="1074" ht="12.75" customHeight="1">
      <c r="A1074" s="16" t="s">
        <v>3939</v>
      </c>
      <c r="B1074" s="1" t="s">
        <v>72</v>
      </c>
      <c r="C1074" s="15">
        <v>1201.0</v>
      </c>
      <c r="D1074" s="16" t="s">
        <v>4474</v>
      </c>
      <c r="E1074" s="16" t="s">
        <v>4475</v>
      </c>
      <c r="F1074" s="16"/>
      <c r="G1074" s="16" t="s">
        <v>698</v>
      </c>
      <c r="H1074" s="16"/>
      <c r="I1074" s="16">
        <v>312.0</v>
      </c>
      <c r="J1074" s="16" t="s">
        <v>2225</v>
      </c>
      <c r="K1074" s="16" t="s">
        <v>4476</v>
      </c>
      <c r="L1074" s="16" t="s">
        <v>308</v>
      </c>
      <c r="M1074" s="16" t="s">
        <v>1255</v>
      </c>
      <c r="N1074" s="16" t="s">
        <v>1256</v>
      </c>
      <c r="O1074" s="16"/>
      <c r="P1074" s="16">
        <v>10.0</v>
      </c>
      <c r="Q1074" s="16">
        <v>-200.0</v>
      </c>
    </row>
    <row r="1075" ht="12.75" customHeight="1">
      <c r="A1075" s="16" t="s">
        <v>3939</v>
      </c>
      <c r="B1075" s="1" t="s">
        <v>72</v>
      </c>
      <c r="C1075" s="15">
        <v>1204.0</v>
      </c>
      <c r="D1075" s="16" t="s">
        <v>4477</v>
      </c>
      <c r="E1075" s="16" t="s">
        <v>4478</v>
      </c>
      <c r="F1075" s="16" t="s">
        <v>4152</v>
      </c>
      <c r="G1075" s="16" t="s">
        <v>432</v>
      </c>
      <c r="H1075" s="16"/>
      <c r="I1075" s="16">
        <v>603.0</v>
      </c>
      <c r="J1075" s="16" t="s">
        <v>3984</v>
      </c>
      <c r="K1075" s="16" t="s">
        <v>4479</v>
      </c>
      <c r="L1075" s="16" t="s">
        <v>316</v>
      </c>
      <c r="M1075" s="16" t="s">
        <v>4480</v>
      </c>
      <c r="N1075" s="16" t="s">
        <v>4481</v>
      </c>
      <c r="O1075" s="16" t="s">
        <v>4156</v>
      </c>
      <c r="P1075" s="16">
        <v>7.0</v>
      </c>
      <c r="Q1075" s="16">
        <v>880.0</v>
      </c>
    </row>
    <row r="1076" ht="12.75" customHeight="1">
      <c r="A1076" s="16" t="s">
        <v>3939</v>
      </c>
      <c r="B1076" s="1" t="s">
        <v>72</v>
      </c>
      <c r="C1076" s="15">
        <v>1209.0</v>
      </c>
      <c r="D1076" s="16" t="s">
        <v>4482</v>
      </c>
      <c r="E1076" s="16" t="s">
        <v>4483</v>
      </c>
      <c r="F1076" s="16" t="s">
        <v>391</v>
      </c>
      <c r="G1076" s="16" t="s">
        <v>4484</v>
      </c>
      <c r="H1076" s="16"/>
      <c r="I1076" s="16">
        <v>410.0</v>
      </c>
      <c r="J1076" s="16" t="s">
        <v>426</v>
      </c>
      <c r="K1076" s="16" t="s">
        <v>557</v>
      </c>
      <c r="L1076" s="16" t="s">
        <v>323</v>
      </c>
      <c r="M1076" s="16" t="s">
        <v>1242</v>
      </c>
      <c r="N1076" s="16" t="s">
        <v>4485</v>
      </c>
      <c r="O1076" s="16"/>
      <c r="P1076" s="16">
        <v>8.0</v>
      </c>
      <c r="Q1076" s="16">
        <v>-72.0</v>
      </c>
    </row>
    <row r="1077" ht="12.75" customHeight="1">
      <c r="A1077" s="16" t="s">
        <v>3939</v>
      </c>
      <c r="B1077" s="1" t="s">
        <v>72</v>
      </c>
      <c r="C1077" s="15">
        <v>1210.0</v>
      </c>
      <c r="D1077" s="16" t="s">
        <v>4486</v>
      </c>
      <c r="E1077" s="16" t="s">
        <v>4487</v>
      </c>
      <c r="F1077" s="16"/>
      <c r="G1077" s="16" t="s">
        <v>512</v>
      </c>
      <c r="H1077" s="16" t="s">
        <v>69</v>
      </c>
      <c r="I1077" s="16">
        <v>710.0</v>
      </c>
      <c r="J1077" s="16" t="s">
        <v>426</v>
      </c>
      <c r="K1077" s="16" t="s">
        <v>3132</v>
      </c>
      <c r="L1077" s="16" t="s">
        <v>345</v>
      </c>
      <c r="M1077" s="16" t="s">
        <v>940</v>
      </c>
      <c r="N1077" s="16" t="s">
        <v>4488</v>
      </c>
      <c r="O1077" s="16"/>
      <c r="P1077" s="16">
        <v>5.0</v>
      </c>
      <c r="Q1077" s="16">
        <v>120.0</v>
      </c>
    </row>
    <row r="1078" ht="12.75" customHeight="1">
      <c r="A1078" s="16" t="s">
        <v>3939</v>
      </c>
      <c r="B1078" s="1" t="s">
        <v>75</v>
      </c>
      <c r="C1078" s="15">
        <v>1212.0</v>
      </c>
      <c r="D1078" s="16" t="s">
        <v>4489</v>
      </c>
      <c r="E1078" s="16" t="s">
        <v>4490</v>
      </c>
      <c r="F1078" s="16"/>
      <c r="G1078" s="16" t="s">
        <v>500</v>
      </c>
      <c r="H1078" s="16"/>
      <c r="I1078" s="16">
        <v>920.0</v>
      </c>
      <c r="J1078" s="16" t="s">
        <v>426</v>
      </c>
      <c r="K1078" s="16" t="s">
        <v>1383</v>
      </c>
      <c r="L1078" s="16" t="s">
        <v>308</v>
      </c>
      <c r="M1078" s="16" t="s">
        <v>445</v>
      </c>
      <c r="N1078" s="16" t="s">
        <v>4491</v>
      </c>
      <c r="O1078" s="16"/>
      <c r="P1078" s="16">
        <v>8.0</v>
      </c>
      <c r="Q1078" s="16">
        <v>-40.0</v>
      </c>
    </row>
    <row r="1079" ht="12.75" customHeight="1">
      <c r="A1079" s="16" t="s">
        <v>3939</v>
      </c>
      <c r="B1079" s="1" t="s">
        <v>75</v>
      </c>
      <c r="C1079" s="15">
        <v>1213.0</v>
      </c>
      <c r="D1079" s="16" t="s">
        <v>4492</v>
      </c>
      <c r="E1079" s="16" t="s">
        <v>4493</v>
      </c>
      <c r="F1079" s="16"/>
      <c r="G1079" s="16" t="s">
        <v>4119</v>
      </c>
      <c r="H1079" s="16" t="s">
        <v>69</v>
      </c>
      <c r="I1079" s="16">
        <v>401.0</v>
      </c>
      <c r="J1079" s="16" t="s">
        <v>513</v>
      </c>
      <c r="K1079" s="16" t="s">
        <v>3010</v>
      </c>
      <c r="L1079" s="16" t="s">
        <v>308</v>
      </c>
      <c r="M1079" s="16" t="s">
        <v>554</v>
      </c>
      <c r="N1079" s="16" t="s">
        <v>310</v>
      </c>
      <c r="O1079" s="16"/>
      <c r="P1079" s="16">
        <v>6.0</v>
      </c>
      <c r="Q1079" s="16">
        <v>-20.0</v>
      </c>
    </row>
    <row r="1080" ht="12.75" customHeight="1">
      <c r="A1080" s="16" t="s">
        <v>3939</v>
      </c>
      <c r="B1080" s="1" t="s">
        <v>75</v>
      </c>
      <c r="C1080" s="15">
        <v>1214.0</v>
      </c>
      <c r="D1080" s="16" t="s">
        <v>4494</v>
      </c>
      <c r="E1080" s="16" t="s">
        <v>4495</v>
      </c>
      <c r="F1080" s="16"/>
      <c r="G1080" s="16" t="s">
        <v>562</v>
      </c>
      <c r="H1080" s="16"/>
      <c r="I1080" s="16">
        <v>10.0</v>
      </c>
      <c r="J1080" s="16" t="s">
        <v>3984</v>
      </c>
      <c r="K1080" s="16" t="s">
        <v>813</v>
      </c>
      <c r="L1080" s="16" t="s">
        <v>308</v>
      </c>
      <c r="M1080" s="16" t="s">
        <v>479</v>
      </c>
      <c r="N1080" s="16" t="s">
        <v>480</v>
      </c>
      <c r="O1080" s="16"/>
      <c r="P1080" s="16">
        <v>10.0</v>
      </c>
      <c r="Q1080" s="16">
        <v>0.0</v>
      </c>
    </row>
    <row r="1081" ht="12.75" customHeight="1">
      <c r="A1081" s="16" t="s">
        <v>3939</v>
      </c>
      <c r="B1081" s="1" t="s">
        <v>75</v>
      </c>
      <c r="C1081" s="15">
        <v>1216.0</v>
      </c>
      <c r="D1081" s="16" t="s">
        <v>4496</v>
      </c>
      <c r="E1081" s="16" t="s">
        <v>4497</v>
      </c>
      <c r="F1081" s="16"/>
      <c r="G1081" s="16" t="s">
        <v>454</v>
      </c>
      <c r="H1081" s="16"/>
      <c r="I1081" s="16">
        <v>210.0</v>
      </c>
      <c r="J1081" s="16" t="s">
        <v>3984</v>
      </c>
      <c r="K1081" s="16" t="s">
        <v>1383</v>
      </c>
      <c r="L1081" s="16" t="s">
        <v>308</v>
      </c>
      <c r="M1081" s="16" t="s">
        <v>2260</v>
      </c>
      <c r="N1081" s="16" t="s">
        <v>497</v>
      </c>
      <c r="O1081" s="16" t="s">
        <v>72</v>
      </c>
      <c r="P1081" s="16">
        <v>14.0</v>
      </c>
      <c r="Q1081" s="16">
        <v>-105.0</v>
      </c>
    </row>
    <row r="1082" ht="12.75" customHeight="1">
      <c r="A1082" s="16" t="s">
        <v>3939</v>
      </c>
      <c r="B1082" s="1" t="s">
        <v>75</v>
      </c>
      <c r="C1082" s="15">
        <v>1217.0</v>
      </c>
      <c r="D1082" s="16" t="s">
        <v>4498</v>
      </c>
      <c r="E1082" s="16" t="s">
        <v>4499</v>
      </c>
      <c r="F1082" s="16"/>
      <c r="G1082" s="16" t="s">
        <v>506</v>
      </c>
      <c r="H1082" s="16"/>
      <c r="I1082" s="16">
        <v>402.0</v>
      </c>
      <c r="J1082" s="16" t="s">
        <v>3984</v>
      </c>
      <c r="K1082" s="16" t="s">
        <v>703</v>
      </c>
      <c r="L1082" s="16" t="s">
        <v>323</v>
      </c>
      <c r="M1082" s="16" t="s">
        <v>2301</v>
      </c>
      <c r="N1082" s="16" t="s">
        <v>2302</v>
      </c>
      <c r="O1082" s="16" t="s">
        <v>4439</v>
      </c>
      <c r="P1082" s="16">
        <v>7.0</v>
      </c>
      <c r="Q1082" s="16">
        <v>-1400.0</v>
      </c>
    </row>
    <row r="1083" ht="12.75" customHeight="1">
      <c r="A1083" s="16" t="s">
        <v>3939</v>
      </c>
      <c r="B1083" s="1" t="s">
        <v>1009</v>
      </c>
      <c r="C1083" s="15">
        <v>1221.0</v>
      </c>
      <c r="D1083" s="16" t="s">
        <v>4500</v>
      </c>
      <c r="E1083" s="16" t="s">
        <v>4501</v>
      </c>
      <c r="F1083" s="16" t="s">
        <v>391</v>
      </c>
      <c r="G1083" s="16" t="s">
        <v>625</v>
      </c>
      <c r="H1083" s="16"/>
      <c r="I1083" s="16">
        <v>432.0</v>
      </c>
      <c r="J1083" s="16" t="s">
        <v>4188</v>
      </c>
      <c r="K1083" s="16" t="s">
        <v>4502</v>
      </c>
      <c r="L1083" s="16" t="s">
        <v>377</v>
      </c>
      <c r="M1083" s="16" t="s">
        <v>4503</v>
      </c>
      <c r="N1083" s="16" t="s">
        <v>4504</v>
      </c>
      <c r="O1083" s="16"/>
      <c r="P1083" s="16">
        <v>13.0</v>
      </c>
      <c r="Q1083" s="16">
        <v>1512.0</v>
      </c>
    </row>
    <row r="1084" ht="12.75" customHeight="1">
      <c r="A1084" s="16" t="s">
        <v>3939</v>
      </c>
      <c r="B1084" s="1" t="s">
        <v>1009</v>
      </c>
      <c r="C1084" s="15">
        <v>1223.0</v>
      </c>
      <c r="D1084" s="16" t="s">
        <v>4505</v>
      </c>
      <c r="E1084" s="16" t="s">
        <v>4506</v>
      </c>
      <c r="F1084" s="16" t="s">
        <v>3949</v>
      </c>
      <c r="G1084" s="16" t="s">
        <v>4507</v>
      </c>
      <c r="H1084" s="16"/>
      <c r="I1084" s="16">
        <v>603.0</v>
      </c>
      <c r="J1084" s="16" t="s">
        <v>4188</v>
      </c>
      <c r="K1084" s="16" t="s">
        <v>1501</v>
      </c>
      <c r="L1084" s="16" t="s">
        <v>3540</v>
      </c>
      <c r="M1084" s="16" t="s">
        <v>671</v>
      </c>
      <c r="N1084" s="16" t="s">
        <v>4508</v>
      </c>
      <c r="O1084" s="16"/>
      <c r="P1084" s="16">
        <v>10.0</v>
      </c>
      <c r="Q1084" s="16">
        <v>8960.0</v>
      </c>
    </row>
    <row r="1085" ht="12.75" customHeight="1">
      <c r="A1085" s="16" t="s">
        <v>3939</v>
      </c>
      <c r="B1085" s="1" t="s">
        <v>1009</v>
      </c>
      <c r="C1085" s="15">
        <v>1225.0</v>
      </c>
      <c r="D1085" s="16" t="s">
        <v>4509</v>
      </c>
      <c r="E1085" s="16" t="s">
        <v>4510</v>
      </c>
      <c r="F1085" s="16" t="s">
        <v>3949</v>
      </c>
      <c r="G1085" s="16" t="s">
        <v>748</v>
      </c>
      <c r="H1085" s="16"/>
      <c r="I1085" s="16">
        <v>402.0</v>
      </c>
      <c r="J1085" s="16" t="s">
        <v>4188</v>
      </c>
      <c r="K1085" s="16" t="s">
        <v>3132</v>
      </c>
      <c r="L1085" s="16" t="s">
        <v>359</v>
      </c>
      <c r="M1085" s="16" t="s">
        <v>4511</v>
      </c>
      <c r="N1085" s="16" t="s">
        <v>4512</v>
      </c>
      <c r="O1085" s="16"/>
      <c r="P1085" s="16">
        <v>10.0</v>
      </c>
      <c r="Q1085" s="16">
        <v>792.0</v>
      </c>
    </row>
    <row r="1086" ht="12.75" customHeight="1">
      <c r="A1086" s="16" t="s">
        <v>3939</v>
      </c>
      <c r="B1086" s="1" t="s">
        <v>1028</v>
      </c>
      <c r="C1086" s="15">
        <v>1232.0</v>
      </c>
      <c r="D1086" s="16" t="s">
        <v>4513</v>
      </c>
      <c r="E1086" s="16" t="s">
        <v>4514</v>
      </c>
      <c r="F1086" s="16" t="s">
        <v>1014</v>
      </c>
      <c r="G1086" s="16" t="s">
        <v>4515</v>
      </c>
      <c r="H1086" s="16"/>
      <c r="I1086" s="16">
        <v>302.0</v>
      </c>
      <c r="J1086" s="16" t="s">
        <v>513</v>
      </c>
      <c r="K1086" s="16" t="s">
        <v>1083</v>
      </c>
      <c r="L1086" s="16" t="s">
        <v>323</v>
      </c>
      <c r="M1086" s="16" t="s">
        <v>1638</v>
      </c>
      <c r="N1086" s="16" t="s">
        <v>1869</v>
      </c>
      <c r="O1086" s="16"/>
      <c r="P1086" s="16">
        <v>8.0</v>
      </c>
      <c r="Q1086" s="16">
        <v>-28.0</v>
      </c>
    </row>
    <row r="1087" ht="12.75" customHeight="1">
      <c r="A1087" s="16" t="s">
        <v>3939</v>
      </c>
      <c r="B1087" s="1" t="s">
        <v>1028</v>
      </c>
      <c r="C1087" s="15">
        <v>1233.0</v>
      </c>
      <c r="D1087" s="16" t="s">
        <v>4516</v>
      </c>
      <c r="E1087" s="16" t="s">
        <v>4517</v>
      </c>
      <c r="F1087" s="16"/>
      <c r="G1087" s="16" t="s">
        <v>2022</v>
      </c>
      <c r="H1087" s="16"/>
      <c r="I1087" s="16">
        <v>610.0</v>
      </c>
      <c r="J1087" s="16" t="s">
        <v>426</v>
      </c>
      <c r="K1087" s="16" t="s">
        <v>2731</v>
      </c>
      <c r="L1087" s="16" t="s">
        <v>308</v>
      </c>
      <c r="M1087" s="16" t="s">
        <v>2260</v>
      </c>
      <c r="N1087" s="16" t="s">
        <v>1041</v>
      </c>
      <c r="O1087" s="16"/>
      <c r="P1087" s="16">
        <v>8.0</v>
      </c>
      <c r="Q1087" s="16">
        <v>-105.0</v>
      </c>
    </row>
    <row r="1088" ht="12.75" customHeight="1">
      <c r="A1088" s="16" t="s">
        <v>3939</v>
      </c>
      <c r="B1088" s="1" t="s">
        <v>1028</v>
      </c>
      <c r="C1088" s="15">
        <v>1237.0</v>
      </c>
      <c r="D1088" s="16" t="s">
        <v>4518</v>
      </c>
      <c r="E1088" s="16" t="s">
        <v>4519</v>
      </c>
      <c r="F1088" s="16" t="s">
        <v>1014</v>
      </c>
      <c r="G1088" s="16" t="s">
        <v>382</v>
      </c>
      <c r="H1088" s="16"/>
      <c r="I1088" s="16">
        <v>101.0</v>
      </c>
      <c r="J1088" s="16" t="s">
        <v>513</v>
      </c>
      <c r="K1088" s="16" t="s">
        <v>4520</v>
      </c>
      <c r="L1088" s="16" t="s">
        <v>316</v>
      </c>
      <c r="M1088" s="16" t="s">
        <v>4521</v>
      </c>
      <c r="N1088" s="16" t="s">
        <v>4522</v>
      </c>
      <c r="O1088" s="16"/>
      <c r="P1088" s="16">
        <v>5.0</v>
      </c>
      <c r="Q1088" s="16">
        <v>1536.0</v>
      </c>
    </row>
    <row r="1089" ht="12.75" customHeight="1">
      <c r="A1089" s="16" t="s">
        <v>3939</v>
      </c>
      <c r="B1089" s="1" t="s">
        <v>1028</v>
      </c>
      <c r="C1089" s="15">
        <v>1238.0</v>
      </c>
      <c r="D1089" s="16" t="s">
        <v>4523</v>
      </c>
      <c r="E1089" s="16" t="s">
        <v>4524</v>
      </c>
      <c r="F1089" s="16"/>
      <c r="G1089" s="16" t="s">
        <v>4525</v>
      </c>
      <c r="H1089" s="16" t="s">
        <v>69</v>
      </c>
      <c r="I1089" s="16">
        <v>701.0</v>
      </c>
      <c r="J1089" s="16" t="s">
        <v>426</v>
      </c>
      <c r="K1089" s="16" t="s">
        <v>2014</v>
      </c>
      <c r="L1089" s="16" t="s">
        <v>384</v>
      </c>
      <c r="M1089" s="16" t="s">
        <v>1525</v>
      </c>
      <c r="N1089" s="16" t="s">
        <v>2821</v>
      </c>
      <c r="O1089" s="16"/>
      <c r="P1089" s="16">
        <v>14.0</v>
      </c>
      <c r="Q1089" s="16">
        <v>490.0</v>
      </c>
    </row>
    <row r="1090" ht="12.75" customHeight="1">
      <c r="A1090" s="16" t="s">
        <v>3939</v>
      </c>
      <c r="B1090" s="1" t="s">
        <v>72</v>
      </c>
      <c r="C1090" s="15">
        <v>1305.0</v>
      </c>
      <c r="D1090" s="16" t="s">
        <v>4526</v>
      </c>
      <c r="E1090" s="16" t="s">
        <v>4527</v>
      </c>
      <c r="F1090" s="16"/>
      <c r="G1090" s="16" t="s">
        <v>4528</v>
      </c>
      <c r="H1090" s="16" t="s">
        <v>69</v>
      </c>
      <c r="I1090" s="16">
        <v>501.0</v>
      </c>
      <c r="J1090" s="16" t="s">
        <v>3984</v>
      </c>
      <c r="K1090" s="16" t="s">
        <v>3470</v>
      </c>
      <c r="L1090" s="16" t="s">
        <v>308</v>
      </c>
      <c r="M1090" s="16" t="s">
        <v>635</v>
      </c>
      <c r="N1090" s="16" t="s">
        <v>1175</v>
      </c>
      <c r="O1090" s="16" t="s">
        <v>72</v>
      </c>
      <c r="P1090" s="16">
        <v>14.0</v>
      </c>
      <c r="Q1090" s="16">
        <v>-50.0</v>
      </c>
    </row>
    <row r="1091" ht="12.75" customHeight="1">
      <c r="A1091" s="16" t="s">
        <v>3939</v>
      </c>
      <c r="B1091" s="1" t="s">
        <v>72</v>
      </c>
      <c r="C1091" s="15">
        <v>1307.0</v>
      </c>
      <c r="D1091" s="16" t="s">
        <v>4529</v>
      </c>
      <c r="E1091" s="16" t="s">
        <v>4530</v>
      </c>
      <c r="F1091" s="16" t="s">
        <v>1014</v>
      </c>
      <c r="G1091" s="16" t="s">
        <v>2353</v>
      </c>
      <c r="H1091" s="16"/>
      <c r="I1091" s="16">
        <v>623.0</v>
      </c>
      <c r="J1091" s="16" t="s">
        <v>3984</v>
      </c>
      <c r="K1091" s="16" t="s">
        <v>1383</v>
      </c>
      <c r="L1091" s="16" t="s">
        <v>377</v>
      </c>
      <c r="M1091" s="16" t="s">
        <v>4531</v>
      </c>
      <c r="N1091" s="16" t="s">
        <v>3224</v>
      </c>
      <c r="O1091" s="16" t="s">
        <v>72</v>
      </c>
      <c r="P1091" s="16">
        <v>12.0</v>
      </c>
      <c r="Q1091" s="16">
        <v>-325.0</v>
      </c>
    </row>
    <row r="1092" ht="12.75" customHeight="1">
      <c r="A1092" s="16" t="s">
        <v>3939</v>
      </c>
      <c r="B1092" s="1" t="s">
        <v>75</v>
      </c>
      <c r="C1092" s="15">
        <v>1311.0</v>
      </c>
      <c r="D1092" s="16" t="s">
        <v>4532</v>
      </c>
      <c r="E1092" s="16" t="s">
        <v>4533</v>
      </c>
      <c r="F1092" s="16"/>
      <c r="G1092" s="16" t="s">
        <v>858</v>
      </c>
      <c r="H1092" s="16"/>
      <c r="I1092" s="16">
        <v>201.0</v>
      </c>
      <c r="J1092" s="16" t="s">
        <v>426</v>
      </c>
      <c r="K1092" s="16" t="s">
        <v>4534</v>
      </c>
      <c r="L1092" s="16" t="s">
        <v>377</v>
      </c>
      <c r="M1092" s="16" t="s">
        <v>2233</v>
      </c>
      <c r="N1092" s="16" t="s">
        <v>720</v>
      </c>
      <c r="O1092" s="16"/>
      <c r="P1092" s="16">
        <v>8.0</v>
      </c>
      <c r="Q1092" s="16">
        <v>-252.0</v>
      </c>
    </row>
    <row r="1093" ht="12.75" customHeight="1">
      <c r="A1093" s="16" t="s">
        <v>3939</v>
      </c>
      <c r="B1093" s="1" t="s">
        <v>75</v>
      </c>
      <c r="C1093" s="15">
        <v>1315.0</v>
      </c>
      <c r="D1093" s="16" t="s">
        <v>127</v>
      </c>
      <c r="E1093" s="16" t="s">
        <v>128</v>
      </c>
      <c r="F1093" s="16" t="s">
        <v>1028</v>
      </c>
      <c r="G1093" s="16" t="s">
        <v>809</v>
      </c>
      <c r="H1093" s="16"/>
      <c r="I1093" s="16">
        <v>110.0</v>
      </c>
      <c r="J1093" s="16" t="s">
        <v>3984</v>
      </c>
      <c r="K1093" s="16" t="s">
        <v>307</v>
      </c>
      <c r="L1093" s="16" t="s">
        <v>308</v>
      </c>
      <c r="M1093" s="16" t="s">
        <v>4535</v>
      </c>
      <c r="N1093" s="16" t="s">
        <v>497</v>
      </c>
      <c r="O1093" s="16" t="s">
        <v>72</v>
      </c>
      <c r="P1093" s="16">
        <v>11.0</v>
      </c>
      <c r="Q1093" s="16">
        <v>-60.0</v>
      </c>
    </row>
    <row r="1094" ht="12.75" customHeight="1">
      <c r="A1094" s="16" t="s">
        <v>3939</v>
      </c>
      <c r="B1094" s="1" t="s">
        <v>75</v>
      </c>
      <c r="C1094" s="15">
        <v>1320.0</v>
      </c>
      <c r="D1094" s="16" t="s">
        <v>4536</v>
      </c>
      <c r="E1094" s="16" t="s">
        <v>4537</v>
      </c>
      <c r="F1094" s="16"/>
      <c r="G1094" s="16" t="s">
        <v>4538</v>
      </c>
      <c r="H1094" s="16"/>
      <c r="I1094" s="16">
        <v>820.0</v>
      </c>
      <c r="J1094" s="16" t="s">
        <v>3984</v>
      </c>
      <c r="K1094" s="16" t="s">
        <v>478</v>
      </c>
      <c r="L1094" s="16" t="s">
        <v>323</v>
      </c>
      <c r="M1094" s="16" t="s">
        <v>621</v>
      </c>
      <c r="N1094" s="16" t="s">
        <v>4539</v>
      </c>
      <c r="O1094" s="16" t="s">
        <v>3986</v>
      </c>
      <c r="P1094" s="16">
        <v>13.0</v>
      </c>
      <c r="Q1094" s="16">
        <v>-112.0</v>
      </c>
    </row>
    <row r="1095" ht="12.75" customHeight="1">
      <c r="A1095" s="16" t="s">
        <v>3939</v>
      </c>
      <c r="B1095" s="1" t="s">
        <v>1009</v>
      </c>
      <c r="C1095" s="15">
        <v>1324.0</v>
      </c>
      <c r="D1095" s="16" t="s">
        <v>4540</v>
      </c>
      <c r="E1095" s="16" t="s">
        <v>4541</v>
      </c>
      <c r="F1095" s="16" t="s">
        <v>3949</v>
      </c>
      <c r="G1095" s="16"/>
      <c r="H1095" s="16"/>
      <c r="I1095" s="16">
        <v>701.0</v>
      </c>
      <c r="J1095" s="16" t="s">
        <v>4188</v>
      </c>
      <c r="K1095" s="16" t="s">
        <v>1083</v>
      </c>
      <c r="L1095" s="16" t="s">
        <v>359</v>
      </c>
      <c r="M1095" s="16" t="s">
        <v>4456</v>
      </c>
      <c r="N1095" s="16" t="s">
        <v>4512</v>
      </c>
      <c r="O1095" s="16"/>
      <c r="P1095" s="16">
        <v>6.0</v>
      </c>
      <c r="Q1095" s="16">
        <v>720.0</v>
      </c>
    </row>
    <row r="1096" ht="12.75" customHeight="1">
      <c r="A1096" s="16" t="s">
        <v>3939</v>
      </c>
      <c r="B1096" s="1" t="s">
        <v>1009</v>
      </c>
      <c r="C1096" s="15">
        <v>1325.0</v>
      </c>
      <c r="D1096" s="16" t="s">
        <v>4542</v>
      </c>
      <c r="E1096" s="16" t="s">
        <v>4543</v>
      </c>
      <c r="F1096" s="16" t="s">
        <v>3949</v>
      </c>
      <c r="G1096" s="16" t="s">
        <v>382</v>
      </c>
      <c r="H1096" s="16"/>
      <c r="I1096" s="16">
        <v>801.0</v>
      </c>
      <c r="J1096" s="16" t="s">
        <v>4188</v>
      </c>
      <c r="K1096" s="16" t="s">
        <v>4544</v>
      </c>
      <c r="L1096" s="16" t="s">
        <v>3540</v>
      </c>
      <c r="M1096" s="16" t="s">
        <v>4545</v>
      </c>
      <c r="N1096" s="16" t="s">
        <v>4546</v>
      </c>
      <c r="O1096" s="16"/>
      <c r="P1096" s="16">
        <v>7.0</v>
      </c>
      <c r="Q1096" s="16">
        <v>6144.0</v>
      </c>
    </row>
    <row r="1097" ht="12.75" customHeight="1">
      <c r="A1097" s="16" t="s">
        <v>3939</v>
      </c>
      <c r="B1097" s="1" t="s">
        <v>1009</v>
      </c>
      <c r="C1097" s="15">
        <v>1329.0</v>
      </c>
      <c r="D1097" s="16" t="s">
        <v>4547</v>
      </c>
      <c r="E1097" s="16" t="s">
        <v>4548</v>
      </c>
      <c r="F1097" s="16" t="s">
        <v>1014</v>
      </c>
      <c r="G1097" s="16" t="s">
        <v>421</v>
      </c>
      <c r="H1097" s="16"/>
      <c r="I1097" s="16">
        <v>710.0</v>
      </c>
      <c r="J1097" s="16" t="s">
        <v>3984</v>
      </c>
      <c r="K1097" s="16" t="s">
        <v>4549</v>
      </c>
      <c r="L1097" s="16" t="s">
        <v>316</v>
      </c>
      <c r="M1097" s="16" t="s">
        <v>4550</v>
      </c>
      <c r="N1097" s="16" t="s">
        <v>4551</v>
      </c>
      <c r="O1097" s="16" t="s">
        <v>4156</v>
      </c>
      <c r="P1097" s="16">
        <v>9.0</v>
      </c>
      <c r="Q1097" s="16">
        <v>2340.0</v>
      </c>
    </row>
    <row r="1098" ht="12.75" customHeight="1">
      <c r="A1098" s="16" t="s">
        <v>3939</v>
      </c>
      <c r="B1098" s="1" t="s">
        <v>1028</v>
      </c>
      <c r="C1098" s="15">
        <v>1331.0</v>
      </c>
      <c r="D1098" s="16" t="s">
        <v>4552</v>
      </c>
      <c r="E1098" s="16" t="s">
        <v>4553</v>
      </c>
      <c r="F1098" s="16"/>
      <c r="G1098" s="16" t="s">
        <v>500</v>
      </c>
      <c r="H1098" s="16"/>
      <c r="I1098" s="16">
        <v>801.0</v>
      </c>
      <c r="J1098" s="16" t="s">
        <v>426</v>
      </c>
      <c r="K1098" s="16" t="s">
        <v>438</v>
      </c>
      <c r="L1098" s="16" t="s">
        <v>308</v>
      </c>
      <c r="M1098" s="16" t="s">
        <v>3828</v>
      </c>
      <c r="N1098" s="16" t="s">
        <v>4554</v>
      </c>
      <c r="O1098" s="16"/>
      <c r="P1098" s="16">
        <v>9.0</v>
      </c>
      <c r="Q1098" s="16">
        <v>-225.0</v>
      </c>
    </row>
    <row r="1099" ht="12.75" customHeight="1">
      <c r="A1099" s="16" t="s">
        <v>3939</v>
      </c>
      <c r="B1099" s="1" t="s">
        <v>1028</v>
      </c>
      <c r="C1099" s="15">
        <v>1332.0</v>
      </c>
      <c r="D1099" s="16" t="s">
        <v>4555</v>
      </c>
      <c r="E1099" s="16" t="s">
        <v>4556</v>
      </c>
      <c r="F1099" s="16"/>
      <c r="G1099" s="16" t="s">
        <v>1184</v>
      </c>
      <c r="H1099" s="16" t="s">
        <v>596</v>
      </c>
      <c r="I1099" s="16">
        <v>11.0</v>
      </c>
      <c r="J1099" s="16" t="s">
        <v>1366</v>
      </c>
      <c r="K1099" s="16" t="s">
        <v>557</v>
      </c>
      <c r="L1099" s="16" t="s">
        <v>308</v>
      </c>
      <c r="M1099" s="16" t="s">
        <v>479</v>
      </c>
      <c r="N1099" s="16" t="s">
        <v>480</v>
      </c>
      <c r="O1099" s="16"/>
      <c r="P1099" s="16">
        <v>11.0</v>
      </c>
      <c r="Q1099" s="16">
        <v>0.0</v>
      </c>
    </row>
    <row r="1100" ht="12.75" customHeight="1">
      <c r="A1100" s="16" t="s">
        <v>3939</v>
      </c>
      <c r="B1100" s="1" t="s">
        <v>1028</v>
      </c>
      <c r="C1100" s="15">
        <v>1337.0</v>
      </c>
      <c r="D1100" s="16" t="s">
        <v>150</v>
      </c>
      <c r="E1100" s="16" t="s">
        <v>151</v>
      </c>
      <c r="F1100" s="16"/>
      <c r="G1100" s="16" t="s">
        <v>4557</v>
      </c>
      <c r="H1100" s="16"/>
      <c r="I1100" s="16">
        <v>21.0</v>
      </c>
      <c r="J1100" s="16" t="s">
        <v>513</v>
      </c>
      <c r="K1100" s="16" t="s">
        <v>1383</v>
      </c>
      <c r="L1100" s="16" t="s">
        <v>308</v>
      </c>
      <c r="M1100" s="16" t="s">
        <v>479</v>
      </c>
      <c r="N1100" s="16" t="s">
        <v>480</v>
      </c>
      <c r="O1100" s="16"/>
      <c r="P1100" s="16">
        <v>8.0</v>
      </c>
      <c r="Q1100" s="16">
        <v>0.0</v>
      </c>
    </row>
    <row r="1101" ht="12.75" customHeight="1">
      <c r="A1101" s="16" t="s">
        <v>3939</v>
      </c>
      <c r="B1101" s="1" t="s">
        <v>1028</v>
      </c>
      <c r="C1101" s="15">
        <v>1339.0</v>
      </c>
      <c r="D1101" s="16" t="s">
        <v>4558</v>
      </c>
      <c r="E1101" s="16" t="s">
        <v>4559</v>
      </c>
      <c r="F1101" s="16"/>
      <c r="G1101" s="16" t="s">
        <v>1620</v>
      </c>
      <c r="H1101" s="16"/>
      <c r="I1101" s="16">
        <v>923.0</v>
      </c>
      <c r="J1101" s="16" t="s">
        <v>426</v>
      </c>
      <c r="K1101" s="16" t="s">
        <v>718</v>
      </c>
      <c r="L1101" s="16" t="s">
        <v>359</v>
      </c>
      <c r="M1101" s="16" t="s">
        <v>4560</v>
      </c>
      <c r="N1101" s="16" t="s">
        <v>4561</v>
      </c>
      <c r="O1101" s="16"/>
      <c r="P1101" s="16">
        <v>13.0</v>
      </c>
      <c r="Q1101" s="16">
        <v>-1365.0</v>
      </c>
    </row>
    <row r="1102" ht="12.75" customHeight="1">
      <c r="A1102" s="16" t="s">
        <v>3939</v>
      </c>
      <c r="B1102" s="1" t="s">
        <v>1028</v>
      </c>
      <c r="C1102" s="15">
        <v>1340.0</v>
      </c>
      <c r="D1102" s="16" t="s">
        <v>153</v>
      </c>
      <c r="E1102" s="16" t="s">
        <v>154</v>
      </c>
      <c r="F1102" s="16" t="s">
        <v>1028</v>
      </c>
      <c r="G1102" s="16" t="s">
        <v>432</v>
      </c>
      <c r="H1102" s="16"/>
      <c r="I1102" s="16">
        <v>710.0</v>
      </c>
      <c r="J1102" s="16" t="s">
        <v>513</v>
      </c>
      <c r="K1102" s="16" t="s">
        <v>2737</v>
      </c>
      <c r="L1102" s="16" t="s">
        <v>377</v>
      </c>
      <c r="M1102" s="16" t="s">
        <v>916</v>
      </c>
      <c r="N1102" s="16" t="s">
        <v>4562</v>
      </c>
      <c r="O1102" s="16"/>
      <c r="P1102" s="16">
        <v>7.0</v>
      </c>
      <c r="Q1102" s="16">
        <v>600.0</v>
      </c>
    </row>
    <row r="1103" ht="12.75" customHeight="1">
      <c r="A1103" s="16" t="s">
        <v>3939</v>
      </c>
      <c r="B1103" s="1" t="s">
        <v>72</v>
      </c>
      <c r="C1103" s="15">
        <v>1401.0</v>
      </c>
      <c r="D1103" s="16" t="s">
        <v>4563</v>
      </c>
      <c r="E1103" s="16" t="s">
        <v>4564</v>
      </c>
      <c r="F1103" s="16"/>
      <c r="G1103" s="16" t="s">
        <v>4565</v>
      </c>
      <c r="H1103" s="16" t="s">
        <v>69</v>
      </c>
      <c r="I1103" s="16">
        <v>910.0</v>
      </c>
      <c r="J1103" s="16" t="s">
        <v>2225</v>
      </c>
      <c r="K1103" s="16" t="s">
        <v>1019</v>
      </c>
      <c r="L1103" s="16" t="s">
        <v>345</v>
      </c>
      <c r="M1103" s="16" t="s">
        <v>3011</v>
      </c>
      <c r="N1103" s="16" t="s">
        <v>1545</v>
      </c>
      <c r="O1103" s="16"/>
      <c r="P1103" s="16">
        <v>14.0</v>
      </c>
      <c r="Q1103" s="16">
        <v>-405.0</v>
      </c>
    </row>
    <row r="1104" ht="12.75" customHeight="1">
      <c r="A1104" s="16" t="s">
        <v>3939</v>
      </c>
      <c r="B1104" s="1" t="s">
        <v>72</v>
      </c>
      <c r="C1104" s="15">
        <v>1402.0</v>
      </c>
      <c r="D1104" s="16" t="s">
        <v>4566</v>
      </c>
      <c r="E1104" s="16" t="s">
        <v>4567</v>
      </c>
      <c r="F1104" s="16" t="s">
        <v>3949</v>
      </c>
      <c r="G1104" s="16" t="s">
        <v>4568</v>
      </c>
      <c r="H1104" s="16" t="s">
        <v>69</v>
      </c>
      <c r="I1104" s="16">
        <v>415.0</v>
      </c>
      <c r="J1104" s="16" t="s">
        <v>2225</v>
      </c>
      <c r="K1104" s="16" t="s">
        <v>4569</v>
      </c>
      <c r="L1104" s="16" t="s">
        <v>331</v>
      </c>
      <c r="M1104" s="16" t="s">
        <v>4570</v>
      </c>
      <c r="N1104" s="16" t="s">
        <v>3069</v>
      </c>
      <c r="O1104" s="16"/>
      <c r="P1104" s="16">
        <v>10.0</v>
      </c>
      <c r="Q1104" s="16">
        <v>-360.0</v>
      </c>
    </row>
    <row r="1105" ht="12.75" customHeight="1">
      <c r="A1105" s="16" t="s">
        <v>3939</v>
      </c>
      <c r="B1105" s="1" t="s">
        <v>75</v>
      </c>
      <c r="C1105" s="15">
        <v>1411.0</v>
      </c>
      <c r="D1105" s="16" t="s">
        <v>4571</v>
      </c>
      <c r="E1105" s="16" t="s">
        <v>4572</v>
      </c>
      <c r="F1105" s="16"/>
      <c r="G1105" s="16" t="s">
        <v>415</v>
      </c>
      <c r="H1105" s="16"/>
      <c r="I1105" s="16">
        <v>503.0</v>
      </c>
      <c r="J1105" s="16" t="s">
        <v>426</v>
      </c>
      <c r="K1105" s="16" t="s">
        <v>718</v>
      </c>
      <c r="L1105" s="16" t="s">
        <v>308</v>
      </c>
      <c r="M1105" s="16" t="s">
        <v>1255</v>
      </c>
      <c r="N1105" s="16" t="s">
        <v>4573</v>
      </c>
      <c r="O1105" s="16"/>
      <c r="P1105" s="16">
        <v>14.0</v>
      </c>
      <c r="Q1105" s="16">
        <v>-200.0</v>
      </c>
    </row>
    <row r="1106" ht="12.75" customHeight="1">
      <c r="A1106" s="16" t="s">
        <v>3939</v>
      </c>
      <c r="B1106" s="1" t="s">
        <v>75</v>
      </c>
      <c r="C1106" s="15">
        <v>1413.0</v>
      </c>
      <c r="D1106" s="16" t="s">
        <v>124</v>
      </c>
      <c r="E1106" s="16" t="s">
        <v>125</v>
      </c>
      <c r="F1106" s="16" t="s">
        <v>1028</v>
      </c>
      <c r="G1106" s="16" t="s">
        <v>500</v>
      </c>
      <c r="H1106" s="16"/>
      <c r="I1106" s="16">
        <v>324.0</v>
      </c>
      <c r="J1106" s="16" t="s">
        <v>3984</v>
      </c>
      <c r="K1106" s="16" t="s">
        <v>1083</v>
      </c>
      <c r="L1106" s="16" t="s">
        <v>377</v>
      </c>
      <c r="M1106" s="16" t="s">
        <v>4574</v>
      </c>
      <c r="N1106" s="16" t="s">
        <v>4575</v>
      </c>
      <c r="O1106" s="16" t="s">
        <v>72</v>
      </c>
      <c r="P1106" s="16">
        <v>9.0</v>
      </c>
      <c r="Q1106" s="16">
        <v>-520.0</v>
      </c>
    </row>
    <row r="1107" ht="12.75" customHeight="1">
      <c r="A1107" s="16" t="s">
        <v>3939</v>
      </c>
      <c r="B1107" s="1" t="s">
        <v>75</v>
      </c>
      <c r="C1107" s="15">
        <v>1417.0</v>
      </c>
      <c r="D1107" s="16" t="s">
        <v>130</v>
      </c>
      <c r="E1107" s="16" t="s">
        <v>131</v>
      </c>
      <c r="F1107" s="16"/>
      <c r="G1107" s="16" t="s">
        <v>394</v>
      </c>
      <c r="H1107" s="16"/>
      <c r="I1107" s="16">
        <v>910.0</v>
      </c>
      <c r="J1107" s="16" t="s">
        <v>3984</v>
      </c>
      <c r="K1107" s="16" t="s">
        <v>876</v>
      </c>
      <c r="L1107" s="16" t="s">
        <v>308</v>
      </c>
      <c r="M1107" s="16" t="s">
        <v>635</v>
      </c>
      <c r="N1107" s="16" t="s">
        <v>4576</v>
      </c>
      <c r="O1107" s="16" t="s">
        <v>72</v>
      </c>
      <c r="P1107" s="16">
        <v>13.0</v>
      </c>
      <c r="Q1107" s="16">
        <v>-50.0</v>
      </c>
    </row>
    <row r="1108" ht="12.75" customHeight="1">
      <c r="A1108" s="16" t="s">
        <v>3939</v>
      </c>
      <c r="B1108" s="1" t="s">
        <v>1009</v>
      </c>
      <c r="C1108" s="15">
        <v>1424.0</v>
      </c>
      <c r="D1108" s="16" t="s">
        <v>4577</v>
      </c>
      <c r="E1108" s="16" t="s">
        <v>4578</v>
      </c>
      <c r="F1108" s="16" t="s">
        <v>3949</v>
      </c>
      <c r="G1108" s="16" t="s">
        <v>329</v>
      </c>
      <c r="H1108" s="16"/>
      <c r="I1108" s="16">
        <v>610.0</v>
      </c>
      <c r="J1108" s="16" t="s">
        <v>4188</v>
      </c>
      <c r="K1108" s="16" t="s">
        <v>580</v>
      </c>
      <c r="L1108" s="16" t="s">
        <v>316</v>
      </c>
      <c r="M1108" s="16" t="s">
        <v>4579</v>
      </c>
      <c r="N1108" s="16" t="s">
        <v>4580</v>
      </c>
      <c r="O1108" s="16"/>
      <c r="P1108" s="16">
        <v>11.0</v>
      </c>
      <c r="Q1108" s="16">
        <v>1080.0</v>
      </c>
    </row>
    <row r="1109" ht="12.75" customHeight="1">
      <c r="A1109" s="16" t="s">
        <v>3939</v>
      </c>
      <c r="B1109" s="1" t="s">
        <v>1009</v>
      </c>
      <c r="C1109" s="15">
        <v>1429.0</v>
      </c>
      <c r="D1109" s="16" t="s">
        <v>4581</v>
      </c>
      <c r="E1109" s="16" t="s">
        <v>4582</v>
      </c>
      <c r="F1109" s="16"/>
      <c r="G1109" s="16" t="s">
        <v>697</v>
      </c>
      <c r="H1109" s="16" t="s">
        <v>69</v>
      </c>
      <c r="I1109" s="16">
        <v>602.0</v>
      </c>
      <c r="J1109" s="16" t="s">
        <v>3984</v>
      </c>
      <c r="K1109" s="16" t="s">
        <v>1383</v>
      </c>
      <c r="L1109" s="16" t="s">
        <v>308</v>
      </c>
      <c r="M1109" s="16" t="s">
        <v>2184</v>
      </c>
      <c r="N1109" s="16" t="s">
        <v>497</v>
      </c>
      <c r="O1109" s="16" t="s">
        <v>72</v>
      </c>
      <c r="P1109" s="16">
        <v>9.0</v>
      </c>
      <c r="Q1109" s="16">
        <v>0.0</v>
      </c>
    </row>
    <row r="1110" ht="12.75" customHeight="1">
      <c r="A1110" s="16" t="s">
        <v>3939</v>
      </c>
      <c r="B1110" s="1" t="s">
        <v>1009</v>
      </c>
      <c r="C1110" s="15">
        <v>1430.0</v>
      </c>
      <c r="D1110" s="16" t="s">
        <v>4583</v>
      </c>
      <c r="E1110" s="16" t="s">
        <v>4584</v>
      </c>
      <c r="F1110" s="16"/>
      <c r="G1110" s="16" t="s">
        <v>1342</v>
      </c>
      <c r="H1110" s="16"/>
      <c r="I1110" s="16">
        <v>914.0</v>
      </c>
      <c r="J1110" s="16" t="s">
        <v>3984</v>
      </c>
      <c r="K1110" s="16" t="s">
        <v>1083</v>
      </c>
      <c r="L1110" s="16" t="s">
        <v>345</v>
      </c>
      <c r="M1110" s="16" t="s">
        <v>4585</v>
      </c>
      <c r="N1110" s="16" t="s">
        <v>4586</v>
      </c>
      <c r="O1110" s="16" t="s">
        <v>72</v>
      </c>
      <c r="P1110" s="16">
        <v>13.0</v>
      </c>
      <c r="Q1110" s="16">
        <v>-432.0</v>
      </c>
    </row>
    <row r="1111" ht="12.75" customHeight="1">
      <c r="A1111" s="16" t="s">
        <v>3939</v>
      </c>
      <c r="B1111" s="1" t="s">
        <v>1028</v>
      </c>
      <c r="C1111" s="15">
        <v>1433.0</v>
      </c>
      <c r="D1111" s="16" t="s">
        <v>4587</v>
      </c>
      <c r="E1111" s="16" t="s">
        <v>4588</v>
      </c>
      <c r="F1111" s="16"/>
      <c r="G1111" s="16" t="s">
        <v>1151</v>
      </c>
      <c r="H1111" s="16"/>
      <c r="I1111" s="16">
        <v>602.0</v>
      </c>
      <c r="J1111" s="16" t="s">
        <v>426</v>
      </c>
      <c r="K1111" s="16" t="s">
        <v>365</v>
      </c>
      <c r="L1111" s="16" t="s">
        <v>323</v>
      </c>
      <c r="M1111" s="16" t="s">
        <v>4589</v>
      </c>
      <c r="N1111" s="16" t="s">
        <v>2765</v>
      </c>
      <c r="O1111" s="16"/>
      <c r="P1111" s="16">
        <v>15.0</v>
      </c>
      <c r="Q1111" s="16">
        <v>-792.0</v>
      </c>
    </row>
    <row r="1112" ht="12.75" customHeight="1">
      <c r="A1112" s="16" t="s">
        <v>3939</v>
      </c>
      <c r="B1112" s="1" t="s">
        <v>1028</v>
      </c>
      <c r="C1112" s="15">
        <v>1434.0</v>
      </c>
      <c r="D1112" s="16" t="s">
        <v>147</v>
      </c>
      <c r="E1112" s="16" t="s">
        <v>148</v>
      </c>
      <c r="F1112" s="16" t="s">
        <v>1014</v>
      </c>
      <c r="G1112" s="16" t="s">
        <v>4590</v>
      </c>
      <c r="H1112" s="16" t="s">
        <v>69</v>
      </c>
      <c r="I1112" s="16">
        <v>310.0</v>
      </c>
      <c r="J1112" s="16" t="s">
        <v>513</v>
      </c>
      <c r="K1112" s="16" t="s">
        <v>1211</v>
      </c>
      <c r="L1112" s="16" t="s">
        <v>384</v>
      </c>
      <c r="M1112" s="16" t="s">
        <v>389</v>
      </c>
      <c r="N1112" s="16" t="s">
        <v>390</v>
      </c>
      <c r="O1112" s="16"/>
      <c r="P1112" s="16">
        <v>9.0</v>
      </c>
      <c r="Q1112" s="16">
        <v>-640.0</v>
      </c>
    </row>
    <row r="1113" ht="12.75" customHeight="1">
      <c r="A1113" s="16" t="s">
        <v>3939</v>
      </c>
      <c r="B1113" s="1" t="s">
        <v>1028</v>
      </c>
      <c r="C1113" s="15">
        <v>1435.0</v>
      </c>
      <c r="D1113" s="16" t="s">
        <v>4591</v>
      </c>
      <c r="E1113" s="16" t="s">
        <v>4592</v>
      </c>
      <c r="F1113" s="16"/>
      <c r="G1113" s="16" t="s">
        <v>523</v>
      </c>
      <c r="H1113" s="16"/>
      <c r="I1113" s="16">
        <v>610.0</v>
      </c>
      <c r="J1113" s="16" t="s">
        <v>513</v>
      </c>
      <c r="K1113" s="16" t="s">
        <v>358</v>
      </c>
      <c r="L1113" s="16" t="s">
        <v>331</v>
      </c>
      <c r="M1113" s="16" t="s">
        <v>524</v>
      </c>
      <c r="N1113" s="16" t="s">
        <v>525</v>
      </c>
      <c r="O1113" s="16"/>
      <c r="P1113" s="16">
        <v>9.0</v>
      </c>
      <c r="Q1113" s="16">
        <v>-847.0</v>
      </c>
    </row>
    <row r="1114" ht="12.75" customHeight="1">
      <c r="A1114" s="16" t="s">
        <v>3939</v>
      </c>
      <c r="B1114" s="1" t="s">
        <v>1028</v>
      </c>
      <c r="C1114" s="15">
        <v>1436.0</v>
      </c>
      <c r="D1114" s="16" t="s">
        <v>4593</v>
      </c>
      <c r="E1114" s="16" t="s">
        <v>4594</v>
      </c>
      <c r="F1114" s="16"/>
      <c r="G1114" s="16" t="s">
        <v>1015</v>
      </c>
      <c r="H1114" s="16"/>
      <c r="I1114" s="16">
        <v>820.0</v>
      </c>
      <c r="J1114" s="16" t="s">
        <v>426</v>
      </c>
      <c r="K1114" s="16" t="s">
        <v>4595</v>
      </c>
      <c r="L1114" s="16" t="s">
        <v>323</v>
      </c>
      <c r="M1114" s="16" t="s">
        <v>4596</v>
      </c>
      <c r="N1114" s="16" t="s">
        <v>1097</v>
      </c>
      <c r="O1114" s="16"/>
      <c r="P1114" s="16">
        <v>9.0</v>
      </c>
      <c r="Q1114" s="16">
        <v>-360.0</v>
      </c>
    </row>
    <row r="1115" ht="12.75" customHeight="1">
      <c r="A1115" s="16" t="s">
        <v>3939</v>
      </c>
      <c r="B1115" s="1" t="s">
        <v>72</v>
      </c>
      <c r="C1115" s="15">
        <v>1510.0</v>
      </c>
      <c r="D1115" s="16" t="s">
        <v>4597</v>
      </c>
      <c r="E1115" s="16" t="s">
        <v>4598</v>
      </c>
      <c r="F1115" s="16"/>
      <c r="G1115" s="16" t="s">
        <v>2374</v>
      </c>
      <c r="H1115" s="16"/>
      <c r="I1115" s="16">
        <v>1.0</v>
      </c>
      <c r="J1115" s="16" t="s">
        <v>1366</v>
      </c>
      <c r="K1115" s="16" t="s">
        <v>1603</v>
      </c>
      <c r="L1115" s="16" t="s">
        <v>308</v>
      </c>
      <c r="M1115" s="16" t="s">
        <v>479</v>
      </c>
      <c r="N1115" s="16" t="s">
        <v>480</v>
      </c>
      <c r="O1115" s="16"/>
      <c r="P1115" s="16">
        <v>7.0</v>
      </c>
      <c r="Q1115" s="16">
        <v>0.0</v>
      </c>
    </row>
    <row r="1116" ht="12.75" customHeight="1">
      <c r="A1116" s="16" t="s">
        <v>3939</v>
      </c>
      <c r="B1116" s="1" t="s">
        <v>75</v>
      </c>
      <c r="C1116" s="15">
        <v>1511.0</v>
      </c>
      <c r="D1116" s="16" t="s">
        <v>4599</v>
      </c>
      <c r="E1116" s="16" t="s">
        <v>4600</v>
      </c>
      <c r="F1116" s="16"/>
      <c r="G1116" s="16" t="s">
        <v>4601</v>
      </c>
      <c r="H1116" s="16" t="s">
        <v>69</v>
      </c>
      <c r="I1116" s="16">
        <v>910.0</v>
      </c>
      <c r="J1116" s="16" t="s">
        <v>513</v>
      </c>
      <c r="K1116" s="16" t="s">
        <v>2344</v>
      </c>
      <c r="L1116" s="16" t="s">
        <v>323</v>
      </c>
      <c r="M1116" s="16" t="s">
        <v>4535</v>
      </c>
      <c r="N1116" s="16" t="s">
        <v>1041</v>
      </c>
      <c r="O1116" s="16"/>
      <c r="P1116" s="16">
        <v>11.0</v>
      </c>
      <c r="Q1116" s="16">
        <v>-60.0</v>
      </c>
    </row>
    <row r="1117" ht="12.75" customHeight="1">
      <c r="A1117" s="16" t="s">
        <v>3939</v>
      </c>
      <c r="B1117" s="1" t="s">
        <v>75</v>
      </c>
      <c r="C1117" s="15">
        <v>1515.0</v>
      </c>
      <c r="D1117" s="16" t="s">
        <v>4602</v>
      </c>
      <c r="E1117" s="16" t="s">
        <v>4603</v>
      </c>
      <c r="F1117" s="16"/>
      <c r="G1117" s="16" t="s">
        <v>4604</v>
      </c>
      <c r="H1117" s="16"/>
      <c r="I1117" s="16">
        <v>501.0</v>
      </c>
      <c r="J1117" s="16" t="s">
        <v>3984</v>
      </c>
      <c r="K1117" s="16" t="s">
        <v>3772</v>
      </c>
      <c r="L1117" s="16" t="s">
        <v>345</v>
      </c>
      <c r="M1117" s="16" t="s">
        <v>508</v>
      </c>
      <c r="N1117" s="16" t="s">
        <v>4605</v>
      </c>
      <c r="O1117" s="16" t="s">
        <v>4606</v>
      </c>
      <c r="P1117" s="16">
        <v>4.0</v>
      </c>
      <c r="Q1117" s="16">
        <v>-490.0</v>
      </c>
    </row>
    <row r="1118" ht="12.75" customHeight="1">
      <c r="A1118" s="16" t="s">
        <v>3939</v>
      </c>
      <c r="B1118" s="1" t="s">
        <v>75</v>
      </c>
      <c r="C1118" s="15">
        <v>1519.0</v>
      </c>
      <c r="D1118" s="16" t="s">
        <v>4607</v>
      </c>
      <c r="E1118" s="16" t="s">
        <v>4608</v>
      </c>
      <c r="F1118" s="16"/>
      <c r="G1118" s="16" t="s">
        <v>4609</v>
      </c>
      <c r="H1118" s="16" t="s">
        <v>596</v>
      </c>
      <c r="I1118" s="16">
        <v>520.0</v>
      </c>
      <c r="J1118" s="16" t="s">
        <v>3984</v>
      </c>
      <c r="K1118" s="16" t="s">
        <v>3813</v>
      </c>
      <c r="L1118" s="16" t="s">
        <v>323</v>
      </c>
      <c r="M1118" s="16" t="s">
        <v>1549</v>
      </c>
      <c r="N1118" s="16" t="s">
        <v>1550</v>
      </c>
      <c r="O1118" s="16"/>
      <c r="P1118" s="16">
        <v>13.0</v>
      </c>
      <c r="Q1118" s="16">
        <v>-540.0</v>
      </c>
    </row>
    <row r="1119" ht="12.75" customHeight="1">
      <c r="A1119" s="16" t="s">
        <v>3939</v>
      </c>
      <c r="B1119" s="1" t="s">
        <v>75</v>
      </c>
      <c r="C1119" s="15">
        <v>1520.0</v>
      </c>
      <c r="D1119" s="16" t="s">
        <v>133</v>
      </c>
      <c r="E1119" s="16" t="s">
        <v>134</v>
      </c>
      <c r="F1119" s="16"/>
      <c r="G1119" s="16" t="s">
        <v>562</v>
      </c>
      <c r="H1119" s="16"/>
      <c r="I1119" s="16">
        <v>34.0</v>
      </c>
      <c r="J1119" s="16" t="s">
        <v>3984</v>
      </c>
      <c r="K1119" s="16" t="s">
        <v>322</v>
      </c>
      <c r="L1119" s="16" t="s">
        <v>308</v>
      </c>
      <c r="M1119" s="16" t="s">
        <v>479</v>
      </c>
      <c r="N1119" s="16" t="s">
        <v>480</v>
      </c>
      <c r="O1119" s="16"/>
      <c r="P1119" s="16">
        <v>10.0</v>
      </c>
      <c r="Q1119" s="16">
        <v>0.0</v>
      </c>
    </row>
    <row r="1120" ht="12.75" customHeight="1">
      <c r="A1120" s="16" t="s">
        <v>3939</v>
      </c>
      <c r="B1120" s="1" t="s">
        <v>1009</v>
      </c>
      <c r="C1120" s="15">
        <v>1522.0</v>
      </c>
      <c r="D1120" s="16" t="s">
        <v>4610</v>
      </c>
      <c r="E1120" s="16" t="s">
        <v>4611</v>
      </c>
      <c r="F1120" s="16" t="s">
        <v>3949</v>
      </c>
      <c r="G1120" s="16" t="s">
        <v>1962</v>
      </c>
      <c r="H1120" s="16"/>
      <c r="I1120" s="16">
        <v>201.0</v>
      </c>
      <c r="J1120" s="16" t="s">
        <v>4188</v>
      </c>
      <c r="K1120" s="16" t="s">
        <v>3516</v>
      </c>
      <c r="L1120" s="16" t="s">
        <v>359</v>
      </c>
      <c r="M1120" s="16" t="s">
        <v>4612</v>
      </c>
      <c r="N1120" s="16" t="s">
        <v>4613</v>
      </c>
      <c r="O1120" s="16"/>
      <c r="P1120" s="16">
        <v>7.0</v>
      </c>
      <c r="Q1120" s="16">
        <v>-924.0</v>
      </c>
    </row>
    <row r="1121" ht="12.75" customHeight="1">
      <c r="A1121" s="16" t="s">
        <v>3939</v>
      </c>
      <c r="B1121" s="1" t="s">
        <v>1009</v>
      </c>
      <c r="C1121" s="15">
        <v>1523.0</v>
      </c>
      <c r="D1121" s="16" t="s">
        <v>136</v>
      </c>
      <c r="E1121" s="16" t="s">
        <v>137</v>
      </c>
      <c r="F1121" s="16" t="s">
        <v>3949</v>
      </c>
      <c r="G1121" s="16" t="s">
        <v>314</v>
      </c>
      <c r="H1121" s="16"/>
      <c r="I1121" s="16">
        <v>714.0</v>
      </c>
      <c r="J1121" s="16" t="s">
        <v>4188</v>
      </c>
      <c r="K1121" s="16" t="s">
        <v>438</v>
      </c>
      <c r="L1121" s="16" t="s">
        <v>3540</v>
      </c>
      <c r="M1121" s="16" t="s">
        <v>4614</v>
      </c>
      <c r="N1121" s="16" t="s">
        <v>4615</v>
      </c>
      <c r="O1121" s="16"/>
      <c r="P1121" s="16">
        <v>11.0</v>
      </c>
      <c r="Q1121" s="16">
        <v>3780.0</v>
      </c>
    </row>
    <row r="1122" ht="12.75" customHeight="1">
      <c r="A1122" s="16" t="s">
        <v>3939</v>
      </c>
      <c r="B1122" s="1" t="s">
        <v>1009</v>
      </c>
      <c r="C1122" s="15">
        <v>1524.0</v>
      </c>
      <c r="D1122" s="16" t="s">
        <v>4616</v>
      </c>
      <c r="E1122" s="16" t="s">
        <v>4617</v>
      </c>
      <c r="F1122" s="16" t="s">
        <v>3949</v>
      </c>
      <c r="G1122" s="16" t="s">
        <v>523</v>
      </c>
      <c r="H1122" s="16"/>
      <c r="I1122" s="16">
        <v>601.0</v>
      </c>
      <c r="J1122" s="16" t="s">
        <v>4188</v>
      </c>
      <c r="K1122" s="16" t="s">
        <v>1883</v>
      </c>
      <c r="L1122" s="16" t="s">
        <v>316</v>
      </c>
      <c r="M1122" s="16" t="s">
        <v>2927</v>
      </c>
      <c r="N1122" s="16" t="s">
        <v>4618</v>
      </c>
      <c r="O1122" s="16"/>
      <c r="P1122" s="16">
        <v>8.0</v>
      </c>
      <c r="Q1122" s="16">
        <v>1001.0</v>
      </c>
    </row>
    <row r="1123" ht="12.75" customHeight="1">
      <c r="A1123" s="16" t="s">
        <v>3939</v>
      </c>
      <c r="B1123" s="1" t="s">
        <v>1009</v>
      </c>
      <c r="C1123" s="15">
        <v>1525.0</v>
      </c>
      <c r="D1123" s="16" t="s">
        <v>4619</v>
      </c>
      <c r="E1123" s="16" t="s">
        <v>4620</v>
      </c>
      <c r="F1123" s="16" t="s">
        <v>3949</v>
      </c>
      <c r="G1123" s="16" t="s">
        <v>625</v>
      </c>
      <c r="H1123" s="16"/>
      <c r="I1123" s="16">
        <v>702.0</v>
      </c>
      <c r="J1123" s="16" t="s">
        <v>4188</v>
      </c>
      <c r="K1123" s="16" t="s">
        <v>557</v>
      </c>
      <c r="L1123" s="16" t="s">
        <v>316</v>
      </c>
      <c r="M1123" s="16" t="s">
        <v>4621</v>
      </c>
      <c r="N1123" s="16" t="s">
        <v>4551</v>
      </c>
      <c r="O1123" s="16"/>
      <c r="P1123" s="16">
        <v>9.0</v>
      </c>
      <c r="Q1123" s="16">
        <v>2574.0</v>
      </c>
    </row>
    <row r="1124" ht="12.75" customHeight="1">
      <c r="A1124" s="16" t="s">
        <v>3939</v>
      </c>
      <c r="B1124" s="1" t="s">
        <v>1009</v>
      </c>
      <c r="C1124" s="15">
        <v>1526.0</v>
      </c>
      <c r="D1124" s="16" t="s">
        <v>139</v>
      </c>
      <c r="E1124" s="16" t="s">
        <v>140</v>
      </c>
      <c r="F1124" s="16" t="s">
        <v>3949</v>
      </c>
      <c r="G1124" s="16" t="s">
        <v>336</v>
      </c>
      <c r="H1124" s="16"/>
      <c r="I1124" s="16">
        <v>301.0</v>
      </c>
      <c r="J1124" s="16" t="s">
        <v>4188</v>
      </c>
      <c r="K1124" s="16" t="s">
        <v>3147</v>
      </c>
      <c r="L1124" s="16" t="s">
        <v>359</v>
      </c>
      <c r="M1124" s="16" t="s">
        <v>3951</v>
      </c>
      <c r="N1124" s="16" t="s">
        <v>4622</v>
      </c>
      <c r="O1124" s="16"/>
      <c r="P1124" s="16">
        <v>8.0</v>
      </c>
      <c r="Q1124" s="16">
        <v>315.0</v>
      </c>
    </row>
    <row r="1125" ht="12.75" customHeight="1">
      <c r="A1125" s="16" t="s">
        <v>3939</v>
      </c>
      <c r="B1125" s="1" t="s">
        <v>1009</v>
      </c>
      <c r="C1125" s="15">
        <v>1529.0</v>
      </c>
      <c r="D1125" s="16" t="s">
        <v>142</v>
      </c>
      <c r="E1125" s="16" t="s">
        <v>143</v>
      </c>
      <c r="F1125" s="16"/>
      <c r="G1125" s="16" t="s">
        <v>4623</v>
      </c>
      <c r="H1125" s="16"/>
      <c r="I1125" s="16">
        <v>24.0</v>
      </c>
      <c r="J1125" s="16" t="s">
        <v>4188</v>
      </c>
      <c r="K1125" s="16" t="s">
        <v>718</v>
      </c>
      <c r="L1125" s="16" t="s">
        <v>308</v>
      </c>
      <c r="M1125" s="16" t="s">
        <v>479</v>
      </c>
      <c r="N1125" s="16" t="s">
        <v>480</v>
      </c>
      <c r="O1125" s="16"/>
      <c r="P1125" s="16">
        <v>15.0</v>
      </c>
      <c r="Q1125" s="16">
        <v>0.0</v>
      </c>
    </row>
    <row r="1126" ht="12.75" customHeight="1">
      <c r="A1126" s="16" t="s">
        <v>3939</v>
      </c>
      <c r="B1126" s="1" t="s">
        <v>1028</v>
      </c>
      <c r="C1126" s="15">
        <v>1531.0</v>
      </c>
      <c r="D1126" s="16" t="s">
        <v>4624</v>
      </c>
      <c r="E1126" s="16" t="s">
        <v>4625</v>
      </c>
      <c r="F1126" s="16"/>
      <c r="G1126" s="16" t="s">
        <v>2470</v>
      </c>
      <c r="H1126" s="16"/>
      <c r="I1126" s="16">
        <v>25.0</v>
      </c>
      <c r="J1126" s="16" t="s">
        <v>1366</v>
      </c>
      <c r="K1126" s="16" t="s">
        <v>4626</v>
      </c>
      <c r="L1126" s="16" t="s">
        <v>308</v>
      </c>
      <c r="M1126" s="16" t="s">
        <v>479</v>
      </c>
      <c r="N1126" s="16" t="s">
        <v>480</v>
      </c>
      <c r="O1126" s="16"/>
      <c r="P1126" s="16">
        <v>17.0</v>
      </c>
      <c r="Q1126" s="16">
        <v>0.0</v>
      </c>
    </row>
    <row r="1127" ht="12.75" customHeight="1">
      <c r="A1127" s="16" t="s">
        <v>3939</v>
      </c>
      <c r="B1127" s="1" t="s">
        <v>1028</v>
      </c>
      <c r="C1127" s="15">
        <v>1532.0</v>
      </c>
      <c r="D1127" s="16" t="s">
        <v>144</v>
      </c>
      <c r="E1127" s="16" t="s">
        <v>145</v>
      </c>
      <c r="F1127" s="16" t="s">
        <v>1028</v>
      </c>
      <c r="G1127" s="16" t="s">
        <v>4627</v>
      </c>
      <c r="H1127" s="16"/>
      <c r="I1127" s="16">
        <v>201.0</v>
      </c>
      <c r="J1127" s="16" t="s">
        <v>513</v>
      </c>
      <c r="K1127" s="16" t="s">
        <v>3979</v>
      </c>
      <c r="L1127" s="16" t="s">
        <v>345</v>
      </c>
      <c r="M1127" s="16" t="s">
        <v>4628</v>
      </c>
      <c r="N1127" s="16" t="s">
        <v>2398</v>
      </c>
      <c r="O1127" s="16"/>
      <c r="P1127" s="16">
        <v>8.0</v>
      </c>
      <c r="Q1127" s="16">
        <v>-42.0</v>
      </c>
    </row>
    <row r="1128" ht="12.75" customHeight="1">
      <c r="A1128" s="16" t="s">
        <v>3939</v>
      </c>
      <c r="B1128" s="1" t="s">
        <v>1028</v>
      </c>
      <c r="C1128" s="15">
        <v>1533.0</v>
      </c>
      <c r="D1128" s="16" t="s">
        <v>4629</v>
      </c>
      <c r="E1128" s="16" t="s">
        <v>4630</v>
      </c>
      <c r="F1128" s="16"/>
      <c r="G1128" s="16" t="s">
        <v>3335</v>
      </c>
      <c r="H1128" s="16"/>
      <c r="I1128" s="16">
        <v>610.0</v>
      </c>
      <c r="J1128" s="16" t="s">
        <v>426</v>
      </c>
      <c r="K1128" s="16" t="s">
        <v>790</v>
      </c>
      <c r="L1128" s="16" t="s">
        <v>331</v>
      </c>
      <c r="M1128" s="16" t="s">
        <v>1938</v>
      </c>
      <c r="N1128" s="16" t="s">
        <v>2321</v>
      </c>
      <c r="O1128" s="16"/>
      <c r="P1128" s="16">
        <v>8.0</v>
      </c>
      <c r="Q1128" s="16">
        <v>2304.0</v>
      </c>
    </row>
    <row r="1129" ht="12.75" customHeight="1">
      <c r="A1129" s="16" t="s">
        <v>3939</v>
      </c>
      <c r="B1129" s="1" t="s">
        <v>1028</v>
      </c>
      <c r="C1129" s="15">
        <v>1537.0</v>
      </c>
      <c r="D1129" s="16" t="s">
        <v>4631</v>
      </c>
      <c r="E1129" s="16" t="s">
        <v>4632</v>
      </c>
      <c r="F1129" s="16" t="s">
        <v>1014</v>
      </c>
      <c r="G1129" s="16" t="s">
        <v>777</v>
      </c>
      <c r="H1129" s="16"/>
      <c r="I1129" s="16">
        <v>110.0</v>
      </c>
      <c r="J1129" s="16" t="s">
        <v>3984</v>
      </c>
      <c r="K1129" s="16" t="s">
        <v>490</v>
      </c>
      <c r="L1129" s="16" t="s">
        <v>359</v>
      </c>
      <c r="M1129" s="16" t="s">
        <v>4633</v>
      </c>
      <c r="N1129" s="16" t="s">
        <v>4634</v>
      </c>
      <c r="O1129" s="16" t="s">
        <v>4149</v>
      </c>
      <c r="P1129" s="16">
        <v>14.0</v>
      </c>
      <c r="Q1129" s="16">
        <v>-780.0</v>
      </c>
    </row>
    <row r="1130" ht="12.75" customHeight="1">
      <c r="A1130" s="16" t="s">
        <v>3939</v>
      </c>
      <c r="B1130" s="1" t="s">
        <v>72</v>
      </c>
      <c r="C1130" s="15">
        <v>1604.0</v>
      </c>
      <c r="D1130" s="16" t="s">
        <v>4635</v>
      </c>
      <c r="E1130" s="16" t="s">
        <v>4636</v>
      </c>
      <c r="F1130" s="16"/>
      <c r="G1130" s="16" t="s">
        <v>4637</v>
      </c>
      <c r="H1130" s="16"/>
      <c r="I1130" s="16">
        <v>110.0</v>
      </c>
      <c r="J1130" s="16" t="s">
        <v>3984</v>
      </c>
      <c r="K1130" s="16" t="s">
        <v>1083</v>
      </c>
      <c r="L1130" s="16" t="s">
        <v>384</v>
      </c>
      <c r="M1130" s="16" t="s">
        <v>3554</v>
      </c>
      <c r="N1130" s="16" t="s">
        <v>4638</v>
      </c>
      <c r="O1130" s="16" t="s">
        <v>4639</v>
      </c>
      <c r="P1130" s="16">
        <v>7.0</v>
      </c>
      <c r="Q1130" s="16">
        <v>1053.0</v>
      </c>
    </row>
    <row r="1131" ht="12.75" customHeight="1">
      <c r="A1131" s="16" t="s">
        <v>3939</v>
      </c>
      <c r="B1131" s="1" t="s">
        <v>72</v>
      </c>
      <c r="C1131" s="15">
        <v>1607.0</v>
      </c>
      <c r="D1131" s="16" t="s">
        <v>4640</v>
      </c>
      <c r="E1131" s="16" t="s">
        <v>4641</v>
      </c>
      <c r="F1131" s="16"/>
      <c r="G1131" s="16" t="s">
        <v>4642</v>
      </c>
      <c r="H1131" s="16" t="s">
        <v>596</v>
      </c>
      <c r="I1131" s="16">
        <v>222.0</v>
      </c>
      <c r="J1131" s="16" t="s">
        <v>3984</v>
      </c>
      <c r="K1131" s="16" t="s">
        <v>1419</v>
      </c>
      <c r="L1131" s="16" t="s">
        <v>308</v>
      </c>
      <c r="M1131" s="16" t="s">
        <v>309</v>
      </c>
      <c r="N1131" s="16" t="s">
        <v>397</v>
      </c>
      <c r="O1131" s="16"/>
      <c r="P1131" s="16">
        <v>13.0</v>
      </c>
      <c r="Q1131" s="16">
        <v>0.0</v>
      </c>
    </row>
    <row r="1132" ht="12.75" customHeight="1">
      <c r="A1132" s="16" t="s">
        <v>3939</v>
      </c>
      <c r="B1132" s="1" t="s">
        <v>75</v>
      </c>
      <c r="C1132" s="15">
        <v>1611.0</v>
      </c>
      <c r="D1132" s="16" t="s">
        <v>121</v>
      </c>
      <c r="E1132" s="16" t="s">
        <v>122</v>
      </c>
      <c r="F1132" s="16"/>
      <c r="G1132" s="16" t="s">
        <v>329</v>
      </c>
      <c r="H1132" s="16"/>
      <c r="I1132" s="16">
        <v>710.0</v>
      </c>
      <c r="J1132" s="16" t="s">
        <v>3984</v>
      </c>
      <c r="K1132" s="16" t="s">
        <v>4442</v>
      </c>
      <c r="L1132" s="16" t="s">
        <v>384</v>
      </c>
      <c r="M1132" s="16" t="s">
        <v>4643</v>
      </c>
      <c r="N1132" s="16" t="s">
        <v>4644</v>
      </c>
      <c r="O1132" s="16" t="s">
        <v>4149</v>
      </c>
      <c r="P1132" s="16">
        <v>5.0</v>
      </c>
      <c r="Q1132" s="16">
        <v>-360.0</v>
      </c>
    </row>
    <row r="1133" ht="12.75" customHeight="1">
      <c r="A1133" s="16" t="s">
        <v>3939</v>
      </c>
      <c r="B1133" s="1" t="s">
        <v>1009</v>
      </c>
      <c r="C1133" s="15">
        <v>1626.0</v>
      </c>
      <c r="D1133" s="16" t="s">
        <v>4645</v>
      </c>
      <c r="E1133" s="16" t="s">
        <v>4646</v>
      </c>
      <c r="F1133" s="16"/>
      <c r="G1133" s="16" t="s">
        <v>4647</v>
      </c>
      <c r="H1133" s="16"/>
      <c r="I1133" s="16">
        <v>14.0</v>
      </c>
      <c r="J1133" s="16" t="s">
        <v>4188</v>
      </c>
      <c r="K1133" s="16" t="s">
        <v>739</v>
      </c>
      <c r="L1133" s="16" t="s">
        <v>308</v>
      </c>
      <c r="M1133" s="16" t="s">
        <v>479</v>
      </c>
      <c r="N1133" s="16" t="s">
        <v>480</v>
      </c>
      <c r="O1133" s="16"/>
      <c r="P1133" s="16">
        <v>9.0</v>
      </c>
      <c r="Q1133" s="16">
        <v>0.0</v>
      </c>
    </row>
    <row r="1134" ht="12.75" customHeight="1">
      <c r="A1134" s="16" t="s">
        <v>3939</v>
      </c>
      <c r="B1134" s="1" t="s">
        <v>1009</v>
      </c>
      <c r="C1134" s="15">
        <v>1627.0</v>
      </c>
      <c r="D1134" s="16" t="s">
        <v>4648</v>
      </c>
      <c r="E1134" s="16" t="s">
        <v>4649</v>
      </c>
      <c r="F1134" s="16"/>
      <c r="G1134" s="16" t="s">
        <v>4650</v>
      </c>
      <c r="H1134" s="16"/>
      <c r="I1134" s="16">
        <v>10.0</v>
      </c>
      <c r="J1134" s="16" t="s">
        <v>4188</v>
      </c>
      <c r="K1134" s="16" t="s">
        <v>1383</v>
      </c>
      <c r="L1134" s="16" t="s">
        <v>308</v>
      </c>
      <c r="M1134" s="16" t="s">
        <v>479</v>
      </c>
      <c r="N1134" s="16" t="s">
        <v>480</v>
      </c>
      <c r="O1134" s="16"/>
      <c r="P1134" s="16">
        <v>5.0</v>
      </c>
      <c r="Q1134" s="16">
        <v>0.0</v>
      </c>
    </row>
    <row r="1135" ht="12.75" customHeight="1">
      <c r="A1135" s="16" t="s">
        <v>3939</v>
      </c>
      <c r="B1135" s="1" t="s">
        <v>1009</v>
      </c>
      <c r="C1135" s="15">
        <v>1628.0</v>
      </c>
      <c r="D1135" s="16" t="s">
        <v>4651</v>
      </c>
      <c r="E1135" s="16" t="s">
        <v>4652</v>
      </c>
      <c r="F1135" s="16"/>
      <c r="G1135" s="16" t="s">
        <v>4647</v>
      </c>
      <c r="H1135" s="16"/>
      <c r="I1135" s="16">
        <v>1.0</v>
      </c>
      <c r="J1135" s="16" t="s">
        <v>4188</v>
      </c>
      <c r="K1135" s="16" t="s">
        <v>690</v>
      </c>
      <c r="L1135" s="16" t="s">
        <v>308</v>
      </c>
      <c r="M1135" s="16" t="s">
        <v>479</v>
      </c>
      <c r="N1135" s="16" t="s">
        <v>480</v>
      </c>
      <c r="O1135" s="16"/>
      <c r="P1135" s="16">
        <v>8.0</v>
      </c>
      <c r="Q1135" s="16">
        <v>0.0</v>
      </c>
    </row>
    <row r="1136" ht="12.75" customHeight="1">
      <c r="A1136" s="16" t="s">
        <v>3939</v>
      </c>
      <c r="B1136" s="1" t="s">
        <v>1028</v>
      </c>
      <c r="C1136" s="15">
        <v>1631.0</v>
      </c>
      <c r="D1136" s="16" t="s">
        <v>4653</v>
      </c>
      <c r="E1136" s="16" t="s">
        <v>4654</v>
      </c>
      <c r="F1136" s="16"/>
      <c r="G1136" s="16" t="s">
        <v>4655</v>
      </c>
      <c r="H1136" s="16" t="s">
        <v>69</v>
      </c>
      <c r="I1136" s="16">
        <v>601.0</v>
      </c>
      <c r="J1136" s="16" t="s">
        <v>513</v>
      </c>
      <c r="K1136" s="16" t="s">
        <v>4534</v>
      </c>
      <c r="L1136" s="16" t="s">
        <v>323</v>
      </c>
      <c r="M1136" s="16" t="s">
        <v>2260</v>
      </c>
      <c r="N1136" s="16" t="s">
        <v>401</v>
      </c>
      <c r="O1136" s="16"/>
      <c r="P1136" s="16">
        <v>10.0</v>
      </c>
      <c r="Q1136" s="16">
        <v>-105.0</v>
      </c>
    </row>
    <row r="1137" ht="12.75" customHeight="1">
      <c r="A1137" s="16" t="s">
        <v>3939</v>
      </c>
      <c r="B1137" s="1" t="s">
        <v>1028</v>
      </c>
      <c r="C1137" s="15">
        <v>1632.0</v>
      </c>
      <c r="D1137" s="16" t="s">
        <v>4656</v>
      </c>
      <c r="E1137" s="16" t="s">
        <v>4657</v>
      </c>
      <c r="F1137" s="16"/>
      <c r="G1137" s="16" t="s">
        <v>1006</v>
      </c>
      <c r="H1137" s="16"/>
      <c r="I1137" s="16">
        <v>920.0</v>
      </c>
      <c r="J1137" s="16" t="s">
        <v>426</v>
      </c>
      <c r="K1137" s="16" t="s">
        <v>1083</v>
      </c>
      <c r="L1137" s="16" t="s">
        <v>323</v>
      </c>
      <c r="M1137" s="16" t="s">
        <v>1234</v>
      </c>
      <c r="N1137" s="16" t="s">
        <v>1354</v>
      </c>
      <c r="O1137" s="16"/>
      <c r="P1137" s="16">
        <v>15.0</v>
      </c>
      <c r="Q1137" s="16">
        <v>324.0</v>
      </c>
    </row>
    <row r="1138" ht="12.75" customHeight="1">
      <c r="A1138" s="16" t="s">
        <v>3939</v>
      </c>
      <c r="B1138" s="1" t="s">
        <v>1028</v>
      </c>
      <c r="C1138" s="15">
        <v>1634.0</v>
      </c>
      <c r="D1138" s="16" t="s">
        <v>4658</v>
      </c>
      <c r="E1138" s="16" t="s">
        <v>4659</v>
      </c>
      <c r="F1138" s="16"/>
      <c r="G1138" s="16" t="s">
        <v>1620</v>
      </c>
      <c r="H1138" s="16"/>
      <c r="I1138" s="16">
        <v>913.0</v>
      </c>
      <c r="J1138" s="16" t="s">
        <v>426</v>
      </c>
      <c r="K1138" s="16" t="s">
        <v>739</v>
      </c>
      <c r="L1138" s="16" t="s">
        <v>384</v>
      </c>
      <c r="M1138" s="16" t="s">
        <v>2984</v>
      </c>
      <c r="N1138" s="16" t="s">
        <v>4660</v>
      </c>
      <c r="O1138" s="16"/>
      <c r="P1138" s="16">
        <v>11.0</v>
      </c>
      <c r="Q1138" s="16">
        <v>-1260.0</v>
      </c>
    </row>
    <row r="1139" ht="12.75" customHeight="1">
      <c r="A1139" s="16" t="s">
        <v>3939</v>
      </c>
      <c r="B1139" s="1" t="s">
        <v>1028</v>
      </c>
      <c r="C1139" s="15">
        <v>1635.0</v>
      </c>
      <c r="D1139" s="16" t="s">
        <v>4661</v>
      </c>
      <c r="E1139" s="16" t="s">
        <v>4662</v>
      </c>
      <c r="F1139" s="16"/>
      <c r="G1139" s="16" t="s">
        <v>978</v>
      </c>
      <c r="H1139" s="16"/>
      <c r="I1139" s="16">
        <v>720.0</v>
      </c>
      <c r="J1139" s="16" t="s">
        <v>426</v>
      </c>
      <c r="K1139" s="16" t="s">
        <v>557</v>
      </c>
      <c r="L1139" s="16" t="s">
        <v>377</v>
      </c>
      <c r="M1139" s="16" t="s">
        <v>1096</v>
      </c>
      <c r="N1139" s="16" t="s">
        <v>1751</v>
      </c>
      <c r="O1139" s="16"/>
      <c r="P1139" s="16">
        <v>6.0</v>
      </c>
      <c r="Q1139" s="16">
        <v>-18.0</v>
      </c>
    </row>
    <row r="1140" ht="12.75" customHeight="1">
      <c r="A1140" s="16" t="s">
        <v>3939</v>
      </c>
      <c r="B1140" s="1" t="s">
        <v>1028</v>
      </c>
      <c r="C1140" s="15">
        <v>1637.0</v>
      </c>
      <c r="D1140" s="16" t="s">
        <v>4663</v>
      </c>
      <c r="E1140" s="16" t="s">
        <v>4664</v>
      </c>
      <c r="F1140" s="16" t="s">
        <v>4152</v>
      </c>
      <c r="G1140" s="16" t="s">
        <v>4665</v>
      </c>
      <c r="H1140" s="16"/>
      <c r="I1140" s="16">
        <v>301.0</v>
      </c>
      <c r="J1140" s="16" t="s">
        <v>3984</v>
      </c>
      <c r="K1140" s="16" t="s">
        <v>1083</v>
      </c>
      <c r="L1140" s="16" t="s">
        <v>331</v>
      </c>
      <c r="M1140" s="16" t="s">
        <v>4666</v>
      </c>
      <c r="N1140" s="16" t="s">
        <v>4667</v>
      </c>
      <c r="O1140" s="16" t="s">
        <v>72</v>
      </c>
      <c r="P1140" s="16">
        <v>12.0</v>
      </c>
      <c r="Q1140" s="16">
        <v>315.0</v>
      </c>
    </row>
    <row r="1141" ht="12.75" customHeight="1">
      <c r="A1141" s="16" t="s">
        <v>3939</v>
      </c>
      <c r="B1141" s="1" t="s">
        <v>61</v>
      </c>
      <c r="C1141" s="15">
        <v>1705.0</v>
      </c>
      <c r="D1141" s="16" t="s">
        <v>4668</v>
      </c>
      <c r="E1141" s="16" t="s">
        <v>4669</v>
      </c>
      <c r="F1141" s="16" t="s">
        <v>1371</v>
      </c>
      <c r="G1141" s="16" t="s">
        <v>4670</v>
      </c>
      <c r="H1141" s="16"/>
      <c r="I1141" s="16">
        <v>800.0</v>
      </c>
      <c r="J1141" s="16" t="s">
        <v>3984</v>
      </c>
      <c r="K1141" s="16" t="s">
        <v>580</v>
      </c>
      <c r="L1141" s="16" t="s">
        <v>3540</v>
      </c>
      <c r="M1141" s="16" t="s">
        <v>4671</v>
      </c>
      <c r="N1141" s="16" t="s">
        <v>4672</v>
      </c>
      <c r="O1141" s="16" t="s">
        <v>4424</v>
      </c>
      <c r="P1141" s="16">
        <v>8.0</v>
      </c>
      <c r="Q1141" s="16">
        <v>1496.0</v>
      </c>
    </row>
    <row r="1142" ht="12.75" customHeight="1">
      <c r="A1142" s="16" t="s">
        <v>3939</v>
      </c>
      <c r="B1142" s="1" t="s">
        <v>61</v>
      </c>
      <c r="C1142" s="15">
        <v>1706.0</v>
      </c>
      <c r="D1142" s="16" t="s">
        <v>4673</v>
      </c>
      <c r="E1142" s="16" t="s">
        <v>4674</v>
      </c>
      <c r="F1142" s="16"/>
      <c r="G1142" s="16" t="s">
        <v>2820</v>
      </c>
      <c r="H1142" s="16" t="s">
        <v>69</v>
      </c>
      <c r="I1142" s="16">
        <v>210.0</v>
      </c>
      <c r="J1142" s="16" t="s">
        <v>3984</v>
      </c>
      <c r="K1142" s="16" t="s">
        <v>2535</v>
      </c>
      <c r="L1142" s="16" t="s">
        <v>359</v>
      </c>
      <c r="M1142" s="16" t="s">
        <v>4675</v>
      </c>
      <c r="N1142" s="16" t="s">
        <v>4676</v>
      </c>
      <c r="O1142" s="16" t="s">
        <v>4677</v>
      </c>
      <c r="P1142" s="16">
        <v>6.0</v>
      </c>
      <c r="Q1142" s="16">
        <v>4620.0</v>
      </c>
    </row>
    <row r="1143" ht="12.75" customHeight="1">
      <c r="A1143" s="16" t="s">
        <v>3939</v>
      </c>
      <c r="B1143" s="1" t="s">
        <v>1459</v>
      </c>
      <c r="C1143" s="15">
        <v>1711.0</v>
      </c>
      <c r="D1143" s="16" t="s">
        <v>4678</v>
      </c>
      <c r="E1143" s="16" t="s">
        <v>4679</v>
      </c>
      <c r="F1143" s="16" t="s">
        <v>1028</v>
      </c>
      <c r="G1143" s="16" t="s">
        <v>4680</v>
      </c>
      <c r="H1143" s="16"/>
      <c r="I1143" s="16">
        <v>110.0</v>
      </c>
      <c r="J1143" s="16" t="s">
        <v>3984</v>
      </c>
      <c r="K1143" s="16" t="s">
        <v>1540</v>
      </c>
      <c r="L1143" s="16" t="s">
        <v>331</v>
      </c>
      <c r="M1143" s="16" t="s">
        <v>3980</v>
      </c>
      <c r="N1143" s="16" t="s">
        <v>3981</v>
      </c>
      <c r="O1143" s="16" t="s">
        <v>4681</v>
      </c>
      <c r="P1143" s="16">
        <v>8.0</v>
      </c>
      <c r="Q1143" s="16">
        <v>3388.0</v>
      </c>
    </row>
    <row r="1144" ht="12.75" customHeight="1">
      <c r="A1144" s="16" t="s">
        <v>3939</v>
      </c>
      <c r="B1144" s="1" t="s">
        <v>1459</v>
      </c>
      <c r="C1144" s="15">
        <v>1719.0</v>
      </c>
      <c r="D1144" s="16" t="s">
        <v>4682</v>
      </c>
      <c r="E1144" s="16" t="s">
        <v>4683</v>
      </c>
      <c r="F1144" s="16" t="s">
        <v>4152</v>
      </c>
      <c r="G1144" s="16" t="s">
        <v>4684</v>
      </c>
      <c r="H1144" s="16"/>
      <c r="I1144" s="16">
        <v>710.0</v>
      </c>
      <c r="J1144" s="16" t="s">
        <v>3984</v>
      </c>
      <c r="K1144" s="16" t="s">
        <v>4685</v>
      </c>
      <c r="L1144" s="16" t="s">
        <v>331</v>
      </c>
      <c r="M1144" s="16" t="s">
        <v>4686</v>
      </c>
      <c r="N1144" s="16" t="s">
        <v>3480</v>
      </c>
      <c r="O1144" s="16" t="s">
        <v>4434</v>
      </c>
      <c r="P1144" s="16">
        <v>14.0</v>
      </c>
      <c r="Q1144" s="16">
        <v>-192.0</v>
      </c>
    </row>
    <row r="1145" ht="12.75" customHeight="1">
      <c r="A1145" s="16" t="s">
        <v>3939</v>
      </c>
      <c r="B1145" s="1" t="s">
        <v>313</v>
      </c>
      <c r="C1145" s="15">
        <v>1721.0</v>
      </c>
      <c r="D1145" s="16" t="s">
        <v>4687</v>
      </c>
      <c r="E1145" s="16" t="s">
        <v>4688</v>
      </c>
      <c r="F1145" s="16"/>
      <c r="G1145" s="16" t="s">
        <v>978</v>
      </c>
      <c r="H1145" s="16"/>
      <c r="I1145" s="16">
        <v>610.0</v>
      </c>
      <c r="J1145" s="16" t="s">
        <v>3984</v>
      </c>
      <c r="K1145" s="16" t="s">
        <v>1083</v>
      </c>
      <c r="L1145" s="16" t="s">
        <v>384</v>
      </c>
      <c r="M1145" s="16" t="s">
        <v>581</v>
      </c>
      <c r="N1145" s="16" t="s">
        <v>1049</v>
      </c>
      <c r="O1145" s="16" t="s">
        <v>72</v>
      </c>
      <c r="P1145" s="16">
        <v>11.0</v>
      </c>
      <c r="Q1145" s="16">
        <v>-20.0</v>
      </c>
    </row>
    <row r="1146" ht="12.75" customHeight="1">
      <c r="A1146" s="16" t="s">
        <v>3939</v>
      </c>
      <c r="B1146" s="1" t="s">
        <v>313</v>
      </c>
      <c r="C1146" s="15">
        <v>1727.0</v>
      </c>
      <c r="D1146" s="16" t="s">
        <v>4689</v>
      </c>
      <c r="E1146" s="16" t="s">
        <v>4690</v>
      </c>
      <c r="F1146" s="16" t="s">
        <v>1014</v>
      </c>
      <c r="G1146" s="16" t="s">
        <v>984</v>
      </c>
      <c r="H1146" s="16"/>
      <c r="I1146" s="16">
        <v>502.0</v>
      </c>
      <c r="J1146" s="16" t="s">
        <v>3984</v>
      </c>
      <c r="K1146" s="16" t="s">
        <v>680</v>
      </c>
      <c r="L1146" s="16" t="s">
        <v>377</v>
      </c>
      <c r="M1146" s="16" t="s">
        <v>4691</v>
      </c>
      <c r="N1146" s="16" t="s">
        <v>4692</v>
      </c>
      <c r="O1146" s="16" t="s">
        <v>4693</v>
      </c>
      <c r="P1146" s="16">
        <v>7.0</v>
      </c>
      <c r="Q1146" s="16">
        <v>96.0</v>
      </c>
    </row>
    <row r="1147" ht="12.75" customHeight="1">
      <c r="A1147" s="16" t="s">
        <v>3939</v>
      </c>
      <c r="B1147" s="1" t="s">
        <v>313</v>
      </c>
      <c r="C1147" s="15">
        <v>1728.0</v>
      </c>
      <c r="D1147" s="16" t="s">
        <v>4694</v>
      </c>
      <c r="E1147" s="16" t="s">
        <v>4695</v>
      </c>
      <c r="F1147" s="16"/>
      <c r="G1147" s="16" t="s">
        <v>394</v>
      </c>
      <c r="H1147" s="16"/>
      <c r="I1147" s="16">
        <v>120.0</v>
      </c>
      <c r="J1147" s="16" t="s">
        <v>3984</v>
      </c>
      <c r="K1147" s="16" t="s">
        <v>1383</v>
      </c>
      <c r="L1147" s="16" t="s">
        <v>323</v>
      </c>
      <c r="M1147" s="16" t="s">
        <v>635</v>
      </c>
      <c r="N1147" s="16" t="s">
        <v>497</v>
      </c>
      <c r="O1147" s="16" t="s">
        <v>72</v>
      </c>
      <c r="P1147" s="16">
        <v>6.0</v>
      </c>
      <c r="Q1147" s="16">
        <v>-50.0</v>
      </c>
    </row>
    <row r="1148" ht="12.75" customHeight="1">
      <c r="A1148" s="16" t="s">
        <v>3939</v>
      </c>
      <c r="B1148" s="1" t="s">
        <v>313</v>
      </c>
      <c r="C1148" s="15">
        <v>1729.0</v>
      </c>
      <c r="D1148" s="16" t="s">
        <v>4696</v>
      </c>
      <c r="E1148" s="16" t="s">
        <v>4697</v>
      </c>
      <c r="F1148" s="16"/>
      <c r="G1148" s="16" t="s">
        <v>4698</v>
      </c>
      <c r="H1148" s="16"/>
      <c r="I1148" s="16">
        <v>902.0</v>
      </c>
      <c r="J1148" s="16" t="s">
        <v>3984</v>
      </c>
      <c r="K1148" s="16" t="s">
        <v>2535</v>
      </c>
      <c r="L1148" s="16" t="s">
        <v>384</v>
      </c>
      <c r="M1148" s="16" t="s">
        <v>4699</v>
      </c>
      <c r="N1148" s="16" t="s">
        <v>4219</v>
      </c>
      <c r="O1148" s="16" t="s">
        <v>4116</v>
      </c>
      <c r="P1148" s="16">
        <v>7.0</v>
      </c>
      <c r="Q1148" s="16">
        <v>1188.0</v>
      </c>
    </row>
    <row r="1149" ht="12.75" customHeight="1">
      <c r="A1149" s="16" t="s">
        <v>3939</v>
      </c>
      <c r="B1149" s="1" t="s">
        <v>1491</v>
      </c>
      <c r="C1149" s="15">
        <v>1731.0</v>
      </c>
      <c r="D1149" s="16" t="s">
        <v>4700</v>
      </c>
      <c r="E1149" s="16" t="s">
        <v>4701</v>
      </c>
      <c r="F1149" s="16"/>
      <c r="G1149" s="16" t="s">
        <v>1699</v>
      </c>
      <c r="H1149" s="16"/>
      <c r="I1149" s="16">
        <v>124.0</v>
      </c>
      <c r="J1149" s="16" t="s">
        <v>3984</v>
      </c>
      <c r="K1149" s="16" t="s">
        <v>501</v>
      </c>
      <c r="L1149" s="16" t="s">
        <v>377</v>
      </c>
      <c r="M1149" s="16" t="s">
        <v>3460</v>
      </c>
      <c r="N1149" s="16" t="s">
        <v>834</v>
      </c>
      <c r="O1149" s="16" t="s">
        <v>72</v>
      </c>
      <c r="P1149" s="16">
        <v>11.0</v>
      </c>
      <c r="Q1149" s="16">
        <v>-144.0</v>
      </c>
    </row>
    <row r="1150" ht="12.75" customHeight="1">
      <c r="A1150" s="16" t="s">
        <v>3939</v>
      </c>
      <c r="B1150" s="1" t="s">
        <v>1491</v>
      </c>
      <c r="C1150" s="15">
        <v>1733.0</v>
      </c>
      <c r="D1150" s="16" t="s">
        <v>4702</v>
      </c>
      <c r="E1150" s="16" t="s">
        <v>4703</v>
      </c>
      <c r="F1150" s="16"/>
      <c r="G1150" s="16" t="s">
        <v>500</v>
      </c>
      <c r="H1150" s="16"/>
      <c r="I1150" s="16">
        <v>902.0</v>
      </c>
      <c r="J1150" s="16" t="s">
        <v>3984</v>
      </c>
      <c r="K1150" s="16" t="s">
        <v>4704</v>
      </c>
      <c r="L1150" s="16" t="s">
        <v>308</v>
      </c>
      <c r="M1150" s="16" t="s">
        <v>473</v>
      </c>
      <c r="N1150" s="16" t="s">
        <v>310</v>
      </c>
      <c r="O1150" s="16" t="s">
        <v>72</v>
      </c>
      <c r="P1150" s="16">
        <v>11.0</v>
      </c>
      <c r="Q1150" s="16">
        <v>-90.0</v>
      </c>
    </row>
    <row r="1151" ht="12.75" customHeight="1">
      <c r="A1151" s="16" t="s">
        <v>3939</v>
      </c>
      <c r="B1151" s="1" t="s">
        <v>1491</v>
      </c>
      <c r="C1151" s="15">
        <v>1736.0</v>
      </c>
      <c r="D1151" s="16" t="s">
        <v>4705</v>
      </c>
      <c r="E1151" s="16" t="s">
        <v>4706</v>
      </c>
      <c r="F1151" s="16"/>
      <c r="G1151" s="16" t="s">
        <v>4707</v>
      </c>
      <c r="H1151" s="16" t="s">
        <v>69</v>
      </c>
      <c r="I1151" s="16">
        <v>724.0</v>
      </c>
      <c r="J1151" s="16" t="s">
        <v>3984</v>
      </c>
      <c r="K1151" s="16" t="s">
        <v>753</v>
      </c>
      <c r="L1151" s="16" t="s">
        <v>308</v>
      </c>
      <c r="M1151" s="16" t="s">
        <v>1242</v>
      </c>
      <c r="N1151" s="16" t="s">
        <v>3342</v>
      </c>
      <c r="O1151" s="16" t="s">
        <v>72</v>
      </c>
      <c r="P1151" s="16">
        <v>9.0</v>
      </c>
      <c r="Q1151" s="16">
        <v>-72.0</v>
      </c>
    </row>
    <row r="1152" ht="12.75" customHeight="1">
      <c r="A1152" s="16" t="s">
        <v>3939</v>
      </c>
      <c r="B1152" s="1" t="s">
        <v>1491</v>
      </c>
      <c r="C1152" s="15">
        <v>1737.0</v>
      </c>
      <c r="D1152" s="16" t="s">
        <v>4708</v>
      </c>
      <c r="E1152" s="16" t="s">
        <v>4709</v>
      </c>
      <c r="F1152" s="16" t="s">
        <v>1028</v>
      </c>
      <c r="G1152" s="16" t="s">
        <v>3196</v>
      </c>
      <c r="H1152" s="16"/>
      <c r="I1152" s="16">
        <v>521.0</v>
      </c>
      <c r="J1152" s="16" t="s">
        <v>3984</v>
      </c>
      <c r="K1152" s="16" t="s">
        <v>501</v>
      </c>
      <c r="L1152" s="16" t="s">
        <v>384</v>
      </c>
      <c r="M1152" s="16" t="s">
        <v>4710</v>
      </c>
      <c r="N1152" s="16" t="s">
        <v>1941</v>
      </c>
      <c r="O1152" s="16" t="s">
        <v>72</v>
      </c>
      <c r="P1152" s="16">
        <v>14.0</v>
      </c>
      <c r="Q1152" s="16">
        <v>160.0</v>
      </c>
    </row>
    <row r="1153" ht="12.75" customHeight="1">
      <c r="A1153" s="16" t="s">
        <v>3939</v>
      </c>
      <c r="B1153" s="1" t="s">
        <v>1491</v>
      </c>
      <c r="C1153" s="15">
        <v>1739.0</v>
      </c>
      <c r="D1153" s="16" t="s">
        <v>4711</v>
      </c>
      <c r="E1153" s="16" t="s">
        <v>4712</v>
      </c>
      <c r="F1153" s="16"/>
      <c r="G1153" s="16" t="s">
        <v>415</v>
      </c>
      <c r="H1153" s="16"/>
      <c r="I1153" s="16">
        <v>401.0</v>
      </c>
      <c r="J1153" s="16" t="s">
        <v>3984</v>
      </c>
      <c r="K1153" s="16" t="s">
        <v>2850</v>
      </c>
      <c r="L1153" s="16" t="s">
        <v>345</v>
      </c>
      <c r="M1153" s="16" t="s">
        <v>4713</v>
      </c>
      <c r="N1153" s="16" t="s">
        <v>770</v>
      </c>
      <c r="O1153" s="16" t="s">
        <v>72</v>
      </c>
      <c r="P1153" s="16">
        <v>14.0</v>
      </c>
      <c r="Q1153" s="16">
        <v>-210.0</v>
      </c>
    </row>
    <row r="1154" ht="12.75" customHeight="1">
      <c r="A1154" s="16" t="s">
        <v>3939</v>
      </c>
      <c r="B1154" s="1" t="s">
        <v>61</v>
      </c>
      <c r="C1154" s="15">
        <v>1802.0</v>
      </c>
      <c r="D1154" s="16" t="s">
        <v>4714</v>
      </c>
      <c r="E1154" s="16" t="s">
        <v>4715</v>
      </c>
      <c r="F1154" s="16"/>
      <c r="G1154" s="16" t="s">
        <v>1151</v>
      </c>
      <c r="H1154" s="16"/>
      <c r="I1154" s="16">
        <v>335.0</v>
      </c>
      <c r="J1154" s="16" t="s">
        <v>3984</v>
      </c>
      <c r="K1154" s="16" t="s">
        <v>897</v>
      </c>
      <c r="L1154" s="16" t="s">
        <v>377</v>
      </c>
      <c r="M1154" s="16" t="s">
        <v>4716</v>
      </c>
      <c r="N1154" s="16" t="s">
        <v>4717</v>
      </c>
      <c r="O1154" s="16" t="s">
        <v>72</v>
      </c>
      <c r="P1154" s="16">
        <v>13.0</v>
      </c>
      <c r="Q1154" s="16">
        <v>-2040.0</v>
      </c>
    </row>
    <row r="1155" ht="12.75" customHeight="1">
      <c r="A1155" s="16" t="s">
        <v>3939</v>
      </c>
      <c r="B1155" s="1" t="s">
        <v>61</v>
      </c>
      <c r="C1155" s="15">
        <v>1803.0</v>
      </c>
      <c r="D1155" s="16" t="s">
        <v>4718</v>
      </c>
      <c r="E1155" s="16" t="s">
        <v>4719</v>
      </c>
      <c r="F1155" s="16"/>
      <c r="G1155" s="16" t="s">
        <v>2445</v>
      </c>
      <c r="H1155" s="16"/>
      <c r="I1155" s="16">
        <v>310.0</v>
      </c>
      <c r="J1155" s="16" t="s">
        <v>3984</v>
      </c>
      <c r="K1155" s="16" t="s">
        <v>680</v>
      </c>
      <c r="L1155" s="16" t="s">
        <v>384</v>
      </c>
      <c r="M1155" s="16" t="s">
        <v>1045</v>
      </c>
      <c r="N1155" s="16" t="s">
        <v>4720</v>
      </c>
      <c r="O1155" s="16" t="s">
        <v>4639</v>
      </c>
      <c r="P1155" s="16">
        <v>7.0</v>
      </c>
      <c r="Q1155" s="16">
        <v>792.0</v>
      </c>
    </row>
    <row r="1156" ht="12.75" customHeight="1">
      <c r="A1156" s="16" t="s">
        <v>3939</v>
      </c>
      <c r="B1156" s="1" t="s">
        <v>61</v>
      </c>
      <c r="C1156" s="15">
        <v>1805.0</v>
      </c>
      <c r="D1156" s="16" t="s">
        <v>4721</v>
      </c>
      <c r="E1156" s="16" t="s">
        <v>4722</v>
      </c>
      <c r="F1156" s="16"/>
      <c r="G1156" s="16" t="s">
        <v>500</v>
      </c>
      <c r="H1156" s="16"/>
      <c r="I1156" s="16">
        <v>320.0</v>
      </c>
      <c r="J1156" s="16" t="s">
        <v>3984</v>
      </c>
      <c r="K1156" s="16" t="s">
        <v>1383</v>
      </c>
      <c r="L1156" s="16" t="s">
        <v>377</v>
      </c>
      <c r="M1156" s="16" t="s">
        <v>3761</v>
      </c>
      <c r="N1156" s="16" t="s">
        <v>3653</v>
      </c>
      <c r="O1156" s="16" t="s">
        <v>72</v>
      </c>
      <c r="P1156" s="16">
        <v>12.0</v>
      </c>
      <c r="Q1156" s="16">
        <v>180.0</v>
      </c>
    </row>
    <row r="1157" ht="12.75" customHeight="1">
      <c r="A1157" s="16" t="s">
        <v>3939</v>
      </c>
      <c r="B1157" s="1" t="s">
        <v>61</v>
      </c>
      <c r="C1157" s="15">
        <v>1806.0</v>
      </c>
      <c r="D1157" s="16" t="s">
        <v>4723</v>
      </c>
      <c r="E1157" s="16" t="s">
        <v>4724</v>
      </c>
      <c r="F1157" s="16"/>
      <c r="G1157" s="16" t="s">
        <v>394</v>
      </c>
      <c r="H1157" s="16"/>
      <c r="I1157" s="16">
        <v>224.0</v>
      </c>
      <c r="J1157" s="16" t="s">
        <v>3984</v>
      </c>
      <c r="K1157" s="16" t="s">
        <v>3038</v>
      </c>
      <c r="L1157" s="16" t="s">
        <v>308</v>
      </c>
      <c r="M1157" s="16" t="s">
        <v>1129</v>
      </c>
      <c r="N1157" s="16" t="s">
        <v>4725</v>
      </c>
      <c r="O1157" s="16" t="s">
        <v>72</v>
      </c>
      <c r="P1157" s="16">
        <v>14.0</v>
      </c>
      <c r="Q1157" s="16">
        <v>0.0</v>
      </c>
    </row>
    <row r="1158" ht="12.75" customHeight="1">
      <c r="A1158" s="16" t="s">
        <v>3939</v>
      </c>
      <c r="B1158" s="1" t="s">
        <v>61</v>
      </c>
      <c r="C1158" s="15">
        <v>1807.0</v>
      </c>
      <c r="D1158" s="16" t="s">
        <v>4726</v>
      </c>
      <c r="E1158" s="16" t="s">
        <v>4727</v>
      </c>
      <c r="F1158" s="16"/>
      <c r="G1158" s="16" t="s">
        <v>4728</v>
      </c>
      <c r="H1158" s="16"/>
      <c r="I1158" s="16">
        <v>834.0</v>
      </c>
      <c r="J1158" s="16" t="s">
        <v>3984</v>
      </c>
      <c r="K1158" s="16" t="s">
        <v>753</v>
      </c>
      <c r="L1158" s="16" t="s">
        <v>384</v>
      </c>
      <c r="M1158" s="16" t="s">
        <v>1549</v>
      </c>
      <c r="N1158" s="16" t="s">
        <v>4729</v>
      </c>
      <c r="O1158" s="16" t="s">
        <v>4149</v>
      </c>
      <c r="P1158" s="16">
        <v>15.0</v>
      </c>
      <c r="Q1158" s="16">
        <v>-540.0</v>
      </c>
    </row>
    <row r="1159" ht="12.75" customHeight="1">
      <c r="A1159" s="16" t="s">
        <v>3939</v>
      </c>
      <c r="B1159" s="1" t="s">
        <v>61</v>
      </c>
      <c r="C1159" s="15">
        <v>1808.0</v>
      </c>
      <c r="D1159" s="16" t="s">
        <v>4730</v>
      </c>
      <c r="E1159" s="16" t="s">
        <v>4731</v>
      </c>
      <c r="F1159" s="16"/>
      <c r="G1159" s="16" t="s">
        <v>500</v>
      </c>
      <c r="H1159" s="16"/>
      <c r="I1159" s="16">
        <v>312.0</v>
      </c>
      <c r="J1159" s="16" t="s">
        <v>3984</v>
      </c>
      <c r="K1159" s="16" t="s">
        <v>764</v>
      </c>
      <c r="L1159" s="16" t="s">
        <v>308</v>
      </c>
      <c r="M1159" s="16" t="s">
        <v>1255</v>
      </c>
      <c r="N1159" s="16" t="s">
        <v>4732</v>
      </c>
      <c r="O1159" s="16" t="s">
        <v>72</v>
      </c>
      <c r="P1159" s="16">
        <v>14.0</v>
      </c>
      <c r="Q1159" s="16">
        <v>-200.0</v>
      </c>
    </row>
    <row r="1160" ht="12.75" customHeight="1">
      <c r="A1160" s="16" t="s">
        <v>3939</v>
      </c>
      <c r="B1160" s="1" t="s">
        <v>61</v>
      </c>
      <c r="C1160" s="15">
        <v>1809.0</v>
      </c>
      <c r="D1160" s="16" t="s">
        <v>4733</v>
      </c>
      <c r="E1160" s="16" t="s">
        <v>4734</v>
      </c>
      <c r="F1160" s="16"/>
      <c r="G1160" s="16" t="s">
        <v>4735</v>
      </c>
      <c r="H1160" s="16" t="s">
        <v>69</v>
      </c>
      <c r="I1160" s="16">
        <v>701.0</v>
      </c>
      <c r="J1160" s="16" t="s">
        <v>426</v>
      </c>
      <c r="K1160" s="16" t="s">
        <v>897</v>
      </c>
      <c r="L1160" s="16" t="s">
        <v>377</v>
      </c>
      <c r="M1160" s="16" t="s">
        <v>1020</v>
      </c>
      <c r="N1160" s="16" t="s">
        <v>4736</v>
      </c>
      <c r="O1160" s="16"/>
      <c r="P1160" s="16">
        <v>9.0</v>
      </c>
      <c r="Q1160" s="16">
        <v>880.0</v>
      </c>
    </row>
    <row r="1161" ht="12.75" customHeight="1">
      <c r="A1161" s="16" t="s">
        <v>3939</v>
      </c>
      <c r="B1161" s="1" t="s">
        <v>61</v>
      </c>
      <c r="C1161" s="15">
        <v>1810.0</v>
      </c>
      <c r="D1161" s="16" t="s">
        <v>4737</v>
      </c>
      <c r="E1161" s="16" t="s">
        <v>4738</v>
      </c>
      <c r="F1161" s="16" t="s">
        <v>1014</v>
      </c>
      <c r="G1161" s="16" t="s">
        <v>4739</v>
      </c>
      <c r="H1161" s="16"/>
      <c r="I1161" s="16">
        <v>323.0</v>
      </c>
      <c r="J1161" s="16" t="s">
        <v>3984</v>
      </c>
      <c r="K1161" s="16" t="s">
        <v>557</v>
      </c>
      <c r="L1161" s="16" t="s">
        <v>345</v>
      </c>
      <c r="M1161" s="16" t="s">
        <v>4740</v>
      </c>
      <c r="N1161" s="16" t="s">
        <v>1261</v>
      </c>
      <c r="O1161" s="16" t="s">
        <v>72</v>
      </c>
      <c r="P1161" s="16">
        <v>11.0</v>
      </c>
      <c r="Q1161" s="16">
        <v>-780.0</v>
      </c>
    </row>
    <row r="1162" ht="12.75" customHeight="1">
      <c r="A1162" s="16" t="s">
        <v>3939</v>
      </c>
      <c r="B1162" s="1" t="s">
        <v>1459</v>
      </c>
      <c r="C1162" s="15">
        <v>1811.0</v>
      </c>
      <c r="D1162" s="16" t="s">
        <v>4741</v>
      </c>
      <c r="E1162" s="16" t="s">
        <v>4742</v>
      </c>
      <c r="F1162" s="16"/>
      <c r="G1162" s="16" t="s">
        <v>4743</v>
      </c>
      <c r="H1162" s="16"/>
      <c r="I1162" s="16">
        <v>201.0</v>
      </c>
      <c r="J1162" s="16" t="s">
        <v>3984</v>
      </c>
      <c r="K1162" s="16" t="s">
        <v>2917</v>
      </c>
      <c r="L1162" s="16" t="s">
        <v>345</v>
      </c>
      <c r="M1162" s="16" t="s">
        <v>4744</v>
      </c>
      <c r="N1162" s="16" t="s">
        <v>4586</v>
      </c>
      <c r="O1162" s="16" t="s">
        <v>72</v>
      </c>
      <c r="P1162" s="16">
        <v>14.0</v>
      </c>
      <c r="Q1162" s="16">
        <v>-288.0</v>
      </c>
    </row>
    <row r="1163" ht="12.75" customHeight="1">
      <c r="A1163" s="16" t="s">
        <v>3939</v>
      </c>
      <c r="B1163" s="1" t="s">
        <v>1459</v>
      </c>
      <c r="C1163" s="15">
        <v>1815.0</v>
      </c>
      <c r="D1163" s="16" t="s">
        <v>4745</v>
      </c>
      <c r="E1163" s="16" t="s">
        <v>4746</v>
      </c>
      <c r="F1163" s="16" t="s">
        <v>1028</v>
      </c>
      <c r="G1163" s="16" t="s">
        <v>858</v>
      </c>
      <c r="H1163" s="16"/>
      <c r="I1163" s="16">
        <v>303.0</v>
      </c>
      <c r="J1163" s="16" t="s">
        <v>3984</v>
      </c>
      <c r="K1163" s="16" t="s">
        <v>4102</v>
      </c>
      <c r="L1163" s="16" t="s">
        <v>377</v>
      </c>
      <c r="M1163" s="16" t="s">
        <v>2937</v>
      </c>
      <c r="N1163" s="16" t="s">
        <v>1453</v>
      </c>
      <c r="O1163" s="16" t="s">
        <v>72</v>
      </c>
      <c r="P1163" s="16">
        <v>13.0</v>
      </c>
      <c r="Q1163" s="16">
        <v>-108.0</v>
      </c>
    </row>
    <row r="1164" ht="12.75" customHeight="1">
      <c r="A1164" s="16" t="s">
        <v>3939</v>
      </c>
      <c r="B1164" s="1" t="s">
        <v>1459</v>
      </c>
      <c r="C1164" s="15">
        <v>1817.0</v>
      </c>
      <c r="D1164" s="16" t="s">
        <v>4747</v>
      </c>
      <c r="E1164" s="16" t="s">
        <v>4748</v>
      </c>
      <c r="F1164" s="16"/>
      <c r="G1164" s="16" t="s">
        <v>4749</v>
      </c>
      <c r="H1164" s="16" t="s">
        <v>596</v>
      </c>
      <c r="I1164" s="16">
        <v>112.0</v>
      </c>
      <c r="J1164" s="16" t="s">
        <v>3984</v>
      </c>
      <c r="K1164" s="16" t="s">
        <v>1419</v>
      </c>
      <c r="L1164" s="16" t="s">
        <v>323</v>
      </c>
      <c r="M1164" s="16" t="s">
        <v>4750</v>
      </c>
      <c r="N1164" s="16" t="s">
        <v>4751</v>
      </c>
      <c r="O1164" s="16"/>
      <c r="P1164" s="16">
        <v>8.0</v>
      </c>
      <c r="Q1164" s="16">
        <v>-810.0</v>
      </c>
    </row>
    <row r="1165" ht="12.75" customHeight="1">
      <c r="A1165" s="16" t="s">
        <v>3939</v>
      </c>
      <c r="B1165" s="1" t="s">
        <v>313</v>
      </c>
      <c r="C1165" s="15">
        <v>1822.0</v>
      </c>
      <c r="D1165" s="16" t="s">
        <v>4752</v>
      </c>
      <c r="E1165" s="16" t="s">
        <v>4753</v>
      </c>
      <c r="F1165" s="16" t="s">
        <v>1014</v>
      </c>
      <c r="G1165" s="16" t="s">
        <v>1645</v>
      </c>
      <c r="H1165" s="16" t="s">
        <v>69</v>
      </c>
      <c r="I1165" s="16">
        <v>313.0</v>
      </c>
      <c r="J1165" s="16" t="s">
        <v>3984</v>
      </c>
      <c r="K1165" s="16" t="s">
        <v>3132</v>
      </c>
      <c r="L1165" s="16" t="s">
        <v>323</v>
      </c>
      <c r="M1165" s="16" t="s">
        <v>1188</v>
      </c>
      <c r="N1165" s="16" t="s">
        <v>4754</v>
      </c>
      <c r="O1165" s="16" t="s">
        <v>4439</v>
      </c>
      <c r="P1165" s="16">
        <v>12.0</v>
      </c>
      <c r="Q1165" s="16">
        <v>350.0</v>
      </c>
    </row>
    <row r="1166" ht="12.75" customHeight="1">
      <c r="A1166" s="16" t="s">
        <v>3939</v>
      </c>
      <c r="B1166" s="1" t="s">
        <v>313</v>
      </c>
      <c r="C1166" s="15">
        <v>1824.0</v>
      </c>
      <c r="D1166" s="16" t="s">
        <v>4755</v>
      </c>
      <c r="E1166" s="16" t="s">
        <v>4756</v>
      </c>
      <c r="F1166" s="16" t="s">
        <v>1028</v>
      </c>
      <c r="G1166" s="16" t="s">
        <v>4418</v>
      </c>
      <c r="H1166" s="16" t="s">
        <v>69</v>
      </c>
      <c r="I1166" s="16">
        <v>801.0</v>
      </c>
      <c r="J1166" s="16" t="s">
        <v>3984</v>
      </c>
      <c r="K1166" s="16" t="s">
        <v>4757</v>
      </c>
      <c r="L1166" s="16" t="s">
        <v>331</v>
      </c>
      <c r="M1166" s="16" t="s">
        <v>4419</v>
      </c>
      <c r="N1166" s="16" t="s">
        <v>4758</v>
      </c>
      <c r="O1166" s="16" t="s">
        <v>4064</v>
      </c>
      <c r="P1166" s="16">
        <v>6.0</v>
      </c>
      <c r="Q1166" s="16">
        <v>3696.0</v>
      </c>
    </row>
    <row r="1167" ht="12.75" customHeight="1">
      <c r="A1167" s="16" t="s">
        <v>3939</v>
      </c>
      <c r="B1167" s="1" t="s">
        <v>313</v>
      </c>
      <c r="C1167" s="15">
        <v>1825.0</v>
      </c>
      <c r="D1167" s="16" t="s">
        <v>4759</v>
      </c>
      <c r="E1167" s="16" t="s">
        <v>4760</v>
      </c>
      <c r="F1167" s="16"/>
      <c r="G1167" s="16" t="s">
        <v>1342</v>
      </c>
      <c r="H1167" s="16"/>
      <c r="I1167" s="16">
        <v>502.0</v>
      </c>
      <c r="J1167" s="16" t="s">
        <v>3984</v>
      </c>
      <c r="K1167" s="16" t="s">
        <v>4761</v>
      </c>
      <c r="L1167" s="16" t="s">
        <v>377</v>
      </c>
      <c r="M1167" s="16" t="s">
        <v>4762</v>
      </c>
      <c r="N1167" s="16" t="s">
        <v>3260</v>
      </c>
      <c r="O1167" s="16" t="s">
        <v>72</v>
      </c>
      <c r="P1167" s="16">
        <v>9.0</v>
      </c>
      <c r="Q1167" s="16">
        <v>-180.0</v>
      </c>
    </row>
    <row r="1168" ht="12.75" customHeight="1">
      <c r="A1168" s="16" t="s">
        <v>3939</v>
      </c>
      <c r="B1168" s="1" t="s">
        <v>313</v>
      </c>
      <c r="C1168" s="15">
        <v>1826.0</v>
      </c>
      <c r="D1168" s="16" t="s">
        <v>4763</v>
      </c>
      <c r="E1168" s="16" t="s">
        <v>4764</v>
      </c>
      <c r="F1168" s="16"/>
      <c r="G1168" s="16" t="s">
        <v>4765</v>
      </c>
      <c r="H1168" s="16"/>
      <c r="I1168" s="16">
        <v>610.0</v>
      </c>
      <c r="J1168" s="16" t="s">
        <v>3984</v>
      </c>
      <c r="K1168" s="16" t="s">
        <v>404</v>
      </c>
      <c r="L1168" s="16" t="s">
        <v>359</v>
      </c>
      <c r="M1168" s="16" t="s">
        <v>4766</v>
      </c>
      <c r="N1168" s="16" t="s">
        <v>4767</v>
      </c>
      <c r="O1168" s="16" t="s">
        <v>4768</v>
      </c>
      <c r="P1168" s="16">
        <v>12.0</v>
      </c>
      <c r="Q1168" s="16">
        <v>-840.0</v>
      </c>
    </row>
    <row r="1169" ht="12.75" customHeight="1">
      <c r="A1169" s="16" t="s">
        <v>3939</v>
      </c>
      <c r="B1169" s="1" t="s">
        <v>1491</v>
      </c>
      <c r="C1169" s="15">
        <v>1836.0</v>
      </c>
      <c r="D1169" s="16" t="s">
        <v>4769</v>
      </c>
      <c r="E1169" s="16" t="s">
        <v>4770</v>
      </c>
      <c r="F1169" s="16"/>
      <c r="G1169" s="16" t="s">
        <v>2940</v>
      </c>
      <c r="H1169" s="16"/>
      <c r="I1169" s="16">
        <v>810.0</v>
      </c>
      <c r="J1169" s="16" t="s">
        <v>3984</v>
      </c>
      <c r="K1169" s="16" t="s">
        <v>1383</v>
      </c>
      <c r="L1169" s="16" t="s">
        <v>323</v>
      </c>
      <c r="M1169" s="16" t="s">
        <v>4771</v>
      </c>
      <c r="N1169" s="16" t="s">
        <v>4772</v>
      </c>
      <c r="O1169" s="16" t="s">
        <v>4606</v>
      </c>
      <c r="P1169" s="16">
        <v>11.0</v>
      </c>
      <c r="Q1169" s="16">
        <v>-1750.0</v>
      </c>
    </row>
    <row r="1170" ht="12.75" customHeight="1">
      <c r="A1170" s="16" t="s">
        <v>3939</v>
      </c>
      <c r="B1170" s="1" t="s">
        <v>61</v>
      </c>
      <c r="C1170" s="15">
        <v>1903.0</v>
      </c>
      <c r="D1170" s="16" t="s">
        <v>4773</v>
      </c>
      <c r="E1170" s="16" t="s">
        <v>4774</v>
      </c>
      <c r="F1170" s="16" t="s">
        <v>1028</v>
      </c>
      <c r="G1170" s="16" t="s">
        <v>4775</v>
      </c>
      <c r="H1170" s="16"/>
      <c r="I1170" s="16">
        <v>901.0</v>
      </c>
      <c r="J1170" s="16" t="s">
        <v>3984</v>
      </c>
      <c r="K1170" s="16" t="s">
        <v>4776</v>
      </c>
      <c r="L1170" s="16" t="s">
        <v>377</v>
      </c>
      <c r="M1170" s="16" t="s">
        <v>1412</v>
      </c>
      <c r="N1170" s="16" t="s">
        <v>4777</v>
      </c>
      <c r="O1170" s="16" t="s">
        <v>72</v>
      </c>
      <c r="P1170" s="16">
        <v>14.0</v>
      </c>
      <c r="Q1170" s="16">
        <v>0.0</v>
      </c>
    </row>
    <row r="1171" ht="12.75" customHeight="1">
      <c r="A1171" s="16" t="s">
        <v>3939</v>
      </c>
      <c r="B1171" s="1" t="s">
        <v>61</v>
      </c>
      <c r="C1171" s="15">
        <v>1904.0</v>
      </c>
      <c r="D1171" s="16" t="s">
        <v>4778</v>
      </c>
      <c r="E1171" s="16" t="s">
        <v>4779</v>
      </c>
      <c r="F1171" s="16" t="s">
        <v>1014</v>
      </c>
      <c r="G1171" s="16" t="s">
        <v>4780</v>
      </c>
      <c r="H1171" s="16"/>
      <c r="I1171" s="16">
        <v>601.0</v>
      </c>
      <c r="J1171" s="16" t="s">
        <v>3984</v>
      </c>
      <c r="K1171" s="16" t="s">
        <v>438</v>
      </c>
      <c r="L1171" s="16" t="s">
        <v>377</v>
      </c>
      <c r="M1171" s="16" t="s">
        <v>4781</v>
      </c>
      <c r="N1171" s="16" t="s">
        <v>4782</v>
      </c>
      <c r="O1171" s="16" t="s">
        <v>72</v>
      </c>
      <c r="P1171" s="16">
        <v>13.0</v>
      </c>
      <c r="Q1171" s="16">
        <v>-480.0</v>
      </c>
    </row>
    <row r="1172" ht="12.75" customHeight="1">
      <c r="A1172" s="16" t="s">
        <v>3939</v>
      </c>
      <c r="B1172" s="1" t="s">
        <v>61</v>
      </c>
      <c r="C1172" s="15">
        <v>1909.0</v>
      </c>
      <c r="D1172" s="16" t="s">
        <v>4783</v>
      </c>
      <c r="E1172" s="16" t="s">
        <v>4784</v>
      </c>
      <c r="F1172" s="16" t="s">
        <v>1014</v>
      </c>
      <c r="G1172" s="16" t="s">
        <v>1699</v>
      </c>
      <c r="H1172" s="16"/>
      <c r="I1172" s="16">
        <v>320.0</v>
      </c>
      <c r="J1172" s="16" t="s">
        <v>3984</v>
      </c>
      <c r="K1172" s="16" t="s">
        <v>4785</v>
      </c>
      <c r="L1172" s="16" t="s">
        <v>323</v>
      </c>
      <c r="M1172" s="16" t="s">
        <v>473</v>
      </c>
      <c r="N1172" s="16" t="s">
        <v>4786</v>
      </c>
      <c r="O1172" s="16" t="s">
        <v>72</v>
      </c>
      <c r="P1172" s="16">
        <v>13.0</v>
      </c>
      <c r="Q1172" s="16">
        <v>-90.0</v>
      </c>
    </row>
    <row r="1173" ht="12.75" customHeight="1">
      <c r="A1173" s="16" t="s">
        <v>3939</v>
      </c>
      <c r="B1173" s="1" t="s">
        <v>61</v>
      </c>
      <c r="C1173" s="15">
        <v>1910.0</v>
      </c>
      <c r="D1173" s="16" t="s">
        <v>118</v>
      </c>
      <c r="E1173" s="16" t="s">
        <v>119</v>
      </c>
      <c r="F1173" s="16" t="s">
        <v>4152</v>
      </c>
      <c r="G1173" s="16" t="s">
        <v>4787</v>
      </c>
      <c r="H1173" s="16"/>
      <c r="I1173" s="16">
        <v>703.0</v>
      </c>
      <c r="J1173" s="16" t="s">
        <v>3984</v>
      </c>
      <c r="K1173" s="16" t="s">
        <v>4788</v>
      </c>
      <c r="L1173" s="16" t="s">
        <v>316</v>
      </c>
      <c r="M1173" s="16" t="s">
        <v>4789</v>
      </c>
      <c r="N1173" s="16" t="s">
        <v>4790</v>
      </c>
      <c r="O1173" s="16" t="s">
        <v>4791</v>
      </c>
      <c r="P1173" s="16">
        <v>8.0</v>
      </c>
      <c r="Q1173" s="16">
        <v>6370.0</v>
      </c>
    </row>
    <row r="1174" ht="12.75" customHeight="1">
      <c r="A1174" s="16" t="s">
        <v>3939</v>
      </c>
      <c r="B1174" s="1" t="s">
        <v>1459</v>
      </c>
      <c r="C1174" s="15">
        <v>1912.0</v>
      </c>
      <c r="D1174" s="16" t="s">
        <v>4792</v>
      </c>
      <c r="E1174" s="16" t="s">
        <v>4793</v>
      </c>
      <c r="F1174" s="16" t="s">
        <v>1014</v>
      </c>
      <c r="G1174" s="16" t="s">
        <v>336</v>
      </c>
      <c r="H1174" s="16"/>
      <c r="I1174" s="16">
        <v>204.0</v>
      </c>
      <c r="J1174" s="16" t="s">
        <v>3984</v>
      </c>
      <c r="K1174" s="16" t="s">
        <v>703</v>
      </c>
      <c r="L1174" s="16" t="s">
        <v>377</v>
      </c>
      <c r="M1174" s="16" t="s">
        <v>4794</v>
      </c>
      <c r="N1174" s="16" t="s">
        <v>4795</v>
      </c>
      <c r="O1174" s="16" t="s">
        <v>4149</v>
      </c>
      <c r="P1174" s="16">
        <v>11.0</v>
      </c>
      <c r="Q1174" s="16">
        <v>-900.0</v>
      </c>
    </row>
    <row r="1175" ht="12.75" customHeight="1">
      <c r="A1175" s="16" t="s">
        <v>3939</v>
      </c>
      <c r="B1175" s="1" t="s">
        <v>1459</v>
      </c>
      <c r="C1175" s="15">
        <v>1916.0</v>
      </c>
      <c r="D1175" s="16" t="s">
        <v>4796</v>
      </c>
      <c r="E1175" s="16" t="s">
        <v>4797</v>
      </c>
      <c r="F1175" s="16"/>
      <c r="G1175" s="16" t="s">
        <v>4798</v>
      </c>
      <c r="H1175" s="16" t="s">
        <v>596</v>
      </c>
      <c r="I1175" s="16">
        <v>922.0</v>
      </c>
      <c r="J1175" s="16" t="s">
        <v>3984</v>
      </c>
      <c r="K1175" s="16" t="s">
        <v>383</v>
      </c>
      <c r="L1175" s="16" t="s">
        <v>323</v>
      </c>
      <c r="M1175" s="16" t="s">
        <v>1884</v>
      </c>
      <c r="N1175" s="16" t="s">
        <v>1885</v>
      </c>
      <c r="O1175" s="16"/>
      <c r="P1175" s="16">
        <v>11.0</v>
      </c>
      <c r="Q1175" s="16">
        <v>-280.0</v>
      </c>
    </row>
    <row r="1176" ht="12.75" customHeight="1">
      <c r="A1176" s="16" t="s">
        <v>3939</v>
      </c>
      <c r="B1176" s="1" t="s">
        <v>1459</v>
      </c>
      <c r="C1176" s="15">
        <v>1918.0</v>
      </c>
      <c r="D1176" s="16" t="s">
        <v>4799</v>
      </c>
      <c r="E1176" s="16" t="s">
        <v>4800</v>
      </c>
      <c r="F1176" s="16"/>
      <c r="G1176" s="16" t="s">
        <v>1132</v>
      </c>
      <c r="H1176" s="16" t="s">
        <v>69</v>
      </c>
      <c r="I1176" s="16">
        <v>314.0</v>
      </c>
      <c r="J1176" s="16" t="s">
        <v>3984</v>
      </c>
      <c r="K1176" s="16" t="s">
        <v>3010</v>
      </c>
      <c r="L1176" s="16" t="s">
        <v>308</v>
      </c>
      <c r="M1176" s="16" t="s">
        <v>445</v>
      </c>
      <c r="N1176" s="16" t="s">
        <v>4801</v>
      </c>
      <c r="O1176" s="16" t="s">
        <v>72</v>
      </c>
      <c r="P1176" s="16">
        <v>8.0</v>
      </c>
      <c r="Q1176" s="16">
        <v>-40.0</v>
      </c>
    </row>
    <row r="1177" ht="12.75" customHeight="1">
      <c r="A1177" s="16" t="s">
        <v>3939</v>
      </c>
      <c r="B1177" s="1" t="s">
        <v>1459</v>
      </c>
      <c r="C1177" s="15">
        <v>1920.0</v>
      </c>
      <c r="D1177" s="16" t="s">
        <v>4802</v>
      </c>
      <c r="E1177" s="16" t="s">
        <v>4803</v>
      </c>
      <c r="F1177" s="16" t="s">
        <v>1028</v>
      </c>
      <c r="G1177" s="16" t="s">
        <v>321</v>
      </c>
      <c r="H1177" s="16"/>
      <c r="I1177" s="16">
        <v>312.0</v>
      </c>
      <c r="J1177" s="16" t="s">
        <v>3984</v>
      </c>
      <c r="K1177" s="16" t="s">
        <v>4011</v>
      </c>
      <c r="L1177" s="16" t="s">
        <v>377</v>
      </c>
      <c r="M1177" s="16" t="s">
        <v>1835</v>
      </c>
      <c r="N1177" s="16" t="s">
        <v>720</v>
      </c>
      <c r="O1177" s="16" t="s">
        <v>72</v>
      </c>
      <c r="P1177" s="16">
        <v>6.0</v>
      </c>
      <c r="Q1177" s="16">
        <v>-324.0</v>
      </c>
    </row>
    <row r="1178" ht="12.75" customHeight="1">
      <c r="A1178" s="16" t="s">
        <v>3939</v>
      </c>
      <c r="B1178" s="1" t="s">
        <v>313</v>
      </c>
      <c r="C1178" s="15">
        <v>1924.0</v>
      </c>
      <c r="D1178" s="16" t="s">
        <v>4804</v>
      </c>
      <c r="E1178" s="16" t="s">
        <v>4805</v>
      </c>
      <c r="F1178" s="16"/>
      <c r="G1178" s="16" t="s">
        <v>3662</v>
      </c>
      <c r="H1178" s="16"/>
      <c r="I1178" s="16">
        <v>924.0</v>
      </c>
      <c r="J1178" s="16" t="s">
        <v>3984</v>
      </c>
      <c r="K1178" s="16" t="s">
        <v>2933</v>
      </c>
      <c r="L1178" s="16" t="s">
        <v>323</v>
      </c>
      <c r="M1178" s="16" t="s">
        <v>1119</v>
      </c>
      <c r="N1178" s="16" t="s">
        <v>3185</v>
      </c>
      <c r="O1178" s="16" t="s">
        <v>4149</v>
      </c>
      <c r="P1178" s="16">
        <v>9.0</v>
      </c>
      <c r="Q1178" s="16">
        <v>-160.0</v>
      </c>
    </row>
    <row r="1179" ht="12.75" customHeight="1">
      <c r="A1179" s="16" t="s">
        <v>3939</v>
      </c>
      <c r="B1179" s="1" t="s">
        <v>313</v>
      </c>
      <c r="C1179" s="15">
        <v>1927.0</v>
      </c>
      <c r="D1179" s="16" t="s">
        <v>4806</v>
      </c>
      <c r="E1179" s="16" t="s">
        <v>4807</v>
      </c>
      <c r="F1179" s="16" t="s">
        <v>1014</v>
      </c>
      <c r="G1179" s="16" t="s">
        <v>523</v>
      </c>
      <c r="H1179" s="16"/>
      <c r="I1179" s="16">
        <v>715.0</v>
      </c>
      <c r="J1179" s="16" t="s">
        <v>3984</v>
      </c>
      <c r="K1179" s="16" t="s">
        <v>796</v>
      </c>
      <c r="L1179" s="16" t="s">
        <v>384</v>
      </c>
      <c r="M1179" s="16" t="s">
        <v>4808</v>
      </c>
      <c r="N1179" s="16" t="s">
        <v>3241</v>
      </c>
      <c r="O1179" s="16" t="s">
        <v>4677</v>
      </c>
      <c r="P1179" s="16">
        <v>14.0</v>
      </c>
      <c r="Q1179" s="16">
        <v>-896.0</v>
      </c>
    </row>
    <row r="1180" ht="12.75" customHeight="1">
      <c r="A1180" s="16" t="s">
        <v>3939</v>
      </c>
      <c r="B1180" s="1" t="s">
        <v>1491</v>
      </c>
      <c r="C1180" s="15">
        <v>1932.0</v>
      </c>
      <c r="D1180" s="16" t="s">
        <v>4809</v>
      </c>
      <c r="E1180" s="16" t="s">
        <v>4810</v>
      </c>
      <c r="F1180" s="16"/>
      <c r="G1180" s="16" t="s">
        <v>4811</v>
      </c>
      <c r="H1180" s="16"/>
      <c r="I1180" s="16">
        <v>302.0</v>
      </c>
      <c r="J1180" s="16" t="s">
        <v>3984</v>
      </c>
      <c r="K1180" s="16" t="s">
        <v>4812</v>
      </c>
      <c r="L1180" s="16" t="s">
        <v>323</v>
      </c>
      <c r="M1180" s="16" t="s">
        <v>4813</v>
      </c>
      <c r="N1180" s="16" t="s">
        <v>708</v>
      </c>
      <c r="O1180" s="16" t="s">
        <v>72</v>
      </c>
      <c r="P1180" s="16">
        <v>6.0</v>
      </c>
      <c r="Q1180" s="16">
        <v>-144.0</v>
      </c>
    </row>
    <row r="1181" ht="12.75" customHeight="1">
      <c r="A1181" s="16" t="s">
        <v>3939</v>
      </c>
      <c r="B1181" s="1" t="s">
        <v>1491</v>
      </c>
      <c r="C1181" s="15">
        <v>1934.0</v>
      </c>
      <c r="D1181" s="16" t="s">
        <v>4814</v>
      </c>
      <c r="E1181" s="16" t="s">
        <v>4815</v>
      </c>
      <c r="F1181" s="16"/>
      <c r="G1181" s="16" t="s">
        <v>4816</v>
      </c>
      <c r="H1181" s="16" t="s">
        <v>69</v>
      </c>
      <c r="I1181" s="16">
        <v>703.0</v>
      </c>
      <c r="J1181" s="16" t="s">
        <v>3984</v>
      </c>
      <c r="K1181" s="16" t="s">
        <v>438</v>
      </c>
      <c r="L1181" s="16" t="s">
        <v>377</v>
      </c>
      <c r="M1181" s="16" t="s">
        <v>2937</v>
      </c>
      <c r="N1181" s="16" t="s">
        <v>834</v>
      </c>
      <c r="O1181" s="16" t="s">
        <v>72</v>
      </c>
      <c r="P1181" s="16">
        <v>10.0</v>
      </c>
      <c r="Q1181" s="16">
        <v>-108.0</v>
      </c>
    </row>
    <row r="1182" ht="12.75" customHeight="1">
      <c r="A1182" s="16" t="s">
        <v>3939</v>
      </c>
      <c r="B1182" s="1" t="s">
        <v>1491</v>
      </c>
      <c r="C1182" s="15">
        <v>1935.0</v>
      </c>
      <c r="D1182" s="16" t="s">
        <v>4817</v>
      </c>
      <c r="E1182" s="16" t="s">
        <v>4818</v>
      </c>
      <c r="F1182" s="16"/>
      <c r="G1182" s="16" t="s">
        <v>2903</v>
      </c>
      <c r="H1182" s="16"/>
      <c r="I1182" s="16">
        <v>210.0</v>
      </c>
      <c r="J1182" s="16" t="s">
        <v>3984</v>
      </c>
      <c r="K1182" s="16" t="s">
        <v>4819</v>
      </c>
      <c r="L1182" s="16" t="s">
        <v>345</v>
      </c>
      <c r="M1182" s="16" t="s">
        <v>2041</v>
      </c>
      <c r="N1182" s="16" t="s">
        <v>406</v>
      </c>
      <c r="O1182" s="16" t="s">
        <v>4693</v>
      </c>
      <c r="P1182" s="16">
        <v>9.0</v>
      </c>
      <c r="Q1182" s="16">
        <v>-480.0</v>
      </c>
    </row>
    <row r="1183" ht="12.75" customHeight="1">
      <c r="A1183" s="16" t="s">
        <v>3939</v>
      </c>
      <c r="B1183" s="1" t="s">
        <v>1491</v>
      </c>
      <c r="C1183" s="15">
        <v>1937.0</v>
      </c>
      <c r="D1183" s="16" t="s">
        <v>4820</v>
      </c>
      <c r="E1183" s="16" t="s">
        <v>4821</v>
      </c>
      <c r="F1183" s="16"/>
      <c r="G1183" s="16" t="s">
        <v>336</v>
      </c>
      <c r="H1183" s="16"/>
      <c r="I1183" s="16">
        <v>423.0</v>
      </c>
      <c r="J1183" s="16" t="s">
        <v>3984</v>
      </c>
      <c r="K1183" s="16" t="s">
        <v>753</v>
      </c>
      <c r="L1183" s="16" t="s">
        <v>377</v>
      </c>
      <c r="M1183" s="16" t="s">
        <v>4822</v>
      </c>
      <c r="N1183" s="16" t="s">
        <v>4823</v>
      </c>
      <c r="O1183" s="16" t="s">
        <v>4149</v>
      </c>
      <c r="P1183" s="16">
        <v>17.0</v>
      </c>
      <c r="Q1183" s="16">
        <v>975.0</v>
      </c>
    </row>
    <row r="1184" ht="12.75" customHeight="1">
      <c r="A1184" s="16" t="s">
        <v>3939</v>
      </c>
      <c r="B1184" s="1" t="s">
        <v>1491</v>
      </c>
      <c r="C1184" s="15">
        <v>1938.0</v>
      </c>
      <c r="D1184" s="16" t="s">
        <v>4824</v>
      </c>
      <c r="E1184" s="16" t="s">
        <v>4825</v>
      </c>
      <c r="F1184" s="16" t="s">
        <v>1028</v>
      </c>
      <c r="G1184" s="16" t="s">
        <v>4826</v>
      </c>
      <c r="H1184" s="16"/>
      <c r="I1184" s="16">
        <v>704.0</v>
      </c>
      <c r="J1184" s="16" t="s">
        <v>3984</v>
      </c>
      <c r="K1184" s="16" t="s">
        <v>1100</v>
      </c>
      <c r="L1184" s="16" t="s">
        <v>331</v>
      </c>
      <c r="M1184" s="16" t="s">
        <v>4827</v>
      </c>
      <c r="N1184" s="16" t="s">
        <v>846</v>
      </c>
      <c r="O1184" s="16" t="s">
        <v>4606</v>
      </c>
      <c r="P1184" s="16">
        <v>12.0</v>
      </c>
      <c r="Q1184" s="16">
        <v>1176.0</v>
      </c>
    </row>
    <row r="1185" ht="12.75" customHeight="1">
      <c r="A1185" s="16" t="s">
        <v>3939</v>
      </c>
      <c r="B1185" s="1" t="s">
        <v>1491</v>
      </c>
      <c r="C1185" s="15">
        <v>1939.0</v>
      </c>
      <c r="D1185" s="16" t="s">
        <v>4828</v>
      </c>
      <c r="E1185" s="16" t="s">
        <v>4829</v>
      </c>
      <c r="F1185" s="16"/>
      <c r="G1185" s="16" t="s">
        <v>4830</v>
      </c>
      <c r="H1185" s="16"/>
      <c r="I1185" s="16">
        <v>923.0</v>
      </c>
      <c r="J1185" s="16" t="s">
        <v>3984</v>
      </c>
      <c r="K1185" s="16" t="s">
        <v>796</v>
      </c>
      <c r="L1185" s="16" t="s">
        <v>323</v>
      </c>
      <c r="M1185" s="16" t="s">
        <v>462</v>
      </c>
      <c r="N1185" s="16" t="s">
        <v>463</v>
      </c>
      <c r="O1185" s="16" t="s">
        <v>72</v>
      </c>
      <c r="P1185" s="16">
        <v>11.0</v>
      </c>
      <c r="Q1185" s="16">
        <v>-320.0</v>
      </c>
    </row>
    <row r="1186" ht="12.75" customHeight="1">
      <c r="A1186" s="16" t="s">
        <v>3939</v>
      </c>
      <c r="B1186" s="1" t="s">
        <v>61</v>
      </c>
      <c r="C1186" s="15">
        <v>2005.0</v>
      </c>
      <c r="D1186" s="16" t="s">
        <v>4831</v>
      </c>
      <c r="E1186" s="16" t="s">
        <v>4832</v>
      </c>
      <c r="F1186" s="16" t="s">
        <v>1014</v>
      </c>
      <c r="G1186" s="16" t="s">
        <v>758</v>
      </c>
      <c r="H1186" s="16"/>
      <c r="I1186" s="16">
        <v>620.0</v>
      </c>
      <c r="J1186" s="16" t="s">
        <v>3984</v>
      </c>
      <c r="K1186" s="16" t="s">
        <v>1435</v>
      </c>
      <c r="L1186" s="16" t="s">
        <v>359</v>
      </c>
      <c r="M1186" s="16" t="s">
        <v>4833</v>
      </c>
      <c r="N1186" s="16" t="s">
        <v>3443</v>
      </c>
      <c r="O1186" s="16" t="s">
        <v>4677</v>
      </c>
      <c r="P1186" s="16">
        <v>14.0</v>
      </c>
      <c r="Q1186" s="16">
        <v>4368.0</v>
      </c>
    </row>
    <row r="1187" ht="12.75" customHeight="1">
      <c r="A1187" s="16" t="s">
        <v>3939</v>
      </c>
      <c r="B1187" s="1" t="s">
        <v>61</v>
      </c>
      <c r="C1187" s="15">
        <v>2007.0</v>
      </c>
      <c r="D1187" s="16" t="s">
        <v>4834</v>
      </c>
      <c r="E1187" s="16" t="s">
        <v>4835</v>
      </c>
      <c r="F1187" s="16" t="s">
        <v>1014</v>
      </c>
      <c r="G1187" s="16" t="s">
        <v>4836</v>
      </c>
      <c r="H1187" s="16" t="s">
        <v>69</v>
      </c>
      <c r="I1187" s="16">
        <v>323.0</v>
      </c>
      <c r="J1187" s="16" t="s">
        <v>3984</v>
      </c>
      <c r="K1187" s="16" t="s">
        <v>383</v>
      </c>
      <c r="L1187" s="16" t="s">
        <v>377</v>
      </c>
      <c r="M1187" s="16" t="s">
        <v>1172</v>
      </c>
      <c r="N1187" s="16" t="s">
        <v>1046</v>
      </c>
      <c r="O1187" s="16" t="s">
        <v>4639</v>
      </c>
      <c r="P1187" s="16">
        <v>14.0</v>
      </c>
      <c r="Q1187" s="16">
        <v>1760.0</v>
      </c>
    </row>
    <row r="1188" ht="12.75" customHeight="1">
      <c r="A1188" s="16" t="s">
        <v>3939</v>
      </c>
      <c r="B1188" s="1" t="s">
        <v>1459</v>
      </c>
      <c r="C1188" s="15">
        <v>2011.0</v>
      </c>
      <c r="D1188" s="16" t="s">
        <v>4837</v>
      </c>
      <c r="E1188" s="16" t="s">
        <v>4838</v>
      </c>
      <c r="F1188" s="16"/>
      <c r="G1188" s="16" t="s">
        <v>1361</v>
      </c>
      <c r="H1188" s="16" t="s">
        <v>69</v>
      </c>
      <c r="I1188" s="16">
        <v>922.0</v>
      </c>
      <c r="J1188" s="16" t="s">
        <v>3984</v>
      </c>
      <c r="K1188" s="16" t="s">
        <v>1383</v>
      </c>
      <c r="L1188" s="16" t="s">
        <v>323</v>
      </c>
      <c r="M1188" s="16" t="s">
        <v>4839</v>
      </c>
      <c r="N1188" s="16" t="s">
        <v>4195</v>
      </c>
      <c r="O1188" s="16" t="s">
        <v>72</v>
      </c>
      <c r="P1188" s="16">
        <v>9.0</v>
      </c>
      <c r="Q1188" s="16">
        <v>-176.0</v>
      </c>
    </row>
    <row r="1189" ht="12.75" customHeight="1">
      <c r="A1189" s="16" t="s">
        <v>3939</v>
      </c>
      <c r="B1189" s="1" t="s">
        <v>313</v>
      </c>
      <c r="C1189" s="15">
        <v>2024.0</v>
      </c>
      <c r="D1189" s="16" t="s">
        <v>4840</v>
      </c>
      <c r="E1189" s="16" t="s">
        <v>4841</v>
      </c>
      <c r="F1189" s="16" t="s">
        <v>1014</v>
      </c>
      <c r="G1189" s="16" t="s">
        <v>1006</v>
      </c>
      <c r="H1189" s="16"/>
      <c r="I1189" s="16">
        <v>901.0</v>
      </c>
      <c r="J1189" s="16" t="s">
        <v>3984</v>
      </c>
      <c r="K1189" s="16" t="s">
        <v>2037</v>
      </c>
      <c r="L1189" s="16" t="s">
        <v>345</v>
      </c>
      <c r="M1189" s="16" t="s">
        <v>4842</v>
      </c>
      <c r="N1189" s="16" t="s">
        <v>4843</v>
      </c>
      <c r="O1189" s="16" t="s">
        <v>4116</v>
      </c>
      <c r="P1189" s="16">
        <v>5.0</v>
      </c>
      <c r="Q1189" s="16">
        <v>420.0</v>
      </c>
    </row>
    <row r="1190" ht="12.75" customHeight="1">
      <c r="A1190" s="16" t="s">
        <v>3939</v>
      </c>
      <c r="B1190" s="1" t="s">
        <v>1491</v>
      </c>
      <c r="C1190" s="15">
        <v>2035.0</v>
      </c>
      <c r="D1190" s="16" t="s">
        <v>4844</v>
      </c>
      <c r="E1190" s="16" t="s">
        <v>4845</v>
      </c>
      <c r="F1190" s="16"/>
      <c r="G1190" s="16" t="s">
        <v>4846</v>
      </c>
      <c r="H1190" s="16" t="s">
        <v>69</v>
      </c>
      <c r="I1190" s="16">
        <v>214.0</v>
      </c>
      <c r="J1190" s="16" t="s">
        <v>3984</v>
      </c>
      <c r="K1190" s="16" t="s">
        <v>4847</v>
      </c>
      <c r="L1190" s="16" t="s">
        <v>359</v>
      </c>
      <c r="M1190" s="16" t="s">
        <v>4089</v>
      </c>
      <c r="N1190" s="16" t="s">
        <v>1440</v>
      </c>
      <c r="O1190" s="16" t="s">
        <v>4639</v>
      </c>
      <c r="P1190" s="16">
        <v>16.0</v>
      </c>
      <c r="Q1190" s="16">
        <v>4992.0</v>
      </c>
    </row>
    <row r="1191" ht="12.75" customHeight="1">
      <c r="A1191" s="16" t="s">
        <v>3939</v>
      </c>
      <c r="B1191" s="1" t="s">
        <v>1491</v>
      </c>
      <c r="C1191" s="15">
        <v>2036.0</v>
      </c>
      <c r="D1191" s="16" t="s">
        <v>4848</v>
      </c>
      <c r="E1191" s="16" t="s">
        <v>4849</v>
      </c>
      <c r="F1191" s="16" t="s">
        <v>4152</v>
      </c>
      <c r="G1191" s="16" t="s">
        <v>4850</v>
      </c>
      <c r="H1191" s="16"/>
      <c r="I1191" s="16">
        <v>811.0</v>
      </c>
      <c r="J1191" s="16" t="s">
        <v>3984</v>
      </c>
      <c r="K1191" s="16" t="s">
        <v>2850</v>
      </c>
      <c r="L1191" s="16" t="s">
        <v>3540</v>
      </c>
      <c r="M1191" s="16" t="s">
        <v>4851</v>
      </c>
      <c r="N1191" s="16" t="s">
        <v>4852</v>
      </c>
      <c r="O1191" s="16" t="s">
        <v>4853</v>
      </c>
      <c r="P1191" s="16">
        <v>13.0</v>
      </c>
      <c r="Q1191" s="16">
        <v>7072.0</v>
      </c>
    </row>
    <row r="1192" ht="12.75" customHeight="1">
      <c r="A1192" s="16" t="s">
        <v>3939</v>
      </c>
      <c r="B1192" s="1" t="s">
        <v>1491</v>
      </c>
      <c r="C1192" s="15">
        <v>2038.0</v>
      </c>
      <c r="D1192" s="16" t="s">
        <v>4854</v>
      </c>
      <c r="E1192" s="16" t="s">
        <v>4855</v>
      </c>
      <c r="F1192" s="16"/>
      <c r="G1192" s="16" t="s">
        <v>4856</v>
      </c>
      <c r="H1192" s="16"/>
      <c r="I1192" s="16">
        <v>704.0</v>
      </c>
      <c r="J1192" s="16" t="s">
        <v>3984</v>
      </c>
      <c r="K1192" s="16" t="s">
        <v>4857</v>
      </c>
      <c r="L1192" s="16" t="s">
        <v>384</v>
      </c>
      <c r="M1192" s="16" t="s">
        <v>3659</v>
      </c>
      <c r="N1192" s="16" t="s">
        <v>1651</v>
      </c>
      <c r="O1192" s="16" t="s">
        <v>72</v>
      </c>
      <c r="P1192" s="16">
        <v>12.0</v>
      </c>
      <c r="Q1192" s="16">
        <v>-360.0</v>
      </c>
    </row>
    <row r="1193" ht="12.75" customHeight="1">
      <c r="A1193" s="16" t="s">
        <v>3939</v>
      </c>
      <c r="B1193" s="1" t="s">
        <v>61</v>
      </c>
      <c r="C1193" s="15">
        <v>2106.0</v>
      </c>
      <c r="D1193" s="16" t="s">
        <v>4858</v>
      </c>
      <c r="E1193" s="16" t="s">
        <v>4859</v>
      </c>
      <c r="F1193" s="16"/>
      <c r="G1193" s="16" t="s">
        <v>4860</v>
      </c>
      <c r="H1193" s="16" t="s">
        <v>596</v>
      </c>
      <c r="I1193" s="16">
        <v>501.0</v>
      </c>
      <c r="J1193" s="16" t="s">
        <v>3984</v>
      </c>
      <c r="K1193" s="16" t="s">
        <v>3132</v>
      </c>
      <c r="L1193" s="16" t="s">
        <v>308</v>
      </c>
      <c r="M1193" s="16" t="s">
        <v>473</v>
      </c>
      <c r="N1193" s="16" t="s">
        <v>4861</v>
      </c>
      <c r="O1193" s="16"/>
      <c r="P1193" s="16">
        <v>14.0</v>
      </c>
      <c r="Q1193" s="16">
        <v>-90.0</v>
      </c>
    </row>
    <row r="1194" ht="12.75" customHeight="1">
      <c r="A1194" s="16" t="s">
        <v>3939</v>
      </c>
      <c r="B1194" s="1" t="s">
        <v>61</v>
      </c>
      <c r="C1194" s="15">
        <v>2110.0</v>
      </c>
      <c r="D1194" s="16" t="s">
        <v>4862</v>
      </c>
      <c r="E1194" s="16" t="s">
        <v>4863</v>
      </c>
      <c r="F1194" s="16"/>
      <c r="G1194" s="16" t="s">
        <v>4864</v>
      </c>
      <c r="H1194" s="16"/>
      <c r="I1194" s="16">
        <v>713.0</v>
      </c>
      <c r="J1194" s="16" t="s">
        <v>3984</v>
      </c>
      <c r="K1194" s="16" t="s">
        <v>371</v>
      </c>
      <c r="L1194" s="16" t="s">
        <v>331</v>
      </c>
      <c r="M1194" s="16" t="s">
        <v>4865</v>
      </c>
      <c r="N1194" s="16" t="s">
        <v>4866</v>
      </c>
      <c r="O1194" s="16" t="s">
        <v>4149</v>
      </c>
      <c r="P1194" s="16">
        <v>15.0</v>
      </c>
      <c r="Q1194" s="16">
        <v>1716.0</v>
      </c>
    </row>
    <row r="1195" ht="12.75" customHeight="1">
      <c r="A1195" s="16" t="s">
        <v>3939</v>
      </c>
      <c r="B1195" s="1" t="s">
        <v>1459</v>
      </c>
      <c r="C1195" s="15">
        <v>2111.0</v>
      </c>
      <c r="D1195" s="16" t="s">
        <v>4867</v>
      </c>
      <c r="E1195" s="16" t="s">
        <v>4868</v>
      </c>
      <c r="F1195" s="16"/>
      <c r="G1195" s="16" t="s">
        <v>595</v>
      </c>
      <c r="H1195" s="16" t="s">
        <v>596</v>
      </c>
      <c r="I1195" s="16">
        <v>22.0</v>
      </c>
      <c r="J1195" s="16" t="s">
        <v>3984</v>
      </c>
      <c r="K1195" s="16" t="s">
        <v>3132</v>
      </c>
      <c r="L1195" s="16" t="s">
        <v>308</v>
      </c>
      <c r="M1195" s="16" t="s">
        <v>479</v>
      </c>
      <c r="N1195" s="16" t="s">
        <v>480</v>
      </c>
      <c r="O1195" s="16"/>
      <c r="P1195" s="16">
        <v>11.0</v>
      </c>
      <c r="Q1195" s="16">
        <v>0.0</v>
      </c>
    </row>
    <row r="1196" ht="12.75" customHeight="1">
      <c r="A1196" s="16" t="s">
        <v>3939</v>
      </c>
      <c r="B1196" s="1" t="s">
        <v>1459</v>
      </c>
      <c r="C1196" s="15">
        <v>2112.0</v>
      </c>
      <c r="D1196" s="16" t="s">
        <v>4869</v>
      </c>
      <c r="E1196" s="16" t="s">
        <v>4870</v>
      </c>
      <c r="F1196" s="16"/>
      <c r="G1196" s="16" t="s">
        <v>566</v>
      </c>
      <c r="H1196" s="16" t="s">
        <v>69</v>
      </c>
      <c r="I1196" s="16">
        <v>501.0</v>
      </c>
      <c r="J1196" s="16" t="s">
        <v>3984</v>
      </c>
      <c r="K1196" s="16" t="s">
        <v>557</v>
      </c>
      <c r="L1196" s="16" t="s">
        <v>345</v>
      </c>
      <c r="M1196" s="16" t="s">
        <v>1234</v>
      </c>
      <c r="N1196" s="16" t="s">
        <v>4871</v>
      </c>
      <c r="O1196" s="16" t="s">
        <v>4768</v>
      </c>
      <c r="P1196" s="16">
        <v>14.0</v>
      </c>
      <c r="Q1196" s="16">
        <v>324.0</v>
      </c>
    </row>
    <row r="1197" ht="12.75" customHeight="1">
      <c r="A1197" s="16" t="s">
        <v>3939</v>
      </c>
      <c r="B1197" s="1" t="s">
        <v>313</v>
      </c>
      <c r="C1197" s="15">
        <v>2124.0</v>
      </c>
      <c r="D1197" s="16" t="s">
        <v>4872</v>
      </c>
      <c r="E1197" s="16" t="s">
        <v>4873</v>
      </c>
      <c r="F1197" s="16" t="s">
        <v>4152</v>
      </c>
      <c r="G1197" s="16" t="s">
        <v>4874</v>
      </c>
      <c r="H1197" s="16"/>
      <c r="I1197" s="16">
        <v>810.0</v>
      </c>
      <c r="J1197" s="16" t="s">
        <v>3984</v>
      </c>
      <c r="K1197" s="16" t="s">
        <v>897</v>
      </c>
      <c r="L1197" s="16" t="s">
        <v>3540</v>
      </c>
      <c r="M1197" s="16" t="s">
        <v>4875</v>
      </c>
      <c r="N1197" s="16" t="s">
        <v>4876</v>
      </c>
      <c r="O1197" s="16" t="s">
        <v>4853</v>
      </c>
      <c r="P1197" s="16">
        <v>11.0</v>
      </c>
      <c r="Q1197" s="16">
        <v>4896.0</v>
      </c>
    </row>
    <row r="1198" ht="12.75" customHeight="1">
      <c r="A1198" s="16" t="s">
        <v>3939</v>
      </c>
      <c r="B1198" s="1" t="s">
        <v>313</v>
      </c>
      <c r="C1198" s="15">
        <v>2125.0</v>
      </c>
      <c r="D1198" s="16" t="s">
        <v>4877</v>
      </c>
      <c r="E1198" s="16" t="s">
        <v>4878</v>
      </c>
      <c r="F1198" s="16" t="s">
        <v>1014</v>
      </c>
      <c r="G1198" s="16" t="s">
        <v>909</v>
      </c>
      <c r="H1198" s="16" t="s">
        <v>69</v>
      </c>
      <c r="I1198" s="16">
        <v>723.0</v>
      </c>
      <c r="J1198" s="16" t="s">
        <v>3984</v>
      </c>
      <c r="K1198" s="16" t="s">
        <v>4879</v>
      </c>
      <c r="L1198" s="16" t="s">
        <v>331</v>
      </c>
      <c r="M1198" s="16" t="s">
        <v>4880</v>
      </c>
      <c r="N1198" s="16" t="s">
        <v>3136</v>
      </c>
      <c r="O1198" s="16" t="s">
        <v>3986</v>
      </c>
      <c r="P1198" s="16">
        <v>12.0</v>
      </c>
      <c r="Q1198" s="16">
        <v>-576.0</v>
      </c>
    </row>
    <row r="1199" ht="12.75" customHeight="1">
      <c r="A1199" s="16" t="s">
        <v>3939</v>
      </c>
      <c r="B1199" s="1" t="s">
        <v>313</v>
      </c>
      <c r="C1199" s="15">
        <v>2128.0</v>
      </c>
      <c r="D1199" s="16" t="s">
        <v>4881</v>
      </c>
      <c r="E1199" s="16" t="s">
        <v>4882</v>
      </c>
      <c r="F1199" s="16"/>
      <c r="G1199" s="16" t="s">
        <v>697</v>
      </c>
      <c r="H1199" s="16" t="s">
        <v>69</v>
      </c>
      <c r="I1199" s="16">
        <v>320.0</v>
      </c>
      <c r="J1199" s="16" t="s">
        <v>3984</v>
      </c>
      <c r="K1199" s="16" t="s">
        <v>557</v>
      </c>
      <c r="L1199" s="16" t="s">
        <v>308</v>
      </c>
      <c r="M1199" s="16" t="s">
        <v>635</v>
      </c>
      <c r="N1199" s="16" t="s">
        <v>397</v>
      </c>
      <c r="O1199" s="16" t="s">
        <v>72</v>
      </c>
      <c r="P1199" s="16">
        <v>9.0</v>
      </c>
      <c r="Q1199" s="16">
        <v>-50.0</v>
      </c>
    </row>
    <row r="1200" ht="12.75" customHeight="1">
      <c r="A1200" s="16" t="s">
        <v>3939</v>
      </c>
      <c r="B1200" s="1" t="s">
        <v>313</v>
      </c>
      <c r="C1200" s="15">
        <v>2129.0</v>
      </c>
      <c r="D1200" s="16" t="s">
        <v>4883</v>
      </c>
      <c r="E1200" s="16" t="s">
        <v>4884</v>
      </c>
      <c r="F1200" s="16"/>
      <c r="G1200" s="16" t="s">
        <v>4885</v>
      </c>
      <c r="H1200" s="16"/>
      <c r="I1200" s="16">
        <v>910.0</v>
      </c>
      <c r="J1200" s="16" t="s">
        <v>3984</v>
      </c>
      <c r="K1200" s="16" t="s">
        <v>1630</v>
      </c>
      <c r="L1200" s="16" t="s">
        <v>384</v>
      </c>
      <c r="M1200" s="16" t="s">
        <v>4886</v>
      </c>
      <c r="N1200" s="16" t="s">
        <v>4887</v>
      </c>
      <c r="O1200" s="16" t="s">
        <v>72</v>
      </c>
      <c r="P1200" s="16">
        <v>11.0</v>
      </c>
      <c r="Q1200" s="16">
        <v>540.0</v>
      </c>
    </row>
    <row r="1201" ht="12.75" customHeight="1">
      <c r="A1201" s="16" t="s">
        <v>3939</v>
      </c>
      <c r="B1201" s="1" t="s">
        <v>1491</v>
      </c>
      <c r="C1201" s="15">
        <v>2132.0</v>
      </c>
      <c r="D1201" s="16" t="s">
        <v>4888</v>
      </c>
      <c r="E1201" s="16" t="s">
        <v>4889</v>
      </c>
      <c r="F1201" s="16"/>
      <c r="G1201" s="16" t="s">
        <v>460</v>
      </c>
      <c r="H1201" s="16"/>
      <c r="I1201" s="16">
        <v>220.0</v>
      </c>
      <c r="J1201" s="16" t="s">
        <v>3984</v>
      </c>
      <c r="K1201" s="16" t="s">
        <v>1124</v>
      </c>
      <c r="L1201" s="16" t="s">
        <v>308</v>
      </c>
      <c r="M1201" s="16" t="s">
        <v>1610</v>
      </c>
      <c r="N1201" s="16" t="s">
        <v>4890</v>
      </c>
      <c r="O1201" s="16" t="s">
        <v>72</v>
      </c>
      <c r="P1201" s="16">
        <v>10.0</v>
      </c>
      <c r="Q1201" s="16">
        <v>-54.0</v>
      </c>
    </row>
    <row r="1202" ht="12.75" customHeight="1">
      <c r="A1202" s="16" t="s">
        <v>3939</v>
      </c>
      <c r="B1202" s="1" t="s">
        <v>1491</v>
      </c>
      <c r="C1202" s="15">
        <v>2134.0</v>
      </c>
      <c r="D1202" s="16" t="s">
        <v>1527</v>
      </c>
      <c r="E1202" s="16" t="s">
        <v>4891</v>
      </c>
      <c r="F1202" s="16"/>
      <c r="G1202" s="16" t="s">
        <v>460</v>
      </c>
      <c r="H1202" s="16"/>
      <c r="I1202" s="16">
        <v>910.0</v>
      </c>
      <c r="J1202" s="16" t="s">
        <v>3984</v>
      </c>
      <c r="K1202" s="16" t="s">
        <v>4704</v>
      </c>
      <c r="L1202" s="16" t="s">
        <v>323</v>
      </c>
      <c r="M1202" s="16" t="s">
        <v>2093</v>
      </c>
      <c r="N1202" s="16" t="s">
        <v>2094</v>
      </c>
      <c r="O1202" s="16" t="s">
        <v>72</v>
      </c>
      <c r="P1202" s="16">
        <v>10.0</v>
      </c>
      <c r="Q1202" s="16">
        <v>-240.0</v>
      </c>
    </row>
    <row r="1203" ht="12.75" customHeight="1">
      <c r="A1203" s="16" t="s">
        <v>3939</v>
      </c>
      <c r="B1203" s="1" t="s">
        <v>1491</v>
      </c>
      <c r="C1203" s="15">
        <v>2137.0</v>
      </c>
      <c r="D1203" s="16" t="s">
        <v>4892</v>
      </c>
      <c r="E1203" s="16" t="s">
        <v>4893</v>
      </c>
      <c r="F1203" s="16"/>
      <c r="G1203" s="16" t="s">
        <v>432</v>
      </c>
      <c r="H1203" s="16"/>
      <c r="I1203" s="16">
        <v>921.0</v>
      </c>
      <c r="J1203" s="16" t="s">
        <v>3984</v>
      </c>
      <c r="K1203" s="16" t="s">
        <v>657</v>
      </c>
      <c r="L1203" s="16" t="s">
        <v>345</v>
      </c>
      <c r="M1203" s="16" t="s">
        <v>940</v>
      </c>
      <c r="N1203" s="16" t="s">
        <v>4894</v>
      </c>
      <c r="O1203" s="16" t="s">
        <v>4149</v>
      </c>
      <c r="P1203" s="16">
        <v>8.0</v>
      </c>
      <c r="Q1203" s="16">
        <v>120.0</v>
      </c>
    </row>
    <row r="1204" ht="12.75" customHeight="1">
      <c r="A1204" s="16" t="s">
        <v>3939</v>
      </c>
      <c r="B1204" s="1" t="s">
        <v>1491</v>
      </c>
      <c r="C1204" s="15">
        <v>2138.0</v>
      </c>
      <c r="D1204" s="16" t="s">
        <v>4895</v>
      </c>
      <c r="E1204" s="16" t="s">
        <v>4896</v>
      </c>
      <c r="F1204" s="16" t="s">
        <v>1014</v>
      </c>
      <c r="G1204" s="16" t="s">
        <v>4604</v>
      </c>
      <c r="H1204" s="16"/>
      <c r="I1204" s="16">
        <v>920.0</v>
      </c>
      <c r="J1204" s="16" t="s">
        <v>3984</v>
      </c>
      <c r="K1204" s="16" t="s">
        <v>690</v>
      </c>
      <c r="L1204" s="16" t="s">
        <v>377</v>
      </c>
      <c r="M1204" s="16" t="s">
        <v>2229</v>
      </c>
      <c r="N1204" s="16" t="s">
        <v>4897</v>
      </c>
      <c r="O1204" s="16" t="s">
        <v>4606</v>
      </c>
      <c r="P1204" s="16">
        <v>10.0</v>
      </c>
      <c r="Q1204" s="16">
        <v>840.0</v>
      </c>
    </row>
    <row r="1205" ht="12.75" customHeight="1">
      <c r="A1205" s="16" t="s">
        <v>3939</v>
      </c>
      <c r="B1205" s="1" t="s">
        <v>1491</v>
      </c>
      <c r="C1205" s="15">
        <v>2140.0</v>
      </c>
      <c r="D1205" s="16" t="s">
        <v>4898</v>
      </c>
      <c r="E1205" s="16" t="s">
        <v>4899</v>
      </c>
      <c r="F1205" s="16" t="s">
        <v>4152</v>
      </c>
      <c r="G1205" s="16" t="s">
        <v>2401</v>
      </c>
      <c r="H1205" s="16"/>
      <c r="I1205" s="16">
        <v>112.0</v>
      </c>
      <c r="J1205" s="16" t="s">
        <v>3984</v>
      </c>
      <c r="K1205" s="16" t="s">
        <v>4476</v>
      </c>
      <c r="L1205" s="16" t="s">
        <v>384</v>
      </c>
      <c r="M1205" s="16" t="s">
        <v>4900</v>
      </c>
      <c r="N1205" s="16" t="s">
        <v>4901</v>
      </c>
      <c r="O1205" s="16" t="s">
        <v>72</v>
      </c>
      <c r="P1205" s="16">
        <v>6.0</v>
      </c>
      <c r="Q1205" s="16">
        <v>-81.0</v>
      </c>
    </row>
    <row r="1206" ht="12.75" customHeight="1">
      <c r="A1206" s="16" t="s">
        <v>3939</v>
      </c>
      <c r="B1206" s="1" t="s">
        <v>61</v>
      </c>
      <c r="C1206" s="15">
        <v>2201.0</v>
      </c>
      <c r="D1206" s="16" t="s">
        <v>4902</v>
      </c>
      <c r="E1206" s="16" t="s">
        <v>4903</v>
      </c>
      <c r="F1206" s="16" t="s">
        <v>1014</v>
      </c>
      <c r="G1206" s="16" t="s">
        <v>500</v>
      </c>
      <c r="H1206" s="16"/>
      <c r="I1206" s="16">
        <v>920.0</v>
      </c>
      <c r="J1206" s="16" t="s">
        <v>3984</v>
      </c>
      <c r="K1206" s="16" t="s">
        <v>1083</v>
      </c>
      <c r="L1206" s="16" t="s">
        <v>384</v>
      </c>
      <c r="M1206" s="16" t="s">
        <v>3695</v>
      </c>
      <c r="N1206" s="16" t="s">
        <v>911</v>
      </c>
      <c r="O1206" s="16" t="s">
        <v>72</v>
      </c>
      <c r="P1206" s="16">
        <v>10.0</v>
      </c>
      <c r="Q1206" s="16">
        <v>-576.0</v>
      </c>
    </row>
    <row r="1207" ht="12.75" customHeight="1">
      <c r="A1207" s="16" t="s">
        <v>3939</v>
      </c>
      <c r="B1207" s="1" t="s">
        <v>61</v>
      </c>
      <c r="C1207" s="15">
        <v>2202.0</v>
      </c>
      <c r="D1207" s="16" t="s">
        <v>4904</v>
      </c>
      <c r="E1207" s="16" t="s">
        <v>4905</v>
      </c>
      <c r="F1207" s="16"/>
      <c r="G1207" s="16" t="s">
        <v>409</v>
      </c>
      <c r="H1207" s="16"/>
      <c r="I1207" s="16">
        <v>622.0</v>
      </c>
      <c r="J1207" s="16" t="s">
        <v>3984</v>
      </c>
      <c r="K1207" s="16" t="s">
        <v>796</v>
      </c>
      <c r="L1207" s="16" t="s">
        <v>384</v>
      </c>
      <c r="M1207" s="16" t="s">
        <v>4906</v>
      </c>
      <c r="N1207" s="16" t="s">
        <v>4907</v>
      </c>
      <c r="O1207" s="16" t="s">
        <v>4149</v>
      </c>
      <c r="P1207" s="16">
        <v>7.0</v>
      </c>
      <c r="Q1207" s="16">
        <v>240.0</v>
      </c>
    </row>
    <row r="1208" ht="12.75" customHeight="1">
      <c r="A1208" s="16" t="s">
        <v>3939</v>
      </c>
      <c r="B1208" s="1" t="s">
        <v>61</v>
      </c>
      <c r="C1208" s="15">
        <v>2204.0</v>
      </c>
      <c r="D1208" s="16" t="s">
        <v>4908</v>
      </c>
      <c r="E1208" s="16" t="s">
        <v>4909</v>
      </c>
      <c r="F1208" s="16"/>
      <c r="G1208" s="16" t="s">
        <v>4910</v>
      </c>
      <c r="H1208" s="16" t="s">
        <v>69</v>
      </c>
      <c r="I1208" s="16">
        <v>701.0</v>
      </c>
      <c r="J1208" s="16" t="s">
        <v>3984</v>
      </c>
      <c r="K1208" s="16" t="s">
        <v>4911</v>
      </c>
      <c r="L1208" s="16" t="s">
        <v>308</v>
      </c>
      <c r="M1208" s="16" t="s">
        <v>4912</v>
      </c>
      <c r="N1208" s="16" t="s">
        <v>4913</v>
      </c>
      <c r="O1208" s="16" t="s">
        <v>72</v>
      </c>
      <c r="P1208" s="16">
        <v>10.0</v>
      </c>
      <c r="Q1208" s="16">
        <v>18.0</v>
      </c>
    </row>
    <row r="1209" ht="12.75" customHeight="1">
      <c r="A1209" s="16" t="s">
        <v>3939</v>
      </c>
      <c r="B1209" s="1" t="s">
        <v>61</v>
      </c>
      <c r="C1209" s="15">
        <v>2205.0</v>
      </c>
      <c r="D1209" s="16" t="s">
        <v>4914</v>
      </c>
      <c r="E1209" s="16" t="s">
        <v>4915</v>
      </c>
      <c r="F1209" s="16"/>
      <c r="G1209" s="16" t="s">
        <v>3335</v>
      </c>
      <c r="H1209" s="16"/>
      <c r="I1209" s="16">
        <v>600.0</v>
      </c>
      <c r="J1209" s="16" t="s">
        <v>3984</v>
      </c>
      <c r="K1209" s="16" t="s">
        <v>3215</v>
      </c>
      <c r="L1209" s="16" t="s">
        <v>377</v>
      </c>
      <c r="M1209" s="16" t="s">
        <v>1020</v>
      </c>
      <c r="N1209" s="16" t="s">
        <v>4736</v>
      </c>
      <c r="O1209" s="16" t="s">
        <v>4639</v>
      </c>
      <c r="P1209" s="16">
        <v>8.0</v>
      </c>
      <c r="Q1209" s="16">
        <v>880.0</v>
      </c>
    </row>
    <row r="1210" ht="12.75" customHeight="1">
      <c r="A1210" s="16" t="s">
        <v>3939</v>
      </c>
      <c r="B1210" s="1" t="s">
        <v>61</v>
      </c>
      <c r="C1210" s="15">
        <v>2207.0</v>
      </c>
      <c r="D1210" s="16" t="s">
        <v>4916</v>
      </c>
      <c r="E1210" s="16" t="s">
        <v>4917</v>
      </c>
      <c r="F1210" s="16"/>
      <c r="G1210" s="16" t="s">
        <v>4918</v>
      </c>
      <c r="H1210" s="16" t="s">
        <v>69</v>
      </c>
      <c r="I1210" s="16">
        <v>703.0</v>
      </c>
      <c r="J1210" s="16" t="s">
        <v>3984</v>
      </c>
      <c r="K1210" s="16" t="s">
        <v>739</v>
      </c>
      <c r="L1210" s="16" t="s">
        <v>345</v>
      </c>
      <c r="M1210" s="16" t="s">
        <v>4919</v>
      </c>
      <c r="N1210" s="16" t="s">
        <v>4920</v>
      </c>
      <c r="O1210" s="16" t="s">
        <v>4606</v>
      </c>
      <c r="P1210" s="16">
        <v>16.0</v>
      </c>
      <c r="Q1210" s="16">
        <v>1456.0</v>
      </c>
    </row>
    <row r="1211" ht="12.75" customHeight="1">
      <c r="A1211" s="16" t="s">
        <v>3939</v>
      </c>
      <c r="B1211" s="1" t="s">
        <v>1459</v>
      </c>
      <c r="C1211" s="15">
        <v>2212.0</v>
      </c>
      <c r="D1211" s="16" t="s">
        <v>4921</v>
      </c>
      <c r="E1211" s="16" t="s">
        <v>4922</v>
      </c>
      <c r="F1211" s="16"/>
      <c r="G1211" s="16" t="s">
        <v>1222</v>
      </c>
      <c r="H1211" s="16"/>
      <c r="I1211" s="16">
        <v>102.0</v>
      </c>
      <c r="J1211" s="16" t="s">
        <v>3984</v>
      </c>
      <c r="K1211" s="16" t="s">
        <v>1083</v>
      </c>
      <c r="L1211" s="16" t="s">
        <v>323</v>
      </c>
      <c r="M1211" s="16" t="s">
        <v>1617</v>
      </c>
      <c r="N1211" s="16" t="s">
        <v>4923</v>
      </c>
      <c r="O1211" s="16" t="s">
        <v>72</v>
      </c>
      <c r="P1211" s="16">
        <v>7.0</v>
      </c>
      <c r="Q1211" s="16">
        <v>-56.0</v>
      </c>
    </row>
    <row r="1212" ht="12.75" customHeight="1">
      <c r="A1212" s="16" t="s">
        <v>3939</v>
      </c>
      <c r="B1212" s="1" t="s">
        <v>1459</v>
      </c>
      <c r="C1212" s="15">
        <v>2215.0</v>
      </c>
      <c r="D1212" s="16" t="s">
        <v>4924</v>
      </c>
      <c r="E1212" s="16" t="s">
        <v>4925</v>
      </c>
      <c r="F1212" s="16"/>
      <c r="G1212" s="16" t="s">
        <v>2506</v>
      </c>
      <c r="H1212" s="16" t="s">
        <v>69</v>
      </c>
      <c r="I1212" s="16">
        <v>721.0</v>
      </c>
      <c r="J1212" s="16" t="s">
        <v>3984</v>
      </c>
      <c r="K1212" s="16" t="s">
        <v>1383</v>
      </c>
      <c r="L1212" s="16" t="s">
        <v>377</v>
      </c>
      <c r="M1212" s="16" t="s">
        <v>2789</v>
      </c>
      <c r="N1212" s="16" t="s">
        <v>2790</v>
      </c>
      <c r="O1212" s="16" t="s">
        <v>72</v>
      </c>
      <c r="P1212" s="16">
        <v>8.0</v>
      </c>
      <c r="Q1212" s="16">
        <v>550.0</v>
      </c>
    </row>
    <row r="1213" ht="12.75" customHeight="1">
      <c r="A1213" s="16" t="s">
        <v>3939</v>
      </c>
      <c r="B1213" s="1" t="s">
        <v>313</v>
      </c>
      <c r="C1213" s="15">
        <v>2224.0</v>
      </c>
      <c r="D1213" s="16" t="s">
        <v>4926</v>
      </c>
      <c r="E1213" s="16" t="s">
        <v>4927</v>
      </c>
      <c r="F1213" s="16"/>
      <c r="G1213" s="16" t="s">
        <v>394</v>
      </c>
      <c r="H1213" s="16"/>
      <c r="I1213" s="16">
        <v>601.0</v>
      </c>
      <c r="J1213" s="16" t="s">
        <v>3984</v>
      </c>
      <c r="K1213" s="16" t="s">
        <v>1107</v>
      </c>
      <c r="L1213" s="16" t="s">
        <v>345</v>
      </c>
      <c r="M1213" s="16" t="s">
        <v>1330</v>
      </c>
      <c r="N1213" s="16" t="s">
        <v>755</v>
      </c>
      <c r="O1213" s="16" t="s">
        <v>72</v>
      </c>
      <c r="P1213" s="16">
        <v>13.0</v>
      </c>
      <c r="Q1213" s="16">
        <v>-36.0</v>
      </c>
    </row>
    <row r="1214" ht="12.75" customHeight="1">
      <c r="A1214" s="16" t="s">
        <v>3939</v>
      </c>
      <c r="B1214" s="1" t="s">
        <v>313</v>
      </c>
      <c r="C1214" s="15">
        <v>2228.0</v>
      </c>
      <c r="D1214" s="16" t="s">
        <v>4928</v>
      </c>
      <c r="E1214" s="16" t="s">
        <v>4929</v>
      </c>
      <c r="F1214" s="16" t="s">
        <v>300</v>
      </c>
      <c r="G1214" s="16" t="s">
        <v>506</v>
      </c>
      <c r="H1214" s="16"/>
      <c r="I1214" s="16">
        <v>922.0</v>
      </c>
      <c r="J1214" s="16" t="s">
        <v>3984</v>
      </c>
      <c r="K1214" s="16" t="s">
        <v>1083</v>
      </c>
      <c r="L1214" s="16" t="s">
        <v>359</v>
      </c>
      <c r="M1214" s="16" t="s">
        <v>4827</v>
      </c>
      <c r="N1214" s="16" t="s">
        <v>4930</v>
      </c>
      <c r="O1214" s="16" t="s">
        <v>4439</v>
      </c>
      <c r="P1214" s="16">
        <v>10.0</v>
      </c>
      <c r="Q1214" s="16">
        <v>1176.0</v>
      </c>
    </row>
    <row r="1215" ht="12.75" customHeight="1">
      <c r="A1215" s="16" t="s">
        <v>3939</v>
      </c>
      <c r="B1215" s="1" t="s">
        <v>1491</v>
      </c>
      <c r="C1215" s="15">
        <v>2231.0</v>
      </c>
      <c r="D1215" s="16" t="s">
        <v>4931</v>
      </c>
      <c r="E1215" s="16" t="s">
        <v>4932</v>
      </c>
      <c r="F1215" s="16" t="s">
        <v>1014</v>
      </c>
      <c r="G1215" s="16" t="s">
        <v>4933</v>
      </c>
      <c r="H1215" s="16" t="s">
        <v>69</v>
      </c>
      <c r="I1215" s="16">
        <v>924.0</v>
      </c>
      <c r="J1215" s="16" t="s">
        <v>3984</v>
      </c>
      <c r="K1215" s="16" t="s">
        <v>2014</v>
      </c>
      <c r="L1215" s="16" t="s">
        <v>384</v>
      </c>
      <c r="M1215" s="16" t="s">
        <v>3362</v>
      </c>
      <c r="N1215" s="16" t="s">
        <v>4934</v>
      </c>
      <c r="O1215" s="16" t="s">
        <v>4149</v>
      </c>
      <c r="P1215" s="16">
        <v>12.0</v>
      </c>
      <c r="Q1215" s="16">
        <v>-756.0</v>
      </c>
    </row>
    <row r="1216" ht="12.75" customHeight="1">
      <c r="A1216" s="16" t="s">
        <v>3939</v>
      </c>
      <c r="B1216" s="1" t="s">
        <v>1491</v>
      </c>
      <c r="C1216" s="15">
        <v>2232.0</v>
      </c>
      <c r="D1216" s="16" t="s">
        <v>4935</v>
      </c>
      <c r="E1216" s="16" t="s">
        <v>4936</v>
      </c>
      <c r="F1216" s="16"/>
      <c r="G1216" s="16" t="s">
        <v>1519</v>
      </c>
      <c r="H1216" s="16" t="s">
        <v>69</v>
      </c>
      <c r="I1216" s="16">
        <v>314.0</v>
      </c>
      <c r="J1216" s="16" t="s">
        <v>3984</v>
      </c>
      <c r="K1216" s="16" t="s">
        <v>4937</v>
      </c>
      <c r="L1216" s="16" t="s">
        <v>345</v>
      </c>
      <c r="M1216" s="16" t="s">
        <v>2680</v>
      </c>
      <c r="N1216" s="16" t="s">
        <v>4938</v>
      </c>
      <c r="O1216" s="16" t="s">
        <v>4639</v>
      </c>
      <c r="P1216" s="16">
        <v>9.0</v>
      </c>
      <c r="Q1216" s="16">
        <v>704.0</v>
      </c>
    </row>
    <row r="1217" ht="12.75" customHeight="1">
      <c r="A1217" s="16" t="s">
        <v>3939</v>
      </c>
      <c r="B1217" s="1" t="s">
        <v>1491</v>
      </c>
      <c r="C1217" s="15">
        <v>2233.0</v>
      </c>
      <c r="D1217" s="16" t="s">
        <v>4939</v>
      </c>
      <c r="E1217" s="16" t="s">
        <v>4940</v>
      </c>
      <c r="F1217" s="16"/>
      <c r="G1217" s="16" t="s">
        <v>3180</v>
      </c>
      <c r="H1217" s="16"/>
      <c r="I1217" s="16">
        <v>621.0</v>
      </c>
      <c r="J1217" s="16" t="s">
        <v>3984</v>
      </c>
      <c r="K1217" s="16" t="s">
        <v>3132</v>
      </c>
      <c r="L1217" s="16" t="s">
        <v>359</v>
      </c>
      <c r="M1217" s="16" t="s">
        <v>4941</v>
      </c>
      <c r="N1217" s="16" t="s">
        <v>606</v>
      </c>
      <c r="O1217" s="16" t="s">
        <v>4639</v>
      </c>
      <c r="P1217" s="16">
        <v>13.0</v>
      </c>
      <c r="Q1217" s="16">
        <v>1568.0</v>
      </c>
    </row>
    <row r="1218" ht="12.75" customHeight="1">
      <c r="A1218" s="16" t="s">
        <v>3939</v>
      </c>
      <c r="B1218" s="1" t="s">
        <v>1491</v>
      </c>
      <c r="C1218" s="15">
        <v>2234.0</v>
      </c>
      <c r="D1218" s="16" t="s">
        <v>4942</v>
      </c>
      <c r="E1218" s="16" t="s">
        <v>4943</v>
      </c>
      <c r="F1218" s="16"/>
      <c r="G1218" s="16" t="s">
        <v>1699</v>
      </c>
      <c r="H1218" s="16"/>
      <c r="I1218" s="16">
        <v>924.0</v>
      </c>
      <c r="J1218" s="16" t="s">
        <v>3984</v>
      </c>
      <c r="K1218" s="16" t="s">
        <v>1124</v>
      </c>
      <c r="L1218" s="16" t="s">
        <v>384</v>
      </c>
      <c r="M1218" s="16" t="s">
        <v>4944</v>
      </c>
      <c r="N1218" s="16" t="s">
        <v>4945</v>
      </c>
      <c r="O1218" s="16" t="s">
        <v>72</v>
      </c>
      <c r="P1218" s="16">
        <v>14.0</v>
      </c>
      <c r="Q1218" s="16">
        <v>208.0</v>
      </c>
    </row>
    <row r="1219" ht="12.75" customHeight="1">
      <c r="A1219" s="16" t="s">
        <v>3939</v>
      </c>
      <c r="B1219" s="1" t="s">
        <v>1491</v>
      </c>
      <c r="C1219" s="15">
        <v>2236.0</v>
      </c>
      <c r="D1219" s="16" t="s">
        <v>4946</v>
      </c>
      <c r="E1219" s="16" t="s">
        <v>4947</v>
      </c>
      <c r="F1219" s="16"/>
      <c r="G1219" s="16" t="s">
        <v>1386</v>
      </c>
      <c r="H1219" s="16"/>
      <c r="I1219" s="16">
        <v>301.0</v>
      </c>
      <c r="J1219" s="16" t="s">
        <v>3984</v>
      </c>
      <c r="K1219" s="16" t="s">
        <v>2737</v>
      </c>
      <c r="L1219" s="16" t="s">
        <v>308</v>
      </c>
      <c r="M1219" s="16" t="s">
        <v>4948</v>
      </c>
      <c r="N1219" s="16" t="s">
        <v>4949</v>
      </c>
      <c r="O1219" s="16" t="s">
        <v>72</v>
      </c>
      <c r="P1219" s="16">
        <v>10.0</v>
      </c>
      <c r="Q1219" s="16">
        <v>-160.0</v>
      </c>
    </row>
    <row r="1220" ht="12.75" customHeight="1">
      <c r="A1220" s="16" t="s">
        <v>3939</v>
      </c>
      <c r="B1220" s="1" t="s">
        <v>1491</v>
      </c>
      <c r="C1220" s="15">
        <v>2237.0</v>
      </c>
      <c r="D1220" s="16" t="s">
        <v>4950</v>
      </c>
      <c r="E1220" s="16" t="s">
        <v>4951</v>
      </c>
      <c r="F1220" s="16" t="s">
        <v>1014</v>
      </c>
      <c r="G1220" s="16" t="s">
        <v>697</v>
      </c>
      <c r="H1220" s="16" t="s">
        <v>69</v>
      </c>
      <c r="I1220" s="16">
        <v>510.0</v>
      </c>
      <c r="J1220" s="16" t="s">
        <v>3984</v>
      </c>
      <c r="K1220" s="16" t="s">
        <v>501</v>
      </c>
      <c r="L1220" s="16" t="s">
        <v>384</v>
      </c>
      <c r="M1220" s="16" t="s">
        <v>1956</v>
      </c>
      <c r="N1220" s="16" t="s">
        <v>1097</v>
      </c>
      <c r="O1220" s="16" t="s">
        <v>72</v>
      </c>
      <c r="P1220" s="16">
        <v>7.0</v>
      </c>
      <c r="Q1220" s="16">
        <v>-48.0</v>
      </c>
    </row>
    <row r="1221" ht="12.75" customHeight="1">
      <c r="A1221" s="16" t="s">
        <v>3939</v>
      </c>
      <c r="B1221" s="1" t="s">
        <v>61</v>
      </c>
      <c r="C1221" s="15">
        <v>2303.0</v>
      </c>
      <c r="D1221" s="16" t="s">
        <v>4952</v>
      </c>
      <c r="E1221" s="16" t="s">
        <v>4953</v>
      </c>
      <c r="F1221" s="16"/>
      <c r="G1221" s="16" t="s">
        <v>454</v>
      </c>
      <c r="H1221" s="16"/>
      <c r="I1221" s="16">
        <v>220.0</v>
      </c>
      <c r="J1221" s="16" t="s">
        <v>3984</v>
      </c>
      <c r="K1221" s="16" t="s">
        <v>1383</v>
      </c>
      <c r="L1221" s="16" t="s">
        <v>345</v>
      </c>
      <c r="M1221" s="16" t="s">
        <v>4954</v>
      </c>
      <c r="N1221" s="16" t="s">
        <v>2514</v>
      </c>
      <c r="O1221" s="16" t="s">
        <v>72</v>
      </c>
      <c r="P1221" s="16">
        <v>9.0</v>
      </c>
      <c r="Q1221" s="16">
        <v>-432.0</v>
      </c>
    </row>
    <row r="1222" ht="12.75" customHeight="1">
      <c r="A1222" s="16" t="s">
        <v>3939</v>
      </c>
      <c r="B1222" s="1" t="s">
        <v>61</v>
      </c>
      <c r="C1222" s="15">
        <v>2306.0</v>
      </c>
      <c r="D1222" s="16" t="s">
        <v>4955</v>
      </c>
      <c r="E1222" s="16" t="s">
        <v>4956</v>
      </c>
      <c r="F1222" s="16"/>
      <c r="G1222" s="16" t="s">
        <v>4957</v>
      </c>
      <c r="H1222" s="16" t="s">
        <v>596</v>
      </c>
      <c r="I1222" s="16">
        <v>714.0</v>
      </c>
      <c r="J1222" s="16" t="s">
        <v>3984</v>
      </c>
      <c r="K1222" s="16" t="s">
        <v>330</v>
      </c>
      <c r="L1222" s="16" t="s">
        <v>345</v>
      </c>
      <c r="M1222" s="16" t="s">
        <v>3719</v>
      </c>
      <c r="N1222" s="16" t="s">
        <v>4958</v>
      </c>
      <c r="O1222" s="16"/>
      <c r="P1222" s="16">
        <v>14.0</v>
      </c>
      <c r="Q1222" s="16">
        <v>-2940.0</v>
      </c>
    </row>
    <row r="1223" ht="12.75" customHeight="1">
      <c r="A1223" s="16" t="s">
        <v>3939</v>
      </c>
      <c r="B1223" s="1" t="s">
        <v>61</v>
      </c>
      <c r="C1223" s="15">
        <v>2308.0</v>
      </c>
      <c r="D1223" s="16" t="s">
        <v>4959</v>
      </c>
      <c r="E1223" s="16" t="s">
        <v>4960</v>
      </c>
      <c r="F1223" s="16"/>
      <c r="G1223" s="16" t="s">
        <v>3030</v>
      </c>
      <c r="H1223" s="16" t="s">
        <v>596</v>
      </c>
      <c r="I1223" s="16">
        <v>723.0</v>
      </c>
      <c r="J1223" s="16" t="s">
        <v>3984</v>
      </c>
      <c r="K1223" s="16" t="s">
        <v>790</v>
      </c>
      <c r="L1223" s="16" t="s">
        <v>345</v>
      </c>
      <c r="M1223" s="16" t="s">
        <v>4961</v>
      </c>
      <c r="N1223" s="16" t="s">
        <v>4962</v>
      </c>
      <c r="O1223" s="16"/>
      <c r="P1223" s="16">
        <v>11.0</v>
      </c>
      <c r="Q1223" s="16">
        <v>-528.0</v>
      </c>
    </row>
    <row r="1224" ht="12.75" customHeight="1">
      <c r="A1224" s="16" t="s">
        <v>3939</v>
      </c>
      <c r="B1224" s="1" t="s">
        <v>61</v>
      </c>
      <c r="C1224" s="15">
        <v>2309.0</v>
      </c>
      <c r="D1224" s="16" t="s">
        <v>4963</v>
      </c>
      <c r="E1224" s="16" t="s">
        <v>4964</v>
      </c>
      <c r="F1224" s="16"/>
      <c r="G1224" s="16" t="s">
        <v>4965</v>
      </c>
      <c r="H1224" s="16"/>
      <c r="I1224" s="16">
        <v>824.0</v>
      </c>
      <c r="J1224" s="16" t="s">
        <v>3984</v>
      </c>
      <c r="K1224" s="16" t="s">
        <v>2850</v>
      </c>
      <c r="L1224" s="16" t="s">
        <v>308</v>
      </c>
      <c r="M1224" s="16" t="s">
        <v>4966</v>
      </c>
      <c r="N1224" s="16" t="s">
        <v>4554</v>
      </c>
      <c r="O1224" s="16" t="s">
        <v>72</v>
      </c>
      <c r="P1224" s="16">
        <v>13.0</v>
      </c>
      <c r="Q1224" s="16">
        <v>-350.0</v>
      </c>
    </row>
    <row r="1225" ht="12.75" customHeight="1">
      <c r="A1225" s="16" t="s">
        <v>3939</v>
      </c>
      <c r="B1225" s="1" t="s">
        <v>1459</v>
      </c>
      <c r="C1225" s="15">
        <v>2311.0</v>
      </c>
      <c r="D1225" s="16" t="s">
        <v>4967</v>
      </c>
      <c r="E1225" s="16" t="s">
        <v>4968</v>
      </c>
      <c r="F1225" s="16"/>
      <c r="G1225" s="16" t="s">
        <v>4969</v>
      </c>
      <c r="H1225" s="16"/>
      <c r="I1225" s="16">
        <v>610.0</v>
      </c>
      <c r="J1225" s="16" t="s">
        <v>3984</v>
      </c>
      <c r="K1225" s="16" t="s">
        <v>438</v>
      </c>
      <c r="L1225" s="16" t="s">
        <v>323</v>
      </c>
      <c r="M1225" s="16" t="s">
        <v>4970</v>
      </c>
      <c r="N1225" s="16" t="s">
        <v>4971</v>
      </c>
      <c r="O1225" s="16" t="s">
        <v>4606</v>
      </c>
      <c r="P1225" s="16">
        <v>9.0</v>
      </c>
      <c r="Q1225" s="16">
        <v>-1386.0</v>
      </c>
    </row>
    <row r="1226" ht="12.75" customHeight="1">
      <c r="A1226" s="16" t="s">
        <v>3939</v>
      </c>
      <c r="B1226" s="1" t="s">
        <v>1459</v>
      </c>
      <c r="C1226" s="15">
        <v>2313.0</v>
      </c>
      <c r="D1226" s="16" t="s">
        <v>4972</v>
      </c>
      <c r="E1226" s="16" t="s">
        <v>4973</v>
      </c>
      <c r="F1226" s="16"/>
      <c r="G1226" s="16" t="s">
        <v>576</v>
      </c>
      <c r="H1226" s="16"/>
      <c r="I1226" s="16">
        <v>720.0</v>
      </c>
      <c r="J1226" s="16" t="s">
        <v>3984</v>
      </c>
      <c r="K1226" s="16" t="s">
        <v>352</v>
      </c>
      <c r="L1226" s="16" t="s">
        <v>384</v>
      </c>
      <c r="M1226" s="16" t="s">
        <v>1246</v>
      </c>
      <c r="N1226" s="16" t="s">
        <v>4974</v>
      </c>
      <c r="O1226" s="16" t="s">
        <v>72</v>
      </c>
      <c r="P1226" s="16">
        <v>10.0</v>
      </c>
      <c r="Q1226" s="16">
        <v>-42.0</v>
      </c>
    </row>
    <row r="1227" ht="12.75" customHeight="1">
      <c r="A1227" s="16" t="s">
        <v>3939</v>
      </c>
      <c r="B1227" s="1" t="s">
        <v>1459</v>
      </c>
      <c r="C1227" s="15">
        <v>2314.0</v>
      </c>
      <c r="D1227" s="16" t="s">
        <v>4975</v>
      </c>
      <c r="E1227" s="16" t="s">
        <v>4976</v>
      </c>
      <c r="F1227" s="16"/>
      <c r="G1227" s="16" t="s">
        <v>809</v>
      </c>
      <c r="H1227" s="16"/>
      <c r="I1227" s="16">
        <v>802.0</v>
      </c>
      <c r="J1227" s="16" t="s">
        <v>3984</v>
      </c>
      <c r="K1227" s="16" t="s">
        <v>1083</v>
      </c>
      <c r="L1227" s="16" t="s">
        <v>308</v>
      </c>
      <c r="M1227" s="16" t="s">
        <v>309</v>
      </c>
      <c r="N1227" s="16" t="s">
        <v>397</v>
      </c>
      <c r="O1227" s="16" t="s">
        <v>72</v>
      </c>
      <c r="P1227" s="16">
        <v>7.0</v>
      </c>
      <c r="Q1227" s="16">
        <v>0.0</v>
      </c>
    </row>
    <row r="1228" ht="12.75" customHeight="1">
      <c r="A1228" s="16" t="s">
        <v>3939</v>
      </c>
      <c r="B1228" s="1" t="s">
        <v>1459</v>
      </c>
      <c r="C1228" s="15">
        <v>2317.0</v>
      </c>
      <c r="D1228" s="16" t="s">
        <v>4977</v>
      </c>
      <c r="E1228" s="16" t="s">
        <v>4978</v>
      </c>
      <c r="F1228" s="16"/>
      <c r="G1228" s="16" t="s">
        <v>4568</v>
      </c>
      <c r="H1228" s="16" t="s">
        <v>69</v>
      </c>
      <c r="I1228" s="16">
        <v>710.0</v>
      </c>
      <c r="J1228" s="16" t="s">
        <v>3984</v>
      </c>
      <c r="K1228" s="16" t="s">
        <v>2014</v>
      </c>
      <c r="L1228" s="16" t="s">
        <v>384</v>
      </c>
      <c r="M1228" s="16" t="s">
        <v>4259</v>
      </c>
      <c r="N1228" s="16" t="s">
        <v>2116</v>
      </c>
      <c r="O1228" s="16" t="s">
        <v>72</v>
      </c>
      <c r="P1228" s="16">
        <v>8.0</v>
      </c>
      <c r="Q1228" s="16">
        <v>-128.0</v>
      </c>
    </row>
    <row r="1229" ht="12.75" customHeight="1">
      <c r="A1229" s="16" t="s">
        <v>3939</v>
      </c>
      <c r="B1229" s="1" t="s">
        <v>1459</v>
      </c>
      <c r="C1229" s="15">
        <v>2319.0</v>
      </c>
      <c r="D1229" s="16" t="s">
        <v>4979</v>
      </c>
      <c r="E1229" s="16" t="s">
        <v>4980</v>
      </c>
      <c r="F1229" s="16" t="s">
        <v>4152</v>
      </c>
      <c r="G1229" s="16" t="s">
        <v>500</v>
      </c>
      <c r="H1229" s="16"/>
      <c r="I1229" s="16">
        <v>112.0</v>
      </c>
      <c r="J1229" s="16" t="s">
        <v>3984</v>
      </c>
      <c r="K1229" s="16" t="s">
        <v>4981</v>
      </c>
      <c r="L1229" s="16" t="s">
        <v>331</v>
      </c>
      <c r="M1229" s="16" t="s">
        <v>4982</v>
      </c>
      <c r="N1229" s="16" t="s">
        <v>4983</v>
      </c>
      <c r="O1229" s="16" t="s">
        <v>72</v>
      </c>
      <c r="P1229" s="16">
        <v>11.0</v>
      </c>
      <c r="Q1229" s="16">
        <v>990.0</v>
      </c>
    </row>
    <row r="1230" ht="12.75" customHeight="1">
      <c r="A1230" s="16" t="s">
        <v>3939</v>
      </c>
      <c r="B1230" s="1" t="s">
        <v>313</v>
      </c>
      <c r="C1230" s="15">
        <v>2321.0</v>
      </c>
      <c r="D1230" s="16" t="s">
        <v>4984</v>
      </c>
      <c r="E1230" s="16" t="s">
        <v>4985</v>
      </c>
      <c r="F1230" s="16"/>
      <c r="G1230" s="16" t="s">
        <v>394</v>
      </c>
      <c r="H1230" s="16"/>
      <c r="I1230" s="16">
        <v>323.0</v>
      </c>
      <c r="J1230" s="16" t="s">
        <v>3984</v>
      </c>
      <c r="K1230" s="16" t="s">
        <v>1383</v>
      </c>
      <c r="L1230" s="16" t="s">
        <v>345</v>
      </c>
      <c r="M1230" s="16" t="s">
        <v>4986</v>
      </c>
      <c r="N1230" s="16" t="s">
        <v>1772</v>
      </c>
      <c r="O1230" s="16" t="s">
        <v>72</v>
      </c>
      <c r="P1230" s="16">
        <v>9.0</v>
      </c>
      <c r="Q1230" s="16">
        <v>-100.0</v>
      </c>
    </row>
    <row r="1231" ht="12.75" customHeight="1">
      <c r="A1231" s="16" t="s">
        <v>3939</v>
      </c>
      <c r="B1231" s="1" t="s">
        <v>313</v>
      </c>
      <c r="C1231" s="15">
        <v>2322.0</v>
      </c>
      <c r="D1231" s="16" t="s">
        <v>4987</v>
      </c>
      <c r="E1231" s="16" t="s">
        <v>4988</v>
      </c>
      <c r="F1231" s="16"/>
      <c r="G1231" s="16" t="s">
        <v>4989</v>
      </c>
      <c r="H1231" s="16" t="s">
        <v>596</v>
      </c>
      <c r="I1231" s="16">
        <v>801.0</v>
      </c>
      <c r="J1231" s="16" t="s">
        <v>3984</v>
      </c>
      <c r="K1231" s="16" t="s">
        <v>2424</v>
      </c>
      <c r="L1231" s="16" t="s">
        <v>308</v>
      </c>
      <c r="M1231" s="16" t="s">
        <v>554</v>
      </c>
      <c r="N1231" s="16" t="s">
        <v>397</v>
      </c>
      <c r="O1231" s="16"/>
      <c r="P1231" s="16">
        <v>9.0</v>
      </c>
      <c r="Q1231" s="16">
        <v>-20.0</v>
      </c>
    </row>
    <row r="1232" ht="12.75" customHeight="1">
      <c r="A1232" s="16" t="s">
        <v>3939</v>
      </c>
      <c r="B1232" s="1" t="s">
        <v>313</v>
      </c>
      <c r="C1232" s="15">
        <v>2323.0</v>
      </c>
      <c r="D1232" s="16" t="s">
        <v>4990</v>
      </c>
      <c r="E1232" s="16" t="s">
        <v>4991</v>
      </c>
      <c r="F1232" s="16" t="s">
        <v>1014</v>
      </c>
      <c r="G1232" s="16" t="s">
        <v>394</v>
      </c>
      <c r="H1232" s="16"/>
      <c r="I1232" s="16">
        <v>501.0</v>
      </c>
      <c r="J1232" s="16" t="s">
        <v>3984</v>
      </c>
      <c r="K1232" s="16" t="s">
        <v>4241</v>
      </c>
      <c r="L1232" s="16" t="s">
        <v>377</v>
      </c>
      <c r="M1232" s="16" t="s">
        <v>2428</v>
      </c>
      <c r="N1232" s="16" t="s">
        <v>2651</v>
      </c>
      <c r="O1232" s="16" t="s">
        <v>72</v>
      </c>
      <c r="P1232" s="16">
        <v>10.0</v>
      </c>
      <c r="Q1232" s="16">
        <v>0.0</v>
      </c>
    </row>
    <row r="1233" ht="12.75" customHeight="1">
      <c r="A1233" s="16" t="s">
        <v>3939</v>
      </c>
      <c r="B1233" s="1" t="s">
        <v>313</v>
      </c>
      <c r="C1233" s="15">
        <v>2324.0</v>
      </c>
      <c r="D1233" s="16" t="s">
        <v>4992</v>
      </c>
      <c r="E1233" s="16" t="s">
        <v>4993</v>
      </c>
      <c r="F1233" s="16" t="s">
        <v>1028</v>
      </c>
      <c r="G1233" s="16" t="s">
        <v>625</v>
      </c>
      <c r="H1233" s="16"/>
      <c r="I1233" s="16">
        <v>610.0</v>
      </c>
      <c r="J1233" s="16" t="s">
        <v>3984</v>
      </c>
      <c r="K1233" s="16" t="s">
        <v>383</v>
      </c>
      <c r="L1233" s="16" t="s">
        <v>359</v>
      </c>
      <c r="M1233" s="16" t="s">
        <v>360</v>
      </c>
      <c r="N1233" s="16" t="s">
        <v>361</v>
      </c>
      <c r="O1233" s="16" t="s">
        <v>4768</v>
      </c>
      <c r="P1233" s="16">
        <v>10.0</v>
      </c>
      <c r="Q1233" s="16">
        <v>2160.0</v>
      </c>
    </row>
    <row r="1234" ht="12.75" customHeight="1">
      <c r="A1234" s="16" t="s">
        <v>3939</v>
      </c>
      <c r="B1234" s="1" t="s">
        <v>313</v>
      </c>
      <c r="C1234" s="15">
        <v>2325.0</v>
      </c>
      <c r="D1234" s="16" t="s">
        <v>4994</v>
      </c>
      <c r="E1234" s="16" t="s">
        <v>4995</v>
      </c>
      <c r="F1234" s="16"/>
      <c r="G1234" s="16" t="s">
        <v>394</v>
      </c>
      <c r="H1234" s="16"/>
      <c r="I1234" s="16">
        <v>503.0</v>
      </c>
      <c r="J1234" s="16" t="s">
        <v>3984</v>
      </c>
      <c r="K1234" s="16" t="s">
        <v>3132</v>
      </c>
      <c r="L1234" s="16" t="s">
        <v>384</v>
      </c>
      <c r="M1234" s="16" t="s">
        <v>4996</v>
      </c>
      <c r="N1234" s="16" t="s">
        <v>4997</v>
      </c>
      <c r="O1234" s="16" t="s">
        <v>72</v>
      </c>
      <c r="P1234" s="16">
        <v>16.0</v>
      </c>
      <c r="Q1234" s="16">
        <v>0.0</v>
      </c>
    </row>
    <row r="1235" ht="12.75" customHeight="1">
      <c r="A1235" s="16" t="s">
        <v>3939</v>
      </c>
      <c r="B1235" s="1" t="s">
        <v>313</v>
      </c>
      <c r="C1235" s="15">
        <v>2327.0</v>
      </c>
      <c r="D1235" s="16" t="s">
        <v>4998</v>
      </c>
      <c r="E1235" s="16" t="s">
        <v>4999</v>
      </c>
      <c r="F1235" s="16" t="s">
        <v>1028</v>
      </c>
      <c r="G1235" s="16" t="s">
        <v>382</v>
      </c>
      <c r="H1235" s="16"/>
      <c r="I1235" s="16">
        <v>920.0</v>
      </c>
      <c r="J1235" s="16" t="s">
        <v>3984</v>
      </c>
      <c r="K1235" s="16" t="s">
        <v>2601</v>
      </c>
      <c r="L1235" s="16" t="s">
        <v>316</v>
      </c>
      <c r="M1235" s="16" t="s">
        <v>5000</v>
      </c>
      <c r="N1235" s="16" t="s">
        <v>5001</v>
      </c>
      <c r="O1235" s="16" t="s">
        <v>4424</v>
      </c>
      <c r="P1235" s="16">
        <v>8.0</v>
      </c>
      <c r="Q1235" s="16">
        <v>6656.0</v>
      </c>
    </row>
    <row r="1236" ht="12.75" customHeight="1">
      <c r="A1236" s="16" t="s">
        <v>3939</v>
      </c>
      <c r="B1236" s="1" t="s">
        <v>1491</v>
      </c>
      <c r="C1236" s="15">
        <v>2331.0</v>
      </c>
      <c r="D1236" s="16" t="s">
        <v>5002</v>
      </c>
      <c r="E1236" s="16" t="s">
        <v>5003</v>
      </c>
      <c r="F1236" s="16"/>
      <c r="G1236" s="16" t="s">
        <v>2903</v>
      </c>
      <c r="H1236" s="16"/>
      <c r="I1236" s="16">
        <v>210.0</v>
      </c>
      <c r="J1236" s="16" t="s">
        <v>3984</v>
      </c>
      <c r="K1236" s="16" t="s">
        <v>1266</v>
      </c>
      <c r="L1236" s="16" t="s">
        <v>308</v>
      </c>
      <c r="M1236" s="16" t="s">
        <v>860</v>
      </c>
      <c r="N1236" s="16" t="s">
        <v>5004</v>
      </c>
      <c r="O1236" s="16" t="s">
        <v>4693</v>
      </c>
      <c r="P1236" s="16">
        <v>11.0</v>
      </c>
      <c r="Q1236" s="16">
        <v>-112.0</v>
      </c>
    </row>
    <row r="1237" ht="12.75" customHeight="1">
      <c r="A1237" s="16" t="s">
        <v>3939</v>
      </c>
      <c r="B1237" s="1" t="s">
        <v>1491</v>
      </c>
      <c r="C1237" s="15">
        <v>2334.0</v>
      </c>
      <c r="D1237" s="16" t="s">
        <v>5005</v>
      </c>
      <c r="E1237" s="16" t="s">
        <v>5006</v>
      </c>
      <c r="F1237" s="16"/>
      <c r="G1237" s="16" t="s">
        <v>5007</v>
      </c>
      <c r="H1237" s="16" t="s">
        <v>69</v>
      </c>
      <c r="I1237" s="16">
        <v>904.0</v>
      </c>
      <c r="J1237" s="16" t="s">
        <v>3984</v>
      </c>
      <c r="K1237" s="16" t="s">
        <v>557</v>
      </c>
      <c r="L1237" s="16" t="s">
        <v>331</v>
      </c>
      <c r="M1237" s="16" t="s">
        <v>3367</v>
      </c>
      <c r="N1237" s="16" t="s">
        <v>2177</v>
      </c>
      <c r="O1237" s="16" t="s">
        <v>4064</v>
      </c>
      <c r="P1237" s="16">
        <v>12.0</v>
      </c>
      <c r="Q1237" s="16">
        <v>5880.0</v>
      </c>
    </row>
    <row r="1238" ht="12.75" customHeight="1">
      <c r="A1238" s="16" t="s">
        <v>3939</v>
      </c>
      <c r="B1238" s="1" t="s">
        <v>1491</v>
      </c>
      <c r="C1238" s="15">
        <v>2336.0</v>
      </c>
      <c r="D1238" s="16" t="s">
        <v>5008</v>
      </c>
      <c r="E1238" s="16" t="s">
        <v>5009</v>
      </c>
      <c r="F1238" s="16" t="s">
        <v>4152</v>
      </c>
      <c r="G1238" s="16" t="s">
        <v>1691</v>
      </c>
      <c r="H1238" s="16"/>
      <c r="I1238" s="16">
        <v>820.0</v>
      </c>
      <c r="J1238" s="16" t="s">
        <v>3984</v>
      </c>
      <c r="K1238" s="16" t="s">
        <v>307</v>
      </c>
      <c r="L1238" s="16" t="s">
        <v>359</v>
      </c>
      <c r="M1238" s="16" t="s">
        <v>5010</v>
      </c>
      <c r="N1238" s="16" t="s">
        <v>3647</v>
      </c>
      <c r="O1238" s="16" t="s">
        <v>4149</v>
      </c>
      <c r="P1238" s="16">
        <v>8.0</v>
      </c>
      <c r="Q1238" s="16">
        <v>700.0</v>
      </c>
    </row>
    <row r="1239" ht="12.75" customHeight="1">
      <c r="A1239" s="16" t="s">
        <v>3939</v>
      </c>
      <c r="B1239" s="1" t="s">
        <v>61</v>
      </c>
      <c r="C1239" s="15">
        <v>2402.0</v>
      </c>
      <c r="D1239" s="16" t="s">
        <v>5011</v>
      </c>
      <c r="E1239" s="16" t="s">
        <v>5012</v>
      </c>
      <c r="F1239" s="16"/>
      <c r="G1239" s="16" t="s">
        <v>314</v>
      </c>
      <c r="H1239" s="16"/>
      <c r="I1239" s="16">
        <v>734.0</v>
      </c>
      <c r="J1239" s="16" t="s">
        <v>3984</v>
      </c>
      <c r="K1239" s="16" t="s">
        <v>5013</v>
      </c>
      <c r="L1239" s="16" t="s">
        <v>331</v>
      </c>
      <c r="M1239" s="16" t="s">
        <v>5014</v>
      </c>
      <c r="N1239" s="16" t="s">
        <v>5015</v>
      </c>
      <c r="O1239" s="16" t="s">
        <v>4149</v>
      </c>
      <c r="P1239" s="16">
        <v>16.0</v>
      </c>
      <c r="Q1239" s="16">
        <v>486.0</v>
      </c>
    </row>
    <row r="1240" ht="12.75" customHeight="1">
      <c r="A1240" s="16" t="s">
        <v>3939</v>
      </c>
      <c r="B1240" s="1" t="s">
        <v>61</v>
      </c>
      <c r="C1240" s="15">
        <v>2405.0</v>
      </c>
      <c r="D1240" s="16" t="s">
        <v>5016</v>
      </c>
      <c r="E1240" s="16" t="s">
        <v>5017</v>
      </c>
      <c r="F1240" s="16"/>
      <c r="G1240" s="16" t="s">
        <v>4418</v>
      </c>
      <c r="H1240" s="16" t="s">
        <v>69</v>
      </c>
      <c r="I1240" s="16">
        <v>812.0</v>
      </c>
      <c r="J1240" s="16" t="s">
        <v>3984</v>
      </c>
      <c r="K1240" s="16" t="s">
        <v>4405</v>
      </c>
      <c r="L1240" s="16" t="s">
        <v>323</v>
      </c>
      <c r="M1240" s="16" t="s">
        <v>1188</v>
      </c>
      <c r="N1240" s="16" t="s">
        <v>5018</v>
      </c>
      <c r="O1240" s="16" t="s">
        <v>4064</v>
      </c>
      <c r="P1240" s="16">
        <v>6.0</v>
      </c>
      <c r="Q1240" s="16">
        <v>350.0</v>
      </c>
    </row>
    <row r="1241" ht="12.75" customHeight="1">
      <c r="A1241" s="16" t="s">
        <v>3939</v>
      </c>
      <c r="B1241" s="1" t="s">
        <v>61</v>
      </c>
      <c r="C1241" s="15">
        <v>2406.0</v>
      </c>
      <c r="D1241" s="16" t="s">
        <v>5019</v>
      </c>
      <c r="E1241" s="16" t="s">
        <v>5020</v>
      </c>
      <c r="F1241" s="16"/>
      <c r="G1241" s="16" t="s">
        <v>1348</v>
      </c>
      <c r="H1241" s="16"/>
      <c r="I1241" s="16">
        <v>801.0</v>
      </c>
      <c r="J1241" s="16" t="s">
        <v>3984</v>
      </c>
      <c r="K1241" s="16" t="s">
        <v>3975</v>
      </c>
      <c r="L1241" s="16" t="s">
        <v>384</v>
      </c>
      <c r="M1241" s="16" t="s">
        <v>2310</v>
      </c>
      <c r="N1241" s="16" t="s">
        <v>4945</v>
      </c>
      <c r="O1241" s="16" t="s">
        <v>72</v>
      </c>
      <c r="P1241" s="16">
        <v>13.0</v>
      </c>
      <c r="Q1241" s="16">
        <v>128.0</v>
      </c>
    </row>
    <row r="1242" ht="12.75" customHeight="1">
      <c r="A1242" s="16" t="s">
        <v>3939</v>
      </c>
      <c r="B1242" s="1" t="s">
        <v>61</v>
      </c>
      <c r="C1242" s="15">
        <v>2408.0</v>
      </c>
      <c r="D1242" s="16" t="s">
        <v>5021</v>
      </c>
      <c r="E1242" s="16" t="s">
        <v>5022</v>
      </c>
      <c r="F1242" s="16"/>
      <c r="G1242" s="16" t="s">
        <v>5023</v>
      </c>
      <c r="H1242" s="16"/>
      <c r="I1242" s="16">
        <v>323.0</v>
      </c>
      <c r="J1242" s="16" t="s">
        <v>3984</v>
      </c>
      <c r="K1242" s="16" t="s">
        <v>796</v>
      </c>
      <c r="L1242" s="16" t="s">
        <v>345</v>
      </c>
      <c r="M1242" s="16" t="s">
        <v>5024</v>
      </c>
      <c r="N1242" s="16" t="s">
        <v>5025</v>
      </c>
      <c r="O1242" s="16" t="s">
        <v>4639</v>
      </c>
      <c r="P1242" s="16">
        <v>11.0</v>
      </c>
      <c r="Q1242" s="16">
        <v>-1224.0</v>
      </c>
    </row>
    <row r="1243" ht="12.75" customHeight="1">
      <c r="A1243" s="16" t="s">
        <v>3939</v>
      </c>
      <c r="B1243" s="1" t="s">
        <v>61</v>
      </c>
      <c r="C1243" s="15">
        <v>2410.0</v>
      </c>
      <c r="D1243" s="16" t="s">
        <v>4942</v>
      </c>
      <c r="E1243" s="16" t="s">
        <v>5026</v>
      </c>
      <c r="F1243" s="16" t="s">
        <v>4152</v>
      </c>
      <c r="G1243" s="16" t="s">
        <v>4765</v>
      </c>
      <c r="H1243" s="16"/>
      <c r="I1243" s="16">
        <v>423.0</v>
      </c>
      <c r="J1243" s="16" t="s">
        <v>3984</v>
      </c>
      <c r="K1243" s="16" t="s">
        <v>501</v>
      </c>
      <c r="L1243" s="16" t="s">
        <v>359</v>
      </c>
      <c r="M1243" s="16" t="s">
        <v>5027</v>
      </c>
      <c r="N1243" s="16" t="s">
        <v>5028</v>
      </c>
      <c r="O1243" s="16" t="s">
        <v>4768</v>
      </c>
      <c r="P1243" s="16">
        <v>8.0</v>
      </c>
      <c r="Q1243" s="16">
        <v>2016.0</v>
      </c>
    </row>
    <row r="1244" ht="12.75" customHeight="1">
      <c r="A1244" s="16" t="s">
        <v>3939</v>
      </c>
      <c r="B1244" s="1" t="s">
        <v>1459</v>
      </c>
      <c r="C1244" s="15">
        <v>2411.0</v>
      </c>
      <c r="D1244" s="16" t="s">
        <v>5029</v>
      </c>
      <c r="E1244" s="16" t="s">
        <v>5030</v>
      </c>
      <c r="F1244" s="16" t="s">
        <v>1014</v>
      </c>
      <c r="G1244" s="16" t="s">
        <v>809</v>
      </c>
      <c r="H1244" s="16"/>
      <c r="I1244" s="16">
        <v>213.0</v>
      </c>
      <c r="J1244" s="16" t="s">
        <v>3984</v>
      </c>
      <c r="K1244" s="16" t="s">
        <v>2489</v>
      </c>
      <c r="L1244" s="16" t="s">
        <v>323</v>
      </c>
      <c r="M1244" s="16" t="s">
        <v>1091</v>
      </c>
      <c r="N1244" s="16" t="s">
        <v>1840</v>
      </c>
      <c r="O1244" s="16" t="s">
        <v>72</v>
      </c>
      <c r="P1244" s="16">
        <v>12.0</v>
      </c>
      <c r="Q1244" s="16">
        <v>-20.0</v>
      </c>
    </row>
    <row r="1245" ht="12.75" customHeight="1">
      <c r="A1245" s="16" t="s">
        <v>3939</v>
      </c>
      <c r="B1245" s="1" t="s">
        <v>1459</v>
      </c>
      <c r="C1245" s="15">
        <v>2414.0</v>
      </c>
      <c r="D1245" s="16" t="s">
        <v>5031</v>
      </c>
      <c r="E1245" s="16" t="s">
        <v>5032</v>
      </c>
      <c r="F1245" s="16"/>
      <c r="G1245" s="16" t="s">
        <v>689</v>
      </c>
      <c r="H1245" s="16"/>
      <c r="I1245" s="16">
        <v>614.0</v>
      </c>
      <c r="J1245" s="16" t="s">
        <v>3984</v>
      </c>
      <c r="K1245" s="16" t="s">
        <v>1383</v>
      </c>
      <c r="L1245" s="16" t="s">
        <v>384</v>
      </c>
      <c r="M1245" s="16" t="s">
        <v>5033</v>
      </c>
      <c r="N1245" s="16" t="s">
        <v>2173</v>
      </c>
      <c r="O1245" s="16" t="s">
        <v>3986</v>
      </c>
      <c r="P1245" s="16">
        <v>11.0</v>
      </c>
      <c r="Q1245" s="16">
        <v>-768.0</v>
      </c>
    </row>
    <row r="1246" ht="12.75" customHeight="1">
      <c r="A1246" s="16" t="s">
        <v>3939</v>
      </c>
      <c r="B1246" s="1" t="s">
        <v>1459</v>
      </c>
      <c r="C1246" s="15">
        <v>2415.0</v>
      </c>
      <c r="D1246" s="16" t="s">
        <v>5034</v>
      </c>
      <c r="E1246" s="16" t="s">
        <v>5035</v>
      </c>
      <c r="F1246" s="16"/>
      <c r="G1246" s="16" t="s">
        <v>5036</v>
      </c>
      <c r="H1246" s="16"/>
      <c r="I1246" s="16">
        <v>901.0</v>
      </c>
      <c r="J1246" s="16" t="s">
        <v>3984</v>
      </c>
      <c r="K1246" s="16" t="s">
        <v>2850</v>
      </c>
      <c r="L1246" s="16" t="s">
        <v>308</v>
      </c>
      <c r="M1246" s="16" t="s">
        <v>652</v>
      </c>
      <c r="N1246" s="16" t="s">
        <v>474</v>
      </c>
      <c r="O1246" s="16" t="s">
        <v>4693</v>
      </c>
      <c r="P1246" s="16">
        <v>8.0</v>
      </c>
      <c r="Q1246" s="16">
        <v>-140.0</v>
      </c>
    </row>
    <row r="1247" ht="12.75" customHeight="1">
      <c r="A1247" s="16" t="s">
        <v>3939</v>
      </c>
      <c r="B1247" s="1" t="s">
        <v>1459</v>
      </c>
      <c r="C1247" s="15">
        <v>2416.0</v>
      </c>
      <c r="D1247" s="16" t="s">
        <v>5037</v>
      </c>
      <c r="E1247" s="16" t="s">
        <v>5038</v>
      </c>
      <c r="F1247" s="16"/>
      <c r="G1247" s="16" t="s">
        <v>394</v>
      </c>
      <c r="H1247" s="16"/>
      <c r="I1247" s="16">
        <v>701.0</v>
      </c>
      <c r="J1247" s="16" t="s">
        <v>3984</v>
      </c>
      <c r="K1247" s="16" t="s">
        <v>1104</v>
      </c>
      <c r="L1247" s="16" t="s">
        <v>323</v>
      </c>
      <c r="M1247" s="16" t="s">
        <v>309</v>
      </c>
      <c r="N1247" s="16" t="s">
        <v>397</v>
      </c>
      <c r="O1247" s="16" t="s">
        <v>72</v>
      </c>
      <c r="P1247" s="16">
        <v>11.0</v>
      </c>
      <c r="Q1247" s="16">
        <v>0.0</v>
      </c>
    </row>
    <row r="1248" ht="12.75" customHeight="1">
      <c r="A1248" s="16" t="s">
        <v>3939</v>
      </c>
      <c r="B1248" s="1" t="s">
        <v>1459</v>
      </c>
      <c r="C1248" s="15">
        <v>2417.0</v>
      </c>
      <c r="D1248" s="16" t="s">
        <v>5039</v>
      </c>
      <c r="E1248" s="16" t="s">
        <v>5040</v>
      </c>
      <c r="F1248" s="16" t="s">
        <v>1014</v>
      </c>
      <c r="G1248" s="16" t="s">
        <v>5041</v>
      </c>
      <c r="H1248" s="16"/>
      <c r="I1248" s="16">
        <v>202.0</v>
      </c>
      <c r="J1248" s="16" t="s">
        <v>3984</v>
      </c>
      <c r="K1248" s="16" t="s">
        <v>2008</v>
      </c>
      <c r="L1248" s="16" t="s">
        <v>331</v>
      </c>
      <c r="M1248" s="16" t="s">
        <v>5042</v>
      </c>
      <c r="N1248" s="16" t="s">
        <v>5043</v>
      </c>
      <c r="O1248" s="16" t="s">
        <v>4606</v>
      </c>
      <c r="P1248" s="16">
        <v>12.0</v>
      </c>
      <c r="Q1248" s="16">
        <v>2016.0</v>
      </c>
    </row>
    <row r="1249" ht="12.75" customHeight="1">
      <c r="A1249" s="16" t="s">
        <v>3939</v>
      </c>
      <c r="B1249" s="1" t="s">
        <v>1459</v>
      </c>
      <c r="C1249" s="15">
        <v>2418.0</v>
      </c>
      <c r="D1249" s="16" t="s">
        <v>5044</v>
      </c>
      <c r="E1249" s="16" t="s">
        <v>5045</v>
      </c>
      <c r="F1249" s="16" t="s">
        <v>1028</v>
      </c>
      <c r="G1249" s="16" t="s">
        <v>500</v>
      </c>
      <c r="H1249" s="16"/>
      <c r="I1249" s="16">
        <v>301.0</v>
      </c>
      <c r="J1249" s="16" t="s">
        <v>3984</v>
      </c>
      <c r="K1249" s="16" t="s">
        <v>5046</v>
      </c>
      <c r="L1249" s="16" t="s">
        <v>345</v>
      </c>
      <c r="M1249" s="16" t="s">
        <v>601</v>
      </c>
      <c r="N1249" s="16" t="s">
        <v>5047</v>
      </c>
      <c r="O1249" s="16" t="s">
        <v>72</v>
      </c>
      <c r="P1249" s="16">
        <v>13.0</v>
      </c>
      <c r="Q1249" s="16">
        <v>84.0</v>
      </c>
    </row>
    <row r="1250" ht="12.75" customHeight="1">
      <c r="A1250" s="16" t="s">
        <v>3939</v>
      </c>
      <c r="B1250" s="1" t="s">
        <v>1459</v>
      </c>
      <c r="C1250" s="15">
        <v>2419.0</v>
      </c>
      <c r="D1250" s="16" t="s">
        <v>5048</v>
      </c>
      <c r="E1250" s="16" t="s">
        <v>5049</v>
      </c>
      <c r="F1250" s="16"/>
      <c r="G1250" s="16" t="s">
        <v>5050</v>
      </c>
      <c r="H1250" s="16"/>
      <c r="I1250" s="16">
        <v>432.0</v>
      </c>
      <c r="J1250" s="16" t="s">
        <v>3984</v>
      </c>
      <c r="K1250" s="16" t="s">
        <v>438</v>
      </c>
      <c r="L1250" s="16" t="s">
        <v>384</v>
      </c>
      <c r="M1250" s="16" t="s">
        <v>4372</v>
      </c>
      <c r="N1250" s="16" t="s">
        <v>5051</v>
      </c>
      <c r="O1250" s="16" t="s">
        <v>4149</v>
      </c>
      <c r="P1250" s="16">
        <v>8.0</v>
      </c>
      <c r="Q1250" s="16">
        <v>-780.0</v>
      </c>
    </row>
    <row r="1251" ht="12.75" customHeight="1">
      <c r="A1251" s="16" t="s">
        <v>3939</v>
      </c>
      <c r="B1251" s="1" t="s">
        <v>1459</v>
      </c>
      <c r="C1251" s="15">
        <v>2420.0</v>
      </c>
      <c r="D1251" s="16" t="s">
        <v>5052</v>
      </c>
      <c r="E1251" s="16" t="s">
        <v>5053</v>
      </c>
      <c r="F1251" s="16" t="s">
        <v>1028</v>
      </c>
      <c r="G1251" s="16" t="s">
        <v>5054</v>
      </c>
      <c r="H1251" s="16"/>
      <c r="I1251" s="16">
        <v>601.0</v>
      </c>
      <c r="J1251" s="16" t="s">
        <v>3984</v>
      </c>
      <c r="K1251" s="16" t="s">
        <v>876</v>
      </c>
      <c r="L1251" s="16" t="s">
        <v>384</v>
      </c>
      <c r="M1251" s="16" t="s">
        <v>4886</v>
      </c>
      <c r="N1251" s="16" t="s">
        <v>4887</v>
      </c>
      <c r="O1251" s="16" t="s">
        <v>4116</v>
      </c>
      <c r="P1251" s="16">
        <v>12.0</v>
      </c>
      <c r="Q1251" s="16">
        <v>540.0</v>
      </c>
    </row>
    <row r="1252" ht="12.75" customHeight="1">
      <c r="A1252" s="16" t="s">
        <v>3939</v>
      </c>
      <c r="B1252" s="1" t="s">
        <v>313</v>
      </c>
      <c r="C1252" s="15">
        <v>2425.0</v>
      </c>
      <c r="D1252" s="16" t="s">
        <v>5055</v>
      </c>
      <c r="E1252" s="16" t="s">
        <v>5056</v>
      </c>
      <c r="F1252" s="16"/>
      <c r="G1252" s="16" t="s">
        <v>489</v>
      </c>
      <c r="H1252" s="16"/>
      <c r="I1252" s="16">
        <v>803.0</v>
      </c>
      <c r="J1252" s="16" t="s">
        <v>3984</v>
      </c>
      <c r="K1252" s="16" t="s">
        <v>438</v>
      </c>
      <c r="L1252" s="16" t="s">
        <v>308</v>
      </c>
      <c r="M1252" s="16" t="s">
        <v>2063</v>
      </c>
      <c r="N1252" s="16" t="s">
        <v>1869</v>
      </c>
      <c r="O1252" s="16" t="s">
        <v>72</v>
      </c>
      <c r="P1252" s="16">
        <v>9.0</v>
      </c>
      <c r="Q1252" s="16">
        <v>-48.0</v>
      </c>
    </row>
    <row r="1253" ht="12.75" customHeight="1">
      <c r="A1253" s="16" t="s">
        <v>3939</v>
      </c>
      <c r="B1253" s="1" t="s">
        <v>313</v>
      </c>
      <c r="C1253" s="15">
        <v>2426.0</v>
      </c>
      <c r="D1253" s="16" t="s">
        <v>5057</v>
      </c>
      <c r="E1253" s="16" t="s">
        <v>5058</v>
      </c>
      <c r="F1253" s="16"/>
      <c r="G1253" s="16" t="s">
        <v>1222</v>
      </c>
      <c r="H1253" s="16"/>
      <c r="I1253" s="16">
        <v>904.0</v>
      </c>
      <c r="J1253" s="16" t="s">
        <v>3984</v>
      </c>
      <c r="K1253" s="16" t="s">
        <v>371</v>
      </c>
      <c r="L1253" s="16" t="s">
        <v>308</v>
      </c>
      <c r="M1253" s="16" t="s">
        <v>2643</v>
      </c>
      <c r="N1253" s="16" t="s">
        <v>1041</v>
      </c>
      <c r="O1253" s="16" t="s">
        <v>72</v>
      </c>
      <c r="P1253" s="16">
        <v>12.0</v>
      </c>
      <c r="Q1253" s="16">
        <v>-90.0</v>
      </c>
    </row>
    <row r="1254" ht="12.75" customHeight="1">
      <c r="A1254" s="16" t="s">
        <v>3939</v>
      </c>
      <c r="B1254" s="1" t="s">
        <v>55</v>
      </c>
      <c r="C1254" s="15">
        <v>2509.0</v>
      </c>
      <c r="D1254" s="16" t="s">
        <v>5059</v>
      </c>
      <c r="E1254" s="16" t="s">
        <v>5060</v>
      </c>
      <c r="F1254" s="16" t="s">
        <v>1028</v>
      </c>
      <c r="G1254" s="16" t="s">
        <v>614</v>
      </c>
      <c r="H1254" s="16"/>
      <c r="I1254" s="16">
        <v>603.0</v>
      </c>
      <c r="J1254" s="16" t="s">
        <v>3984</v>
      </c>
      <c r="K1254" s="16" t="s">
        <v>396</v>
      </c>
      <c r="L1254" s="16" t="s">
        <v>384</v>
      </c>
      <c r="M1254" s="16" t="s">
        <v>400</v>
      </c>
      <c r="N1254" s="16" t="s">
        <v>1474</v>
      </c>
      <c r="O1254" s="16" t="s">
        <v>72</v>
      </c>
      <c r="P1254" s="16">
        <v>14.0</v>
      </c>
      <c r="Q1254" s="16">
        <v>-28.0</v>
      </c>
    </row>
    <row r="1255" ht="12.75" customHeight="1">
      <c r="A1255" s="16" t="s">
        <v>3939</v>
      </c>
      <c r="B1255" s="1" t="s">
        <v>55</v>
      </c>
      <c r="C1255" s="15">
        <v>2510.0</v>
      </c>
      <c r="D1255" s="16" t="s">
        <v>5061</v>
      </c>
      <c r="E1255" s="16" t="s">
        <v>5062</v>
      </c>
      <c r="F1255" s="16"/>
      <c r="G1255" s="16" t="s">
        <v>1361</v>
      </c>
      <c r="H1255" s="16" t="s">
        <v>69</v>
      </c>
      <c r="I1255" s="16">
        <v>202.0</v>
      </c>
      <c r="J1255" s="16" t="s">
        <v>3984</v>
      </c>
      <c r="K1255" s="16" t="s">
        <v>3132</v>
      </c>
      <c r="L1255" s="16" t="s">
        <v>323</v>
      </c>
      <c r="M1255" s="16" t="s">
        <v>5063</v>
      </c>
      <c r="N1255" s="16" t="s">
        <v>5064</v>
      </c>
      <c r="O1255" s="16" t="s">
        <v>72</v>
      </c>
      <c r="P1255" s="16">
        <v>13.0</v>
      </c>
      <c r="Q1255" s="16">
        <v>200.0</v>
      </c>
    </row>
    <row r="1256" ht="12.75" customHeight="1">
      <c r="A1256" s="16" t="s">
        <v>3939</v>
      </c>
      <c r="B1256" s="1" t="s">
        <v>1886</v>
      </c>
      <c r="C1256" s="15">
        <v>2512.0</v>
      </c>
      <c r="D1256" s="16" t="s">
        <v>4904</v>
      </c>
      <c r="E1256" s="16" t="s">
        <v>5065</v>
      </c>
      <c r="F1256" s="16"/>
      <c r="G1256" s="16" t="s">
        <v>500</v>
      </c>
      <c r="H1256" s="16"/>
      <c r="I1256" s="16">
        <v>502.0</v>
      </c>
      <c r="J1256" s="16" t="s">
        <v>3984</v>
      </c>
      <c r="K1256" s="16" t="s">
        <v>5066</v>
      </c>
      <c r="L1256" s="16" t="s">
        <v>345</v>
      </c>
      <c r="M1256" s="16" t="s">
        <v>1681</v>
      </c>
      <c r="N1256" s="16" t="s">
        <v>3065</v>
      </c>
      <c r="O1256" s="16" t="s">
        <v>72</v>
      </c>
      <c r="P1256" s="16">
        <v>14.0</v>
      </c>
      <c r="Q1256" s="16">
        <v>-192.0</v>
      </c>
    </row>
    <row r="1257" ht="12.75" customHeight="1">
      <c r="A1257" s="16" t="s">
        <v>3939</v>
      </c>
      <c r="B1257" s="1" t="s">
        <v>1886</v>
      </c>
      <c r="C1257" s="15">
        <v>2514.0</v>
      </c>
      <c r="D1257" s="16" t="s">
        <v>5067</v>
      </c>
      <c r="E1257" s="16" t="s">
        <v>5068</v>
      </c>
      <c r="F1257" s="16"/>
      <c r="G1257" s="16" t="s">
        <v>394</v>
      </c>
      <c r="H1257" s="16"/>
      <c r="I1257" s="16">
        <v>203.0</v>
      </c>
      <c r="J1257" s="16" t="s">
        <v>3984</v>
      </c>
      <c r="K1257" s="16" t="s">
        <v>438</v>
      </c>
      <c r="L1257" s="16" t="s">
        <v>323</v>
      </c>
      <c r="M1257" s="16" t="s">
        <v>309</v>
      </c>
      <c r="N1257" s="16" t="s">
        <v>2074</v>
      </c>
      <c r="O1257" s="16" t="s">
        <v>72</v>
      </c>
      <c r="P1257" s="16">
        <v>13.0</v>
      </c>
      <c r="Q1257" s="16">
        <v>0.0</v>
      </c>
    </row>
    <row r="1258" ht="12.75" customHeight="1">
      <c r="A1258" s="16" t="s">
        <v>3939</v>
      </c>
      <c r="B1258" s="1" t="s">
        <v>1886</v>
      </c>
      <c r="C1258" s="15">
        <v>2519.0</v>
      </c>
      <c r="D1258" s="16" t="s">
        <v>5069</v>
      </c>
      <c r="E1258" s="16" t="s">
        <v>5070</v>
      </c>
      <c r="F1258" s="16"/>
      <c r="G1258" s="16" t="s">
        <v>454</v>
      </c>
      <c r="H1258" s="16"/>
      <c r="I1258" s="16">
        <v>224.0</v>
      </c>
      <c r="J1258" s="16" t="s">
        <v>3984</v>
      </c>
      <c r="K1258" s="16" t="s">
        <v>3132</v>
      </c>
      <c r="L1258" s="16" t="s">
        <v>323</v>
      </c>
      <c r="M1258" s="16" t="s">
        <v>4428</v>
      </c>
      <c r="N1258" s="16" t="s">
        <v>3492</v>
      </c>
      <c r="O1258" s="16" t="s">
        <v>72</v>
      </c>
      <c r="P1258" s="16">
        <v>11.0</v>
      </c>
      <c r="Q1258" s="16">
        <v>-280.0</v>
      </c>
    </row>
    <row r="1259" ht="12.75" customHeight="1">
      <c r="A1259" s="16" t="s">
        <v>3939</v>
      </c>
      <c r="B1259" s="1" t="s">
        <v>1886</v>
      </c>
      <c r="C1259" s="15">
        <v>2520.0</v>
      </c>
      <c r="D1259" s="16" t="s">
        <v>5071</v>
      </c>
      <c r="E1259" s="16" t="s">
        <v>5072</v>
      </c>
      <c r="F1259" s="16" t="s">
        <v>1014</v>
      </c>
      <c r="G1259" s="16" t="s">
        <v>1015</v>
      </c>
      <c r="H1259" s="16"/>
      <c r="I1259" s="16">
        <v>410.0</v>
      </c>
      <c r="J1259" s="16" t="s">
        <v>3984</v>
      </c>
      <c r="K1259" s="16" t="s">
        <v>2037</v>
      </c>
      <c r="L1259" s="16" t="s">
        <v>345</v>
      </c>
      <c r="M1259" s="16" t="s">
        <v>2354</v>
      </c>
      <c r="N1259" s="16" t="s">
        <v>5073</v>
      </c>
      <c r="O1259" s="16" t="s">
        <v>72</v>
      </c>
      <c r="P1259" s="16">
        <v>9.0</v>
      </c>
      <c r="Q1259" s="16">
        <v>-420.0</v>
      </c>
    </row>
    <row r="1260" ht="12.75" customHeight="1">
      <c r="A1260" s="16" t="s">
        <v>3939</v>
      </c>
      <c r="B1260" s="1" t="s">
        <v>1897</v>
      </c>
      <c r="C1260" s="15">
        <v>2521.0</v>
      </c>
      <c r="D1260" s="16" t="s">
        <v>5074</v>
      </c>
      <c r="E1260" s="16" t="s">
        <v>5075</v>
      </c>
      <c r="F1260" s="16"/>
      <c r="G1260" s="16" t="s">
        <v>466</v>
      </c>
      <c r="H1260" s="16" t="s">
        <v>69</v>
      </c>
      <c r="I1260" s="16">
        <v>721.0</v>
      </c>
      <c r="J1260" s="16" t="s">
        <v>3984</v>
      </c>
      <c r="K1260" s="16" t="s">
        <v>396</v>
      </c>
      <c r="L1260" s="16" t="s">
        <v>331</v>
      </c>
      <c r="M1260" s="16" t="s">
        <v>5076</v>
      </c>
      <c r="N1260" s="16" t="s">
        <v>5077</v>
      </c>
      <c r="O1260" s="16" t="s">
        <v>4639</v>
      </c>
      <c r="P1260" s="16">
        <v>14.0</v>
      </c>
      <c r="Q1260" s="16">
        <v>3696.0</v>
      </c>
    </row>
    <row r="1261" ht="12.75" customHeight="1">
      <c r="A1261" s="16" t="s">
        <v>3939</v>
      </c>
      <c r="B1261" s="1" t="s">
        <v>1897</v>
      </c>
      <c r="C1261" s="15">
        <v>2523.0</v>
      </c>
      <c r="D1261" s="16" t="s">
        <v>5078</v>
      </c>
      <c r="E1261" s="16" t="s">
        <v>5079</v>
      </c>
      <c r="F1261" s="16"/>
      <c r="G1261" s="16" t="s">
        <v>5080</v>
      </c>
      <c r="H1261" s="16"/>
      <c r="I1261" s="16">
        <v>812.0</v>
      </c>
      <c r="J1261" s="16" t="s">
        <v>3984</v>
      </c>
      <c r="K1261" s="16" t="s">
        <v>790</v>
      </c>
      <c r="L1261" s="16" t="s">
        <v>377</v>
      </c>
      <c r="M1261" s="16" t="s">
        <v>849</v>
      </c>
      <c r="N1261" s="16" t="s">
        <v>850</v>
      </c>
      <c r="O1261" s="16" t="s">
        <v>4149</v>
      </c>
      <c r="P1261" s="16">
        <v>7.0</v>
      </c>
      <c r="Q1261" s="16">
        <v>200.0</v>
      </c>
    </row>
    <row r="1262" ht="12.75" customHeight="1">
      <c r="A1262" s="16" t="s">
        <v>3939</v>
      </c>
      <c r="B1262" s="1" t="s">
        <v>1897</v>
      </c>
      <c r="C1262" s="15">
        <v>2527.0</v>
      </c>
      <c r="D1262" s="16" t="s">
        <v>5081</v>
      </c>
      <c r="E1262" s="16" t="s">
        <v>5082</v>
      </c>
      <c r="F1262" s="16"/>
      <c r="G1262" s="16" t="s">
        <v>978</v>
      </c>
      <c r="H1262" s="16"/>
      <c r="I1262" s="16">
        <v>903.0</v>
      </c>
      <c r="J1262" s="16" t="s">
        <v>3984</v>
      </c>
      <c r="K1262" s="16" t="s">
        <v>1019</v>
      </c>
      <c r="L1262" s="16" t="s">
        <v>308</v>
      </c>
      <c r="M1262" s="16" t="s">
        <v>635</v>
      </c>
      <c r="N1262" s="16" t="s">
        <v>1303</v>
      </c>
      <c r="O1262" s="16" t="s">
        <v>72</v>
      </c>
      <c r="P1262" s="16">
        <v>10.0</v>
      </c>
      <c r="Q1262" s="16">
        <v>-50.0</v>
      </c>
    </row>
    <row r="1263" ht="12.75" customHeight="1">
      <c r="A1263" s="16" t="s">
        <v>3939</v>
      </c>
      <c r="B1263" s="1" t="s">
        <v>1907</v>
      </c>
      <c r="C1263" s="15">
        <v>2534.0</v>
      </c>
      <c r="D1263" s="16" t="s">
        <v>5083</v>
      </c>
      <c r="E1263" s="16" t="s">
        <v>5084</v>
      </c>
      <c r="F1263" s="16"/>
      <c r="G1263" s="16" t="s">
        <v>5085</v>
      </c>
      <c r="H1263" s="16"/>
      <c r="I1263" s="16">
        <v>402.0</v>
      </c>
      <c r="J1263" s="16" t="s">
        <v>3984</v>
      </c>
      <c r="K1263" s="16" t="s">
        <v>352</v>
      </c>
      <c r="L1263" s="16" t="s">
        <v>345</v>
      </c>
      <c r="M1263" s="16" t="s">
        <v>1180</v>
      </c>
      <c r="N1263" s="16" t="s">
        <v>5086</v>
      </c>
      <c r="O1263" s="16" t="s">
        <v>4149</v>
      </c>
      <c r="P1263" s="16">
        <v>13.0</v>
      </c>
      <c r="Q1263" s="16">
        <v>-150.0</v>
      </c>
    </row>
    <row r="1264" ht="12.75" customHeight="1">
      <c r="A1264" s="16" t="s">
        <v>3939</v>
      </c>
      <c r="B1264" s="1" t="s">
        <v>1907</v>
      </c>
      <c r="C1264" s="15">
        <v>2536.0</v>
      </c>
      <c r="D1264" s="16" t="s">
        <v>5087</v>
      </c>
      <c r="E1264" s="16" t="s">
        <v>5088</v>
      </c>
      <c r="F1264" s="16"/>
      <c r="G1264" s="16" t="s">
        <v>1699</v>
      </c>
      <c r="H1264" s="16"/>
      <c r="I1264" s="16">
        <v>303.0</v>
      </c>
      <c r="J1264" s="16" t="s">
        <v>3984</v>
      </c>
      <c r="K1264" s="16" t="s">
        <v>1711</v>
      </c>
      <c r="L1264" s="16" t="s">
        <v>377</v>
      </c>
      <c r="M1264" s="16" t="s">
        <v>1344</v>
      </c>
      <c r="N1264" s="16" t="s">
        <v>3069</v>
      </c>
      <c r="O1264" s="16" t="s">
        <v>72</v>
      </c>
      <c r="P1264" s="16">
        <v>8.0</v>
      </c>
      <c r="Q1264" s="16">
        <v>-600.0</v>
      </c>
    </row>
    <row r="1265" ht="12.75" customHeight="1">
      <c r="A1265" s="16" t="s">
        <v>3939</v>
      </c>
      <c r="B1265" s="1" t="s">
        <v>1907</v>
      </c>
      <c r="C1265" s="15">
        <v>2537.0</v>
      </c>
      <c r="D1265" s="16" t="s">
        <v>5089</v>
      </c>
      <c r="E1265" s="16" t="s">
        <v>5090</v>
      </c>
      <c r="F1265" s="16" t="s">
        <v>1014</v>
      </c>
      <c r="G1265" s="16" t="s">
        <v>2401</v>
      </c>
      <c r="H1265" s="16"/>
      <c r="I1265" s="16">
        <v>523.0</v>
      </c>
      <c r="J1265" s="16" t="s">
        <v>3984</v>
      </c>
      <c r="K1265" s="16" t="s">
        <v>764</v>
      </c>
      <c r="L1265" s="16" t="s">
        <v>377</v>
      </c>
      <c r="M1265" s="16" t="s">
        <v>5091</v>
      </c>
      <c r="N1265" s="16" t="s">
        <v>5092</v>
      </c>
      <c r="O1265" s="16" t="s">
        <v>72</v>
      </c>
      <c r="P1265" s="16">
        <v>11.0</v>
      </c>
      <c r="Q1265" s="16">
        <v>132.0</v>
      </c>
    </row>
    <row r="1266" ht="12.75" customHeight="1">
      <c r="A1266" s="16" t="s">
        <v>3939</v>
      </c>
      <c r="B1266" s="1" t="s">
        <v>1907</v>
      </c>
      <c r="C1266" s="15">
        <v>2538.0</v>
      </c>
      <c r="D1266" s="16" t="s">
        <v>5093</v>
      </c>
      <c r="E1266" s="16" t="s">
        <v>5094</v>
      </c>
      <c r="F1266" s="16"/>
      <c r="G1266" s="16" t="s">
        <v>394</v>
      </c>
      <c r="H1266" s="16"/>
      <c r="I1266" s="16">
        <v>214.0</v>
      </c>
      <c r="J1266" s="16" t="s">
        <v>3984</v>
      </c>
      <c r="K1266" s="16" t="s">
        <v>1419</v>
      </c>
      <c r="L1266" s="16" t="s">
        <v>308</v>
      </c>
      <c r="M1266" s="16" t="s">
        <v>635</v>
      </c>
      <c r="N1266" s="16" t="s">
        <v>662</v>
      </c>
      <c r="O1266" s="16" t="s">
        <v>72</v>
      </c>
      <c r="P1266" s="16">
        <v>11.0</v>
      </c>
      <c r="Q1266" s="16">
        <v>-50.0</v>
      </c>
    </row>
    <row r="1267" ht="12.75" customHeight="1">
      <c r="A1267" s="16" t="s">
        <v>3939</v>
      </c>
      <c r="B1267" s="1" t="s">
        <v>1907</v>
      </c>
      <c r="C1267" s="15">
        <v>2539.0</v>
      </c>
      <c r="D1267" s="16" t="s">
        <v>5095</v>
      </c>
      <c r="E1267" s="16" t="s">
        <v>5096</v>
      </c>
      <c r="F1267" s="16"/>
      <c r="G1267" s="16" t="s">
        <v>4459</v>
      </c>
      <c r="H1267" s="16" t="s">
        <v>69</v>
      </c>
      <c r="I1267" s="16">
        <v>322.0</v>
      </c>
      <c r="J1267" s="16" t="s">
        <v>3984</v>
      </c>
      <c r="K1267" s="16" t="s">
        <v>501</v>
      </c>
      <c r="L1267" s="16" t="s">
        <v>308</v>
      </c>
      <c r="M1267" s="16" t="s">
        <v>5097</v>
      </c>
      <c r="N1267" s="16" t="s">
        <v>5098</v>
      </c>
      <c r="O1267" s="16" t="s">
        <v>72</v>
      </c>
      <c r="P1267" s="16">
        <v>10.0</v>
      </c>
      <c r="Q1267" s="16">
        <v>28.0</v>
      </c>
    </row>
    <row r="1268" ht="12.75" customHeight="1">
      <c r="A1268" s="16" t="s">
        <v>3939</v>
      </c>
      <c r="B1268" s="1" t="s">
        <v>1907</v>
      </c>
      <c r="C1268" s="15">
        <v>2540.0</v>
      </c>
      <c r="D1268" s="16" t="s">
        <v>5099</v>
      </c>
      <c r="E1268" s="16" t="s">
        <v>5100</v>
      </c>
      <c r="F1268" s="16"/>
      <c r="G1268" s="16"/>
      <c r="H1268" s="16"/>
      <c r="I1268" s="16">
        <v>924.0</v>
      </c>
      <c r="J1268" s="16" t="s">
        <v>3984</v>
      </c>
      <c r="K1268" s="16" t="s">
        <v>3132</v>
      </c>
      <c r="L1268" s="16" t="s">
        <v>384</v>
      </c>
      <c r="M1268" s="16" t="s">
        <v>5101</v>
      </c>
      <c r="N1268" s="16" t="s">
        <v>5102</v>
      </c>
      <c r="O1268" s="16" t="s">
        <v>72</v>
      </c>
      <c r="P1268" s="16">
        <v>9.0</v>
      </c>
      <c r="Q1268" s="16">
        <v>-1512.0</v>
      </c>
    </row>
    <row r="1269" ht="12.75" customHeight="1">
      <c r="A1269" s="16" t="s">
        <v>3939</v>
      </c>
      <c r="B1269" s="1" t="s">
        <v>55</v>
      </c>
      <c r="C1269" s="15">
        <v>2602.0</v>
      </c>
      <c r="D1269" s="16" t="s">
        <v>5103</v>
      </c>
      <c r="E1269" s="16" t="s">
        <v>5104</v>
      </c>
      <c r="F1269" s="16"/>
      <c r="G1269" s="16" t="s">
        <v>5105</v>
      </c>
      <c r="H1269" s="16" t="s">
        <v>69</v>
      </c>
      <c r="I1269" s="16">
        <v>222.0</v>
      </c>
      <c r="J1269" s="16" t="s">
        <v>3984</v>
      </c>
      <c r="K1269" s="16" t="s">
        <v>557</v>
      </c>
      <c r="L1269" s="16" t="s">
        <v>345</v>
      </c>
      <c r="M1269" s="16" t="s">
        <v>3905</v>
      </c>
      <c r="N1269" s="16" t="s">
        <v>1545</v>
      </c>
      <c r="O1269" s="16" t="s">
        <v>4149</v>
      </c>
      <c r="P1269" s="16">
        <v>7.0</v>
      </c>
      <c r="Q1269" s="16">
        <v>-540.0</v>
      </c>
    </row>
    <row r="1270" ht="12.75" customHeight="1">
      <c r="A1270" s="16" t="s">
        <v>3939</v>
      </c>
      <c r="B1270" s="1" t="s">
        <v>55</v>
      </c>
      <c r="C1270" s="15">
        <v>2607.0</v>
      </c>
      <c r="D1270" s="16" t="s">
        <v>5106</v>
      </c>
      <c r="E1270" s="16" t="s">
        <v>5107</v>
      </c>
      <c r="F1270" s="16"/>
      <c r="G1270" s="16" t="s">
        <v>689</v>
      </c>
      <c r="H1270" s="16"/>
      <c r="I1270" s="16">
        <v>724.0</v>
      </c>
      <c r="J1270" s="16" t="s">
        <v>3984</v>
      </c>
      <c r="K1270" s="16" t="s">
        <v>396</v>
      </c>
      <c r="L1270" s="16" t="s">
        <v>323</v>
      </c>
      <c r="M1270" s="16" t="s">
        <v>2105</v>
      </c>
      <c r="N1270" s="16" t="s">
        <v>5108</v>
      </c>
      <c r="O1270" s="16" t="s">
        <v>3986</v>
      </c>
      <c r="P1270" s="16">
        <v>11.0</v>
      </c>
      <c r="Q1270" s="16">
        <v>-224.0</v>
      </c>
    </row>
    <row r="1271" ht="12.75" customHeight="1">
      <c r="A1271" s="16" t="s">
        <v>3939</v>
      </c>
      <c r="B1271" s="1" t="s">
        <v>1886</v>
      </c>
      <c r="C1271" s="15">
        <v>2612.0</v>
      </c>
      <c r="D1271" s="16" t="s">
        <v>5109</v>
      </c>
      <c r="E1271" s="16" t="s">
        <v>5110</v>
      </c>
      <c r="F1271" s="16" t="s">
        <v>1028</v>
      </c>
      <c r="G1271" s="16" t="s">
        <v>1342</v>
      </c>
      <c r="H1271" s="16"/>
      <c r="I1271" s="16">
        <v>901.0</v>
      </c>
      <c r="J1271" s="16" t="s">
        <v>3984</v>
      </c>
      <c r="K1271" s="16" t="s">
        <v>4311</v>
      </c>
      <c r="L1271" s="16" t="s">
        <v>377</v>
      </c>
      <c r="M1271" s="16" t="s">
        <v>5111</v>
      </c>
      <c r="N1271" s="16" t="s">
        <v>2528</v>
      </c>
      <c r="O1271" s="16" t="s">
        <v>72</v>
      </c>
      <c r="P1271" s="16">
        <v>11.0</v>
      </c>
      <c r="Q1271" s="16">
        <v>-168.0</v>
      </c>
    </row>
    <row r="1272" ht="12.75" customHeight="1">
      <c r="A1272" s="16" t="s">
        <v>3939</v>
      </c>
      <c r="B1272" s="1" t="s">
        <v>1886</v>
      </c>
      <c r="C1272" s="15">
        <v>2613.0</v>
      </c>
      <c r="D1272" s="16" t="s">
        <v>5112</v>
      </c>
      <c r="E1272" s="16" t="s">
        <v>5113</v>
      </c>
      <c r="F1272" s="16"/>
      <c r="G1272" s="16" t="s">
        <v>4272</v>
      </c>
      <c r="H1272" s="16"/>
      <c r="I1272" s="16">
        <v>810.0</v>
      </c>
      <c r="J1272" s="16" t="s">
        <v>3984</v>
      </c>
      <c r="K1272" s="16" t="s">
        <v>753</v>
      </c>
      <c r="L1272" s="16" t="s">
        <v>377</v>
      </c>
      <c r="M1272" s="16" t="s">
        <v>2362</v>
      </c>
      <c r="N1272" s="16" t="s">
        <v>1689</v>
      </c>
      <c r="O1272" s="16" t="s">
        <v>72</v>
      </c>
      <c r="P1272" s="16">
        <v>12.0</v>
      </c>
      <c r="Q1272" s="16">
        <v>-15.0</v>
      </c>
    </row>
    <row r="1273" ht="12.75" customHeight="1">
      <c r="A1273" s="16" t="s">
        <v>3939</v>
      </c>
      <c r="B1273" s="1" t="s">
        <v>1886</v>
      </c>
      <c r="C1273" s="15">
        <v>2620.0</v>
      </c>
      <c r="D1273" s="16" t="s">
        <v>5114</v>
      </c>
      <c r="E1273" s="16" t="s">
        <v>5115</v>
      </c>
      <c r="F1273" s="16"/>
      <c r="G1273" s="16" t="s">
        <v>5116</v>
      </c>
      <c r="H1273" s="16" t="s">
        <v>69</v>
      </c>
      <c r="I1273" s="16">
        <v>204.0</v>
      </c>
      <c r="J1273" s="16" t="s">
        <v>3984</v>
      </c>
      <c r="K1273" s="16" t="s">
        <v>690</v>
      </c>
      <c r="L1273" s="16" t="s">
        <v>377</v>
      </c>
      <c r="M1273" s="16" t="s">
        <v>5117</v>
      </c>
      <c r="N1273" s="16" t="s">
        <v>4085</v>
      </c>
      <c r="O1273" s="16" t="s">
        <v>5118</v>
      </c>
      <c r="P1273" s="16">
        <v>9.0</v>
      </c>
      <c r="Q1273" s="16">
        <v>3960.0</v>
      </c>
    </row>
    <row r="1274" ht="12.75" customHeight="1">
      <c r="A1274" s="16" t="s">
        <v>3939</v>
      </c>
      <c r="B1274" s="1" t="s">
        <v>1897</v>
      </c>
      <c r="C1274" s="15">
        <v>2621.0</v>
      </c>
      <c r="D1274" s="16" t="s">
        <v>5119</v>
      </c>
      <c r="E1274" s="16" t="s">
        <v>5120</v>
      </c>
      <c r="F1274" s="16"/>
      <c r="G1274" s="16" t="s">
        <v>343</v>
      </c>
      <c r="H1274" s="16"/>
      <c r="I1274" s="16">
        <v>620.0</v>
      </c>
      <c r="J1274" s="16" t="s">
        <v>3984</v>
      </c>
      <c r="K1274" s="16" t="s">
        <v>1383</v>
      </c>
      <c r="L1274" s="16" t="s">
        <v>377</v>
      </c>
      <c r="M1274" s="16" t="s">
        <v>5121</v>
      </c>
      <c r="N1274" s="16" t="s">
        <v>2960</v>
      </c>
      <c r="O1274" s="16" t="s">
        <v>72</v>
      </c>
      <c r="P1274" s="16">
        <v>11.0</v>
      </c>
      <c r="Q1274" s="16">
        <v>250.0</v>
      </c>
    </row>
    <row r="1275" ht="12.75" customHeight="1">
      <c r="A1275" s="16" t="s">
        <v>3939</v>
      </c>
      <c r="B1275" s="1" t="s">
        <v>1897</v>
      </c>
      <c r="C1275" s="15">
        <v>2624.0</v>
      </c>
      <c r="D1275" s="16" t="s">
        <v>5122</v>
      </c>
      <c r="E1275" s="16" t="s">
        <v>5123</v>
      </c>
      <c r="F1275" s="16" t="s">
        <v>4152</v>
      </c>
      <c r="G1275" s="16" t="s">
        <v>5124</v>
      </c>
      <c r="H1275" s="16"/>
      <c r="I1275" s="16">
        <v>304.0</v>
      </c>
      <c r="J1275" s="16" t="s">
        <v>3984</v>
      </c>
      <c r="K1275" s="16" t="s">
        <v>404</v>
      </c>
      <c r="L1275" s="16" t="s">
        <v>377</v>
      </c>
      <c r="M1275" s="16" t="s">
        <v>5125</v>
      </c>
      <c r="N1275" s="16" t="s">
        <v>5126</v>
      </c>
      <c r="O1275" s="16" t="s">
        <v>4149</v>
      </c>
      <c r="P1275" s="16">
        <v>13.0</v>
      </c>
      <c r="Q1275" s="16">
        <v>-600.0</v>
      </c>
    </row>
    <row r="1276" ht="12.75" customHeight="1">
      <c r="A1276" s="16" t="s">
        <v>3939</v>
      </c>
      <c r="B1276" s="1" t="s">
        <v>1897</v>
      </c>
      <c r="C1276" s="15">
        <v>2627.0</v>
      </c>
      <c r="D1276" s="16" t="s">
        <v>5127</v>
      </c>
      <c r="E1276" s="16" t="s">
        <v>5128</v>
      </c>
      <c r="F1276" s="16"/>
      <c r="G1276" s="16" t="s">
        <v>500</v>
      </c>
      <c r="H1276" s="16"/>
      <c r="I1276" s="16">
        <v>401.0</v>
      </c>
      <c r="J1276" s="16" t="s">
        <v>3984</v>
      </c>
      <c r="K1276" s="16" t="s">
        <v>1383</v>
      </c>
      <c r="L1276" s="16" t="s">
        <v>323</v>
      </c>
      <c r="M1276" s="16" t="s">
        <v>2813</v>
      </c>
      <c r="N1276" s="16" t="s">
        <v>3518</v>
      </c>
      <c r="O1276" s="16" t="s">
        <v>72</v>
      </c>
      <c r="P1276" s="16">
        <v>11.0</v>
      </c>
      <c r="Q1276" s="16">
        <v>-42.0</v>
      </c>
    </row>
    <row r="1277" ht="12.75" customHeight="1">
      <c r="A1277" s="16" t="s">
        <v>3939</v>
      </c>
      <c r="B1277" s="1" t="s">
        <v>1907</v>
      </c>
      <c r="C1277" s="15">
        <v>2637.0</v>
      </c>
      <c r="D1277" s="16" t="s">
        <v>5129</v>
      </c>
      <c r="E1277" s="16" t="s">
        <v>5130</v>
      </c>
      <c r="F1277" s="16"/>
      <c r="G1277" s="16" t="s">
        <v>1443</v>
      </c>
      <c r="H1277" s="16" t="s">
        <v>69</v>
      </c>
      <c r="I1277" s="16">
        <v>202.0</v>
      </c>
      <c r="J1277" s="16" t="s">
        <v>3984</v>
      </c>
      <c r="K1277" s="16" t="s">
        <v>1083</v>
      </c>
      <c r="L1277" s="16" t="s">
        <v>384</v>
      </c>
      <c r="M1277" s="16" t="s">
        <v>5131</v>
      </c>
      <c r="N1277" s="16" t="s">
        <v>5132</v>
      </c>
      <c r="O1277" s="16" t="s">
        <v>72</v>
      </c>
      <c r="P1277" s="16">
        <v>6.0</v>
      </c>
      <c r="Q1277" s="16">
        <v>432.0</v>
      </c>
    </row>
    <row r="1278" ht="12.75" customHeight="1">
      <c r="A1278" s="16" t="s">
        <v>3939</v>
      </c>
      <c r="B1278" s="1" t="s">
        <v>1907</v>
      </c>
      <c r="C1278" s="15">
        <v>2638.0</v>
      </c>
      <c r="D1278" s="16" t="s">
        <v>5133</v>
      </c>
      <c r="E1278" s="16" t="s">
        <v>5134</v>
      </c>
      <c r="F1278" s="16"/>
      <c r="G1278" s="16" t="s">
        <v>5135</v>
      </c>
      <c r="H1278" s="16"/>
      <c r="I1278" s="16">
        <v>910.0</v>
      </c>
      <c r="J1278" s="16" t="s">
        <v>3984</v>
      </c>
      <c r="K1278" s="16" t="s">
        <v>690</v>
      </c>
      <c r="L1278" s="16" t="s">
        <v>323</v>
      </c>
      <c r="M1278" s="16" t="s">
        <v>1549</v>
      </c>
      <c r="N1278" s="16" t="s">
        <v>1550</v>
      </c>
      <c r="O1278" s="16" t="s">
        <v>72</v>
      </c>
      <c r="P1278" s="16">
        <v>14.0</v>
      </c>
      <c r="Q1278" s="16">
        <v>-540.0</v>
      </c>
    </row>
    <row r="1279" ht="12.75" customHeight="1">
      <c r="A1279" s="16" t="s">
        <v>3939</v>
      </c>
      <c r="B1279" s="1" t="s">
        <v>1907</v>
      </c>
      <c r="C1279" s="15">
        <v>2639.0</v>
      </c>
      <c r="D1279" s="16" t="s">
        <v>5136</v>
      </c>
      <c r="E1279" s="16" t="s">
        <v>5137</v>
      </c>
      <c r="F1279" s="16"/>
      <c r="G1279" s="16" t="s">
        <v>5138</v>
      </c>
      <c r="H1279" s="16"/>
      <c r="I1279" s="16">
        <v>602.0</v>
      </c>
      <c r="J1279" s="16" t="s">
        <v>3984</v>
      </c>
      <c r="K1279" s="16" t="s">
        <v>1419</v>
      </c>
      <c r="L1279" s="16" t="s">
        <v>345</v>
      </c>
      <c r="M1279" s="16" t="s">
        <v>2394</v>
      </c>
      <c r="N1279" s="16" t="s">
        <v>2395</v>
      </c>
      <c r="O1279" s="16" t="s">
        <v>72</v>
      </c>
      <c r="P1279" s="16">
        <v>15.0</v>
      </c>
      <c r="Q1279" s="16">
        <v>-108.0</v>
      </c>
    </row>
    <row r="1280" ht="12.75" customHeight="1">
      <c r="A1280" s="16" t="s">
        <v>3939</v>
      </c>
      <c r="B1280" s="1" t="s">
        <v>55</v>
      </c>
      <c r="C1280" s="15">
        <v>2701.0</v>
      </c>
      <c r="D1280" s="16" t="s">
        <v>5139</v>
      </c>
      <c r="E1280" s="16" t="s">
        <v>5140</v>
      </c>
      <c r="F1280" s="16"/>
      <c r="G1280" s="16" t="s">
        <v>336</v>
      </c>
      <c r="H1280" s="16"/>
      <c r="I1280" s="16">
        <v>503.0</v>
      </c>
      <c r="J1280" s="16" t="s">
        <v>3984</v>
      </c>
      <c r="K1280" s="16" t="s">
        <v>5141</v>
      </c>
      <c r="L1280" s="16" t="s">
        <v>331</v>
      </c>
      <c r="M1280" s="16" t="s">
        <v>5142</v>
      </c>
      <c r="N1280" s="16" t="s">
        <v>5143</v>
      </c>
      <c r="O1280" s="16" t="s">
        <v>4149</v>
      </c>
      <c r="P1280" s="16">
        <v>14.0</v>
      </c>
      <c r="Q1280" s="16">
        <v>720.0</v>
      </c>
    </row>
    <row r="1281" ht="12.75" customHeight="1">
      <c r="A1281" s="16" t="s">
        <v>3939</v>
      </c>
      <c r="B1281" s="1" t="s">
        <v>55</v>
      </c>
      <c r="C1281" s="15">
        <v>2706.0</v>
      </c>
      <c r="D1281" s="16" t="s">
        <v>5144</v>
      </c>
      <c r="E1281" s="16" t="s">
        <v>5145</v>
      </c>
      <c r="F1281" s="16"/>
      <c r="G1281" s="16" t="s">
        <v>576</v>
      </c>
      <c r="H1281" s="16"/>
      <c r="I1281" s="16">
        <v>510.0</v>
      </c>
      <c r="J1281" s="16" t="s">
        <v>3984</v>
      </c>
      <c r="K1281" s="16" t="s">
        <v>5146</v>
      </c>
      <c r="L1281" s="16" t="s">
        <v>323</v>
      </c>
      <c r="M1281" s="16" t="s">
        <v>581</v>
      </c>
      <c r="N1281" s="16" t="s">
        <v>4162</v>
      </c>
      <c r="O1281" s="16" t="s">
        <v>72</v>
      </c>
      <c r="P1281" s="16">
        <v>10.0</v>
      </c>
      <c r="Q1281" s="16">
        <v>-20.0</v>
      </c>
    </row>
    <row r="1282" ht="12.75" customHeight="1">
      <c r="A1282" s="16" t="s">
        <v>3939</v>
      </c>
      <c r="B1282" s="1" t="s">
        <v>55</v>
      </c>
      <c r="C1282" s="15">
        <v>2708.0</v>
      </c>
      <c r="D1282" s="16" t="s">
        <v>5147</v>
      </c>
      <c r="E1282" s="16" t="s">
        <v>5148</v>
      </c>
      <c r="F1282" s="16"/>
      <c r="G1282" s="16" t="s">
        <v>500</v>
      </c>
      <c r="H1282" s="16"/>
      <c r="I1282" s="16">
        <v>420.0</v>
      </c>
      <c r="J1282" s="16" t="s">
        <v>3984</v>
      </c>
      <c r="K1282" s="16" t="s">
        <v>638</v>
      </c>
      <c r="L1282" s="16" t="s">
        <v>384</v>
      </c>
      <c r="M1282" s="16" t="s">
        <v>5149</v>
      </c>
      <c r="N1282" s="16" t="s">
        <v>1331</v>
      </c>
      <c r="O1282" s="16" t="s">
        <v>72</v>
      </c>
      <c r="P1282" s="16">
        <v>10.0</v>
      </c>
      <c r="Q1282" s="16">
        <v>-288.0</v>
      </c>
    </row>
    <row r="1283" ht="12.75" customHeight="1">
      <c r="A1283" s="16" t="s">
        <v>3939</v>
      </c>
      <c r="B1283" s="1" t="s">
        <v>1886</v>
      </c>
      <c r="C1283" s="15">
        <v>2712.0</v>
      </c>
      <c r="D1283" s="16" t="s">
        <v>5150</v>
      </c>
      <c r="E1283" s="16" t="s">
        <v>5151</v>
      </c>
      <c r="F1283" s="16" t="s">
        <v>1028</v>
      </c>
      <c r="G1283" s="16" t="s">
        <v>500</v>
      </c>
      <c r="H1283" s="16"/>
      <c r="I1283" s="16">
        <v>401.0</v>
      </c>
      <c r="J1283" s="16" t="s">
        <v>3984</v>
      </c>
      <c r="K1283" s="16" t="s">
        <v>1737</v>
      </c>
      <c r="L1283" s="16" t="s">
        <v>377</v>
      </c>
      <c r="M1283" s="16" t="s">
        <v>5152</v>
      </c>
      <c r="N1283" s="16" t="s">
        <v>486</v>
      </c>
      <c r="O1283" s="16" t="s">
        <v>72</v>
      </c>
      <c r="P1283" s="16">
        <v>11.0</v>
      </c>
      <c r="Q1283" s="16">
        <v>320.0</v>
      </c>
    </row>
    <row r="1284" ht="12.75" customHeight="1">
      <c r="A1284" s="16" t="s">
        <v>3939</v>
      </c>
      <c r="B1284" s="1" t="s">
        <v>1886</v>
      </c>
      <c r="C1284" s="15">
        <v>2715.0</v>
      </c>
      <c r="D1284" s="16" t="s">
        <v>5153</v>
      </c>
      <c r="E1284" s="16" t="s">
        <v>5154</v>
      </c>
      <c r="F1284" s="16"/>
      <c r="G1284" s="16" t="s">
        <v>5155</v>
      </c>
      <c r="H1284" s="16"/>
      <c r="I1284" s="16">
        <v>201.0</v>
      </c>
      <c r="J1284" s="16" t="s">
        <v>3984</v>
      </c>
      <c r="K1284" s="16" t="s">
        <v>1667</v>
      </c>
      <c r="L1284" s="16" t="s">
        <v>359</v>
      </c>
      <c r="M1284" s="16" t="s">
        <v>5156</v>
      </c>
      <c r="N1284" s="16" t="s">
        <v>5157</v>
      </c>
      <c r="O1284" s="16" t="s">
        <v>4639</v>
      </c>
      <c r="P1284" s="16">
        <v>11.0</v>
      </c>
      <c r="Q1284" s="16">
        <v>1638.0</v>
      </c>
    </row>
    <row r="1285" ht="12.75" customHeight="1">
      <c r="A1285" s="16" t="s">
        <v>3939</v>
      </c>
      <c r="B1285" s="1" t="s">
        <v>1886</v>
      </c>
      <c r="C1285" s="15">
        <v>2716.0</v>
      </c>
      <c r="D1285" s="16" t="s">
        <v>5158</v>
      </c>
      <c r="E1285" s="16" t="s">
        <v>5159</v>
      </c>
      <c r="F1285" s="16" t="s">
        <v>4152</v>
      </c>
      <c r="G1285" s="16" t="s">
        <v>5160</v>
      </c>
      <c r="H1285" s="16"/>
      <c r="I1285" s="16">
        <v>810.0</v>
      </c>
      <c r="J1285" s="16" t="s">
        <v>3984</v>
      </c>
      <c r="K1285" s="16" t="s">
        <v>1083</v>
      </c>
      <c r="L1285" s="16" t="s">
        <v>316</v>
      </c>
      <c r="M1285" s="16" t="s">
        <v>4036</v>
      </c>
      <c r="N1285" s="16" t="s">
        <v>5161</v>
      </c>
      <c r="O1285" s="16" t="s">
        <v>4853</v>
      </c>
      <c r="P1285" s="16">
        <v>12.0</v>
      </c>
      <c r="Q1285" s="16">
        <v>3072.0</v>
      </c>
    </row>
    <row r="1286" ht="12.75" customHeight="1">
      <c r="A1286" s="16" t="s">
        <v>3939</v>
      </c>
      <c r="B1286" s="1" t="s">
        <v>1886</v>
      </c>
      <c r="C1286" s="15">
        <v>2720.0</v>
      </c>
      <c r="D1286" s="16" t="s">
        <v>5162</v>
      </c>
      <c r="E1286" s="16" t="s">
        <v>5163</v>
      </c>
      <c r="F1286" s="16"/>
      <c r="G1286" s="16" t="s">
        <v>576</v>
      </c>
      <c r="H1286" s="16"/>
      <c r="I1286" s="16">
        <v>705.0</v>
      </c>
      <c r="J1286" s="16" t="s">
        <v>3984</v>
      </c>
      <c r="K1286" s="16" t="s">
        <v>2850</v>
      </c>
      <c r="L1286" s="16" t="s">
        <v>323</v>
      </c>
      <c r="M1286" s="16" t="s">
        <v>572</v>
      </c>
      <c r="N1286" s="16" t="s">
        <v>810</v>
      </c>
      <c r="O1286" s="16" t="s">
        <v>72</v>
      </c>
      <c r="P1286" s="16">
        <v>14.0</v>
      </c>
      <c r="Q1286" s="16">
        <v>-16.0</v>
      </c>
    </row>
    <row r="1287" ht="12.75" customHeight="1">
      <c r="A1287" s="16" t="s">
        <v>3939</v>
      </c>
      <c r="B1287" s="1" t="s">
        <v>1897</v>
      </c>
      <c r="C1287" s="15">
        <v>2726.0</v>
      </c>
      <c r="D1287" s="16" t="s">
        <v>5164</v>
      </c>
      <c r="E1287" s="16" t="s">
        <v>5165</v>
      </c>
      <c r="F1287" s="16"/>
      <c r="G1287" s="16" t="s">
        <v>394</v>
      </c>
      <c r="H1287" s="16"/>
      <c r="I1287" s="16">
        <v>910.0</v>
      </c>
      <c r="J1287" s="16" t="s">
        <v>3984</v>
      </c>
      <c r="K1287" s="16" t="s">
        <v>2737</v>
      </c>
      <c r="L1287" s="16" t="s">
        <v>345</v>
      </c>
      <c r="M1287" s="16" t="s">
        <v>2703</v>
      </c>
      <c r="N1287" s="16" t="s">
        <v>541</v>
      </c>
      <c r="O1287" s="16" t="s">
        <v>72</v>
      </c>
      <c r="P1287" s="16">
        <v>4.0</v>
      </c>
      <c r="Q1287" s="16">
        <v>-25.0</v>
      </c>
    </row>
    <row r="1288" ht="12.75" customHeight="1">
      <c r="A1288" s="16" t="s">
        <v>3939</v>
      </c>
      <c r="B1288" s="1" t="s">
        <v>1897</v>
      </c>
      <c r="C1288" s="15">
        <v>2728.0</v>
      </c>
      <c r="D1288" s="16" t="s">
        <v>5166</v>
      </c>
      <c r="E1288" s="16" t="s">
        <v>5167</v>
      </c>
      <c r="F1288" s="16"/>
      <c r="G1288" s="16" t="s">
        <v>5168</v>
      </c>
      <c r="H1288" s="16" t="s">
        <v>69</v>
      </c>
      <c r="I1288" s="16">
        <v>401.0</v>
      </c>
      <c r="J1288" s="16" t="s">
        <v>3984</v>
      </c>
      <c r="K1288" s="16" t="s">
        <v>1211</v>
      </c>
      <c r="L1288" s="16" t="s">
        <v>331</v>
      </c>
      <c r="M1288" s="16" t="s">
        <v>4041</v>
      </c>
      <c r="N1288" s="16" t="s">
        <v>5169</v>
      </c>
      <c r="O1288" s="16" t="s">
        <v>4116</v>
      </c>
      <c r="P1288" s="16">
        <v>5.0</v>
      </c>
      <c r="Q1288" s="16">
        <v>3600.0</v>
      </c>
    </row>
    <row r="1289" ht="12.75" customHeight="1">
      <c r="A1289" s="16" t="s">
        <v>3939</v>
      </c>
      <c r="B1289" s="1" t="s">
        <v>1907</v>
      </c>
      <c r="C1289" s="15">
        <v>2731.0</v>
      </c>
      <c r="D1289" s="16" t="s">
        <v>5170</v>
      </c>
      <c r="E1289" s="16" t="s">
        <v>5171</v>
      </c>
      <c r="F1289" s="16"/>
      <c r="G1289" s="16" t="s">
        <v>394</v>
      </c>
      <c r="H1289" s="16"/>
      <c r="I1289" s="16">
        <v>520.0</v>
      </c>
      <c r="J1289" s="16" t="s">
        <v>3984</v>
      </c>
      <c r="K1289" s="16" t="s">
        <v>1019</v>
      </c>
      <c r="L1289" s="16" t="s">
        <v>345</v>
      </c>
      <c r="M1289" s="16" t="s">
        <v>615</v>
      </c>
      <c r="N1289" s="16" t="s">
        <v>677</v>
      </c>
      <c r="O1289" s="16" t="s">
        <v>72</v>
      </c>
      <c r="P1289" s="16">
        <v>7.0</v>
      </c>
      <c r="Q1289" s="16">
        <v>-30.0</v>
      </c>
    </row>
    <row r="1290" ht="12.75" customHeight="1">
      <c r="A1290" s="16" t="s">
        <v>3939</v>
      </c>
      <c r="B1290" s="1" t="s">
        <v>1907</v>
      </c>
      <c r="C1290" s="15">
        <v>2733.0</v>
      </c>
      <c r="D1290" s="16" t="s">
        <v>5172</v>
      </c>
      <c r="E1290" s="16" t="s">
        <v>5173</v>
      </c>
      <c r="F1290" s="16"/>
      <c r="G1290" s="16" t="s">
        <v>1228</v>
      </c>
      <c r="H1290" s="16" t="s">
        <v>69</v>
      </c>
      <c r="I1290" s="16">
        <v>934.0</v>
      </c>
      <c r="J1290" s="16" t="s">
        <v>3984</v>
      </c>
      <c r="K1290" s="16" t="s">
        <v>796</v>
      </c>
      <c r="L1290" s="16" t="s">
        <v>359</v>
      </c>
      <c r="M1290" s="16" t="s">
        <v>5174</v>
      </c>
      <c r="N1290" s="16" t="s">
        <v>5175</v>
      </c>
      <c r="O1290" s="16" t="s">
        <v>5176</v>
      </c>
      <c r="P1290" s="16">
        <v>10.0</v>
      </c>
      <c r="Q1290" s="16">
        <v>7735.0</v>
      </c>
    </row>
    <row r="1291" ht="12.75" customHeight="1">
      <c r="A1291" s="16" t="s">
        <v>3939</v>
      </c>
      <c r="B1291" s="1" t="s">
        <v>1907</v>
      </c>
      <c r="C1291" s="15">
        <v>2735.0</v>
      </c>
      <c r="D1291" s="16" t="s">
        <v>5177</v>
      </c>
      <c r="E1291" s="16" t="s">
        <v>5178</v>
      </c>
      <c r="F1291" s="16" t="s">
        <v>1014</v>
      </c>
      <c r="G1291" s="16" t="s">
        <v>336</v>
      </c>
      <c r="H1291" s="16"/>
      <c r="I1291" s="16">
        <v>311.0</v>
      </c>
      <c r="J1291" s="16" t="s">
        <v>3984</v>
      </c>
      <c r="K1291" s="16" t="s">
        <v>1456</v>
      </c>
      <c r="L1291" s="16" t="s">
        <v>323</v>
      </c>
      <c r="M1291" s="16" t="s">
        <v>339</v>
      </c>
      <c r="N1291" s="16" t="s">
        <v>5179</v>
      </c>
      <c r="O1291" s="16" t="s">
        <v>4149</v>
      </c>
      <c r="P1291" s="16">
        <v>12.0</v>
      </c>
      <c r="Q1291" s="16">
        <v>-168.0</v>
      </c>
    </row>
    <row r="1292" ht="12.75" customHeight="1">
      <c r="A1292" s="16" t="s">
        <v>3939</v>
      </c>
      <c r="B1292" s="1" t="s">
        <v>1907</v>
      </c>
      <c r="C1292" s="15">
        <v>2739.0</v>
      </c>
      <c r="D1292" s="16" t="s">
        <v>5180</v>
      </c>
      <c r="E1292" s="16" t="s">
        <v>5181</v>
      </c>
      <c r="F1292" s="16" t="s">
        <v>1014</v>
      </c>
      <c r="G1292" s="16" t="s">
        <v>4846</v>
      </c>
      <c r="H1292" s="16" t="s">
        <v>69</v>
      </c>
      <c r="I1292" s="16">
        <v>423.0</v>
      </c>
      <c r="J1292" s="16" t="s">
        <v>3984</v>
      </c>
      <c r="K1292" s="16" t="s">
        <v>796</v>
      </c>
      <c r="L1292" s="16" t="s">
        <v>377</v>
      </c>
      <c r="M1292" s="16" t="s">
        <v>5182</v>
      </c>
      <c r="N1292" s="16" t="s">
        <v>5183</v>
      </c>
      <c r="O1292" s="16" t="s">
        <v>4639</v>
      </c>
      <c r="P1292" s="16">
        <v>13.0</v>
      </c>
      <c r="Q1292" s="16">
        <v>4400.0</v>
      </c>
    </row>
    <row r="1293" ht="12.75" customHeight="1">
      <c r="A1293" s="16" t="s">
        <v>3939</v>
      </c>
      <c r="B1293" s="1" t="s">
        <v>1886</v>
      </c>
      <c r="C1293" s="15">
        <v>2811.0</v>
      </c>
      <c r="D1293" s="16" t="s">
        <v>799</v>
      </c>
      <c r="E1293" s="16" t="s">
        <v>5184</v>
      </c>
      <c r="F1293" s="16"/>
      <c r="G1293" s="16" t="s">
        <v>449</v>
      </c>
      <c r="H1293" s="16"/>
      <c r="I1293" s="16">
        <v>622.0</v>
      </c>
      <c r="J1293" s="16" t="s">
        <v>3984</v>
      </c>
      <c r="K1293" s="16" t="s">
        <v>352</v>
      </c>
      <c r="L1293" s="16" t="s">
        <v>308</v>
      </c>
      <c r="M1293" s="16" t="s">
        <v>473</v>
      </c>
      <c r="N1293" s="16" t="s">
        <v>397</v>
      </c>
      <c r="O1293" s="16" t="s">
        <v>4693</v>
      </c>
      <c r="P1293" s="16">
        <v>9.0</v>
      </c>
      <c r="Q1293" s="16">
        <v>-90.0</v>
      </c>
    </row>
    <row r="1294" ht="12.75" customHeight="1">
      <c r="A1294" s="16" t="s">
        <v>3939</v>
      </c>
      <c r="B1294" s="1" t="s">
        <v>1886</v>
      </c>
      <c r="C1294" s="15">
        <v>2812.0</v>
      </c>
      <c r="D1294" s="16" t="s">
        <v>5185</v>
      </c>
      <c r="E1294" s="16" t="s">
        <v>5186</v>
      </c>
      <c r="F1294" s="16"/>
      <c r="G1294" s="16" t="s">
        <v>5187</v>
      </c>
      <c r="H1294" s="16" t="s">
        <v>69</v>
      </c>
      <c r="I1294" s="16">
        <v>421.0</v>
      </c>
      <c r="J1294" s="16" t="s">
        <v>3984</v>
      </c>
      <c r="K1294" s="16" t="s">
        <v>322</v>
      </c>
      <c r="L1294" s="16" t="s">
        <v>359</v>
      </c>
      <c r="M1294" s="16" t="s">
        <v>428</v>
      </c>
      <c r="N1294" s="16" t="s">
        <v>792</v>
      </c>
      <c r="O1294" s="16" t="s">
        <v>4639</v>
      </c>
      <c r="P1294" s="16">
        <v>11.0</v>
      </c>
      <c r="Q1294" s="16">
        <v>7840.0</v>
      </c>
    </row>
    <row r="1295" ht="12.75" customHeight="1">
      <c r="A1295" s="16" t="s">
        <v>3939</v>
      </c>
      <c r="B1295" s="1" t="s">
        <v>1886</v>
      </c>
      <c r="C1295" s="15">
        <v>2814.0</v>
      </c>
      <c r="D1295" s="16" t="s">
        <v>5188</v>
      </c>
      <c r="E1295" s="16" t="s">
        <v>5189</v>
      </c>
      <c r="F1295" s="16" t="s">
        <v>1028</v>
      </c>
      <c r="G1295" s="16" t="s">
        <v>5190</v>
      </c>
      <c r="H1295" s="16"/>
      <c r="I1295" s="16">
        <v>913.0</v>
      </c>
      <c r="J1295" s="16" t="s">
        <v>3984</v>
      </c>
      <c r="K1295" s="16" t="s">
        <v>383</v>
      </c>
      <c r="L1295" s="16" t="s">
        <v>345</v>
      </c>
      <c r="M1295" s="16" t="s">
        <v>5191</v>
      </c>
      <c r="N1295" s="16" t="s">
        <v>5192</v>
      </c>
      <c r="O1295" s="16" t="s">
        <v>4693</v>
      </c>
      <c r="P1295" s="16">
        <v>9.0</v>
      </c>
      <c r="Q1295" s="16">
        <v>-396.0</v>
      </c>
    </row>
    <row r="1296" ht="12.75" customHeight="1">
      <c r="A1296" s="16" t="s">
        <v>3939</v>
      </c>
      <c r="B1296" s="1" t="s">
        <v>1886</v>
      </c>
      <c r="C1296" s="15">
        <v>2818.0</v>
      </c>
      <c r="D1296" s="16" t="s">
        <v>5193</v>
      </c>
      <c r="E1296" s="16" t="s">
        <v>5194</v>
      </c>
      <c r="F1296" s="16"/>
      <c r="G1296" s="16" t="s">
        <v>595</v>
      </c>
      <c r="H1296" s="16" t="s">
        <v>596</v>
      </c>
      <c r="I1296" s="16">
        <v>1.0</v>
      </c>
      <c r="J1296" s="16" t="s">
        <v>3984</v>
      </c>
      <c r="K1296" s="16" t="s">
        <v>680</v>
      </c>
      <c r="L1296" s="16" t="s">
        <v>308</v>
      </c>
      <c r="M1296" s="16" t="s">
        <v>479</v>
      </c>
      <c r="N1296" s="16" t="s">
        <v>480</v>
      </c>
      <c r="O1296" s="16"/>
      <c r="P1296" s="16">
        <v>11.0</v>
      </c>
      <c r="Q1296" s="16">
        <v>0.0</v>
      </c>
    </row>
    <row r="1297" ht="12.75" customHeight="1">
      <c r="A1297" s="16" t="s">
        <v>3939</v>
      </c>
      <c r="B1297" s="1" t="s">
        <v>1897</v>
      </c>
      <c r="C1297" s="15">
        <v>2824.0</v>
      </c>
      <c r="D1297" s="16" t="s">
        <v>5195</v>
      </c>
      <c r="E1297" s="16" t="s">
        <v>5196</v>
      </c>
      <c r="F1297" s="16"/>
      <c r="G1297" s="16" t="s">
        <v>5197</v>
      </c>
      <c r="H1297" s="16" t="s">
        <v>69</v>
      </c>
      <c r="I1297" s="16">
        <v>510.0</v>
      </c>
      <c r="J1297" s="16" t="s">
        <v>3984</v>
      </c>
      <c r="K1297" s="16" t="s">
        <v>2424</v>
      </c>
      <c r="L1297" s="16" t="s">
        <v>345</v>
      </c>
      <c r="M1297" s="16" t="s">
        <v>5198</v>
      </c>
      <c r="N1297" s="16" t="s">
        <v>5199</v>
      </c>
      <c r="O1297" s="16" t="s">
        <v>72</v>
      </c>
      <c r="P1297" s="16">
        <v>5.0</v>
      </c>
      <c r="Q1297" s="16">
        <v>84.0</v>
      </c>
    </row>
    <row r="1298" ht="12.75" customHeight="1">
      <c r="A1298" s="16" t="s">
        <v>3939</v>
      </c>
      <c r="B1298" s="1" t="s">
        <v>1897</v>
      </c>
      <c r="C1298" s="15">
        <v>2827.0</v>
      </c>
      <c r="D1298" s="16" t="s">
        <v>5200</v>
      </c>
      <c r="E1298" s="16" t="s">
        <v>5201</v>
      </c>
      <c r="F1298" s="16" t="s">
        <v>1014</v>
      </c>
      <c r="G1298" s="16" t="s">
        <v>394</v>
      </c>
      <c r="H1298" s="16"/>
      <c r="I1298" s="16">
        <v>724.0</v>
      </c>
      <c r="J1298" s="16" t="s">
        <v>3984</v>
      </c>
      <c r="K1298" s="16" t="s">
        <v>383</v>
      </c>
      <c r="L1298" s="16" t="s">
        <v>323</v>
      </c>
      <c r="M1298" s="16" t="s">
        <v>309</v>
      </c>
      <c r="N1298" s="16" t="s">
        <v>397</v>
      </c>
      <c r="O1298" s="16" t="s">
        <v>72</v>
      </c>
      <c r="P1298" s="16">
        <v>9.0</v>
      </c>
      <c r="Q1298" s="16">
        <v>0.0</v>
      </c>
    </row>
    <row r="1299" ht="12.75" customHeight="1">
      <c r="A1299" s="16" t="s">
        <v>3939</v>
      </c>
      <c r="B1299" s="1" t="s">
        <v>1897</v>
      </c>
      <c r="C1299" s="15">
        <v>2828.0</v>
      </c>
      <c r="D1299" s="16" t="s">
        <v>5202</v>
      </c>
      <c r="E1299" s="16" t="s">
        <v>5203</v>
      </c>
      <c r="F1299" s="16" t="s">
        <v>1028</v>
      </c>
      <c r="G1299" s="16" t="s">
        <v>500</v>
      </c>
      <c r="H1299" s="16"/>
      <c r="I1299" s="16">
        <v>123.0</v>
      </c>
      <c r="J1299" s="16" t="s">
        <v>3984</v>
      </c>
      <c r="K1299" s="16" t="s">
        <v>3421</v>
      </c>
      <c r="L1299" s="16" t="s">
        <v>345</v>
      </c>
      <c r="M1299" s="16" t="s">
        <v>5204</v>
      </c>
      <c r="N1299" s="16" t="s">
        <v>1566</v>
      </c>
      <c r="O1299" s="16" t="s">
        <v>72</v>
      </c>
      <c r="P1299" s="16">
        <v>10.0</v>
      </c>
      <c r="Q1299" s="16">
        <v>-330.0</v>
      </c>
    </row>
    <row r="1300" ht="12.75" customHeight="1">
      <c r="A1300" s="16" t="s">
        <v>3939</v>
      </c>
      <c r="B1300" s="1" t="s">
        <v>1897</v>
      </c>
      <c r="C1300" s="15">
        <v>2830.0</v>
      </c>
      <c r="D1300" s="16" t="s">
        <v>5205</v>
      </c>
      <c r="E1300" s="16" t="s">
        <v>5206</v>
      </c>
      <c r="F1300" s="16" t="s">
        <v>1014</v>
      </c>
      <c r="G1300" s="16" t="s">
        <v>1864</v>
      </c>
      <c r="H1300" s="16"/>
      <c r="I1300" s="16">
        <v>101.0</v>
      </c>
      <c r="J1300" s="16" t="s">
        <v>3984</v>
      </c>
      <c r="K1300" s="16" t="s">
        <v>2293</v>
      </c>
      <c r="L1300" s="16" t="s">
        <v>323</v>
      </c>
      <c r="M1300" s="16" t="s">
        <v>615</v>
      </c>
      <c r="N1300" s="16" t="s">
        <v>616</v>
      </c>
      <c r="O1300" s="16" t="s">
        <v>72</v>
      </c>
      <c r="P1300" s="16">
        <v>11.0</v>
      </c>
      <c r="Q1300" s="16">
        <v>-30.0</v>
      </c>
    </row>
    <row r="1301" ht="12.75" customHeight="1">
      <c r="A1301" s="16" t="s">
        <v>3939</v>
      </c>
      <c r="B1301" s="1" t="s">
        <v>1907</v>
      </c>
      <c r="C1301" s="15">
        <v>2832.0</v>
      </c>
      <c r="D1301" s="16" t="s">
        <v>5207</v>
      </c>
      <c r="E1301" s="16" t="s">
        <v>5208</v>
      </c>
      <c r="F1301" s="16"/>
      <c r="G1301" s="16" t="s">
        <v>394</v>
      </c>
      <c r="H1301" s="16"/>
      <c r="I1301" s="16">
        <v>801.0</v>
      </c>
      <c r="J1301" s="16" t="s">
        <v>3984</v>
      </c>
      <c r="K1301" s="16" t="s">
        <v>5209</v>
      </c>
      <c r="L1301" s="16" t="s">
        <v>308</v>
      </c>
      <c r="M1301" s="16" t="s">
        <v>554</v>
      </c>
      <c r="N1301" s="16" t="s">
        <v>1175</v>
      </c>
      <c r="O1301" s="16" t="s">
        <v>72</v>
      </c>
      <c r="P1301" s="16">
        <v>10.0</v>
      </c>
      <c r="Q1301" s="16">
        <v>-20.0</v>
      </c>
    </row>
    <row r="1302" ht="12.75" customHeight="1">
      <c r="A1302" s="16" t="s">
        <v>3939</v>
      </c>
      <c r="B1302" s="1" t="s">
        <v>1907</v>
      </c>
      <c r="C1302" s="15">
        <v>2833.0</v>
      </c>
      <c r="D1302" s="16" t="s">
        <v>5210</v>
      </c>
      <c r="E1302" s="16" t="s">
        <v>5211</v>
      </c>
      <c r="F1302" s="16"/>
      <c r="G1302" s="16" t="s">
        <v>689</v>
      </c>
      <c r="H1302" s="16"/>
      <c r="I1302" s="16">
        <v>503.0</v>
      </c>
      <c r="J1302" s="16" t="s">
        <v>3984</v>
      </c>
      <c r="K1302" s="16" t="s">
        <v>438</v>
      </c>
      <c r="L1302" s="16" t="s">
        <v>323</v>
      </c>
      <c r="M1302" s="16" t="s">
        <v>1884</v>
      </c>
      <c r="N1302" s="16" t="s">
        <v>1885</v>
      </c>
      <c r="O1302" s="16" t="s">
        <v>3986</v>
      </c>
      <c r="P1302" s="16">
        <v>10.0</v>
      </c>
      <c r="Q1302" s="16">
        <v>-280.0</v>
      </c>
    </row>
    <row r="1303" ht="12.75" customHeight="1">
      <c r="A1303" s="16" t="s">
        <v>3939</v>
      </c>
      <c r="B1303" s="1" t="s">
        <v>1907</v>
      </c>
      <c r="C1303" s="15">
        <v>2834.0</v>
      </c>
      <c r="D1303" s="16" t="s">
        <v>5212</v>
      </c>
      <c r="E1303" s="16" t="s">
        <v>5213</v>
      </c>
      <c r="F1303" s="16"/>
      <c r="G1303" s="16" t="s">
        <v>5214</v>
      </c>
      <c r="H1303" s="16"/>
      <c r="I1303" s="16">
        <v>410.0</v>
      </c>
      <c r="J1303" s="16" t="s">
        <v>3984</v>
      </c>
      <c r="K1303" s="16" t="s">
        <v>307</v>
      </c>
      <c r="L1303" s="16" t="s">
        <v>345</v>
      </c>
      <c r="M1303" s="16" t="s">
        <v>922</v>
      </c>
      <c r="N1303" s="16" t="s">
        <v>3933</v>
      </c>
      <c r="O1303" s="16" t="s">
        <v>72</v>
      </c>
      <c r="P1303" s="16">
        <v>8.0</v>
      </c>
      <c r="Q1303" s="16">
        <v>-600.0</v>
      </c>
    </row>
    <row r="1304" ht="12.75" customHeight="1">
      <c r="A1304" s="16" t="s">
        <v>3939</v>
      </c>
      <c r="B1304" s="1" t="s">
        <v>1907</v>
      </c>
      <c r="C1304" s="15">
        <v>2839.0</v>
      </c>
      <c r="D1304" s="16" t="s">
        <v>5215</v>
      </c>
      <c r="E1304" s="16" t="s">
        <v>5216</v>
      </c>
      <c r="F1304" s="16" t="s">
        <v>1014</v>
      </c>
      <c r="G1304" s="16" t="s">
        <v>500</v>
      </c>
      <c r="H1304" s="16"/>
      <c r="I1304" s="16">
        <v>201.0</v>
      </c>
      <c r="J1304" s="16" t="s">
        <v>3984</v>
      </c>
      <c r="K1304" s="16" t="s">
        <v>1383</v>
      </c>
      <c r="L1304" s="16" t="s">
        <v>323</v>
      </c>
      <c r="M1304" s="16" t="s">
        <v>1884</v>
      </c>
      <c r="N1304" s="16" t="s">
        <v>2827</v>
      </c>
      <c r="O1304" s="16" t="s">
        <v>72</v>
      </c>
      <c r="P1304" s="16">
        <v>11.0</v>
      </c>
      <c r="Q1304" s="16">
        <v>-280.0</v>
      </c>
    </row>
    <row r="1305" ht="12.75" customHeight="1">
      <c r="A1305" s="16" t="s">
        <v>3939</v>
      </c>
      <c r="B1305" s="1" t="s">
        <v>55</v>
      </c>
      <c r="C1305" s="15">
        <v>2905.0</v>
      </c>
      <c r="D1305" s="16" t="s">
        <v>5217</v>
      </c>
      <c r="E1305" s="16" t="s">
        <v>2414</v>
      </c>
      <c r="F1305" s="16"/>
      <c r="G1305" s="16" t="s">
        <v>562</v>
      </c>
      <c r="H1305" s="16"/>
      <c r="I1305" s="16">
        <v>25.0</v>
      </c>
      <c r="J1305" s="16" t="s">
        <v>3984</v>
      </c>
      <c r="K1305" s="16" t="s">
        <v>557</v>
      </c>
      <c r="L1305" s="16" t="s">
        <v>308</v>
      </c>
      <c r="M1305" s="16" t="s">
        <v>479</v>
      </c>
      <c r="N1305" s="16" t="s">
        <v>480</v>
      </c>
      <c r="O1305" s="16"/>
      <c r="P1305" s="16">
        <v>12.0</v>
      </c>
      <c r="Q1305" s="16">
        <v>0.0</v>
      </c>
    </row>
    <row r="1306" ht="12.75" customHeight="1">
      <c r="A1306" s="16" t="s">
        <v>3939</v>
      </c>
      <c r="B1306" s="1" t="s">
        <v>55</v>
      </c>
      <c r="C1306" s="15">
        <v>2906.0</v>
      </c>
      <c r="D1306" s="16" t="s">
        <v>5218</v>
      </c>
      <c r="E1306" s="16" t="s">
        <v>5219</v>
      </c>
      <c r="F1306" s="16"/>
      <c r="G1306" s="16" t="s">
        <v>500</v>
      </c>
      <c r="H1306" s="16"/>
      <c r="I1306" s="16">
        <v>804.0</v>
      </c>
      <c r="J1306" s="16" t="s">
        <v>3984</v>
      </c>
      <c r="K1306" s="16" t="s">
        <v>438</v>
      </c>
      <c r="L1306" s="16" t="s">
        <v>384</v>
      </c>
      <c r="M1306" s="16" t="s">
        <v>3659</v>
      </c>
      <c r="N1306" s="16" t="s">
        <v>1651</v>
      </c>
      <c r="O1306" s="16" t="s">
        <v>72</v>
      </c>
      <c r="P1306" s="16">
        <v>15.0</v>
      </c>
      <c r="Q1306" s="16">
        <v>-360.0</v>
      </c>
    </row>
    <row r="1307" ht="12.75" customHeight="1">
      <c r="A1307" s="16" t="s">
        <v>3939</v>
      </c>
      <c r="B1307" s="1" t="s">
        <v>55</v>
      </c>
      <c r="C1307" s="15">
        <v>2908.0</v>
      </c>
      <c r="D1307" s="16" t="s">
        <v>5220</v>
      </c>
      <c r="E1307" s="16" t="s">
        <v>5221</v>
      </c>
      <c r="F1307" s="16"/>
      <c r="G1307" s="16" t="s">
        <v>723</v>
      </c>
      <c r="H1307" s="16" t="s">
        <v>69</v>
      </c>
      <c r="I1307" s="16">
        <v>701.0</v>
      </c>
      <c r="J1307" s="16" t="s">
        <v>3984</v>
      </c>
      <c r="K1307" s="16" t="s">
        <v>1087</v>
      </c>
      <c r="L1307" s="16" t="s">
        <v>345</v>
      </c>
      <c r="M1307" s="16" t="s">
        <v>3387</v>
      </c>
      <c r="N1307" s="16" t="s">
        <v>3388</v>
      </c>
      <c r="O1307" s="16" t="s">
        <v>4149</v>
      </c>
      <c r="P1307" s="16">
        <v>8.0</v>
      </c>
      <c r="Q1307" s="16">
        <v>-378.0</v>
      </c>
    </row>
    <row r="1308" ht="12.75" customHeight="1">
      <c r="A1308" s="16" t="s">
        <v>3939</v>
      </c>
      <c r="B1308" s="1" t="s">
        <v>1886</v>
      </c>
      <c r="C1308" s="15">
        <v>2912.0</v>
      </c>
      <c r="D1308" s="16" t="s">
        <v>5222</v>
      </c>
      <c r="E1308" s="16" t="s">
        <v>5223</v>
      </c>
      <c r="F1308" s="16"/>
      <c r="G1308" s="16" t="s">
        <v>336</v>
      </c>
      <c r="H1308" s="16"/>
      <c r="I1308" s="16">
        <v>824.0</v>
      </c>
      <c r="J1308" s="16" t="s">
        <v>3984</v>
      </c>
      <c r="K1308" s="16" t="s">
        <v>396</v>
      </c>
      <c r="L1308" s="16" t="s">
        <v>331</v>
      </c>
      <c r="M1308" s="16" t="s">
        <v>5224</v>
      </c>
      <c r="N1308" s="16" t="s">
        <v>3480</v>
      </c>
      <c r="O1308" s="16" t="s">
        <v>4149</v>
      </c>
      <c r="P1308" s="16">
        <v>11.0</v>
      </c>
      <c r="Q1308" s="16">
        <v>-312.0</v>
      </c>
    </row>
    <row r="1309" ht="12.75" customHeight="1">
      <c r="A1309" s="16" t="s">
        <v>3939</v>
      </c>
      <c r="B1309" s="1" t="s">
        <v>1886</v>
      </c>
      <c r="C1309" s="15">
        <v>2913.0</v>
      </c>
      <c r="D1309" s="16" t="s">
        <v>5225</v>
      </c>
      <c r="E1309" s="16" t="s">
        <v>5226</v>
      </c>
      <c r="F1309" s="16" t="s">
        <v>4152</v>
      </c>
      <c r="G1309" s="16" t="s">
        <v>500</v>
      </c>
      <c r="H1309" s="16"/>
      <c r="I1309" s="16">
        <v>201.0</v>
      </c>
      <c r="J1309" s="16" t="s">
        <v>3984</v>
      </c>
      <c r="K1309" s="16" t="s">
        <v>1083</v>
      </c>
      <c r="L1309" s="16" t="s">
        <v>377</v>
      </c>
      <c r="M1309" s="16" t="s">
        <v>4432</v>
      </c>
      <c r="N1309" s="16" t="s">
        <v>5227</v>
      </c>
      <c r="O1309" s="16" t="s">
        <v>72</v>
      </c>
      <c r="P1309" s="16">
        <v>13.0</v>
      </c>
      <c r="Q1309" s="16">
        <v>84.0</v>
      </c>
    </row>
    <row r="1310" ht="12.75" customHeight="1">
      <c r="A1310" s="16" t="s">
        <v>3939</v>
      </c>
      <c r="B1310" s="1" t="s">
        <v>1886</v>
      </c>
      <c r="C1310" s="15">
        <v>2918.0</v>
      </c>
      <c r="D1310" s="16" t="s">
        <v>5228</v>
      </c>
      <c r="E1310" s="16" t="s">
        <v>5229</v>
      </c>
      <c r="F1310" s="16"/>
      <c r="G1310" s="16" t="s">
        <v>1254</v>
      </c>
      <c r="H1310" s="16"/>
      <c r="I1310" s="16">
        <v>610.0</v>
      </c>
      <c r="J1310" s="16" t="s">
        <v>3984</v>
      </c>
      <c r="K1310" s="16" t="s">
        <v>3926</v>
      </c>
      <c r="L1310" s="16" t="s">
        <v>384</v>
      </c>
      <c r="M1310" s="16" t="s">
        <v>5230</v>
      </c>
      <c r="N1310" s="16" t="s">
        <v>5231</v>
      </c>
      <c r="O1310" s="16" t="s">
        <v>72</v>
      </c>
      <c r="P1310" s="16">
        <v>6.0</v>
      </c>
      <c r="Q1310" s="16">
        <v>-180.0</v>
      </c>
    </row>
    <row r="1311" ht="12.75" customHeight="1">
      <c r="A1311" s="16" t="s">
        <v>3939</v>
      </c>
      <c r="B1311" s="1" t="s">
        <v>1897</v>
      </c>
      <c r="C1311" s="15">
        <v>2924.0</v>
      </c>
      <c r="D1311" s="16" t="s">
        <v>5232</v>
      </c>
      <c r="E1311" s="16" t="s">
        <v>5233</v>
      </c>
      <c r="F1311" s="16" t="s">
        <v>1028</v>
      </c>
      <c r="G1311" s="16" t="s">
        <v>394</v>
      </c>
      <c r="H1311" s="16"/>
      <c r="I1311" s="16">
        <v>201.0</v>
      </c>
      <c r="J1311" s="16" t="s">
        <v>3984</v>
      </c>
      <c r="K1311" s="16" t="s">
        <v>2933</v>
      </c>
      <c r="L1311" s="16" t="s">
        <v>323</v>
      </c>
      <c r="M1311" s="16" t="s">
        <v>4535</v>
      </c>
      <c r="N1311" s="16" t="s">
        <v>497</v>
      </c>
      <c r="O1311" s="16" t="s">
        <v>72</v>
      </c>
      <c r="P1311" s="16">
        <v>10.0</v>
      </c>
      <c r="Q1311" s="16">
        <v>-60.0</v>
      </c>
    </row>
    <row r="1312" ht="12.75" customHeight="1">
      <c r="A1312" s="16" t="s">
        <v>3939</v>
      </c>
      <c r="B1312" s="1" t="s">
        <v>1897</v>
      </c>
      <c r="C1312" s="15">
        <v>2927.0</v>
      </c>
      <c r="D1312" s="16" t="s">
        <v>5234</v>
      </c>
      <c r="E1312" s="16" t="s">
        <v>5235</v>
      </c>
      <c r="F1312" s="16"/>
      <c r="G1312" s="16" t="s">
        <v>599</v>
      </c>
      <c r="H1312" s="16"/>
      <c r="I1312" s="16">
        <v>122.0</v>
      </c>
      <c r="J1312" s="16" t="s">
        <v>3984</v>
      </c>
      <c r="K1312" s="16" t="s">
        <v>371</v>
      </c>
      <c r="L1312" s="16" t="s">
        <v>377</v>
      </c>
      <c r="M1312" s="16" t="s">
        <v>5236</v>
      </c>
      <c r="N1312" s="16" t="s">
        <v>1345</v>
      </c>
      <c r="O1312" s="16" t="s">
        <v>72</v>
      </c>
      <c r="P1312" s="16">
        <v>11.0</v>
      </c>
      <c r="Q1312" s="16">
        <v>-660.0</v>
      </c>
    </row>
    <row r="1313" ht="12.75" customHeight="1">
      <c r="A1313" s="16" t="s">
        <v>3939</v>
      </c>
      <c r="B1313" s="1" t="s">
        <v>1897</v>
      </c>
      <c r="C1313" s="15">
        <v>2930.0</v>
      </c>
      <c r="D1313" s="16" t="s">
        <v>5237</v>
      </c>
      <c r="E1313" s="16" t="s">
        <v>5238</v>
      </c>
      <c r="F1313" s="16" t="s">
        <v>1014</v>
      </c>
      <c r="G1313" s="16" t="s">
        <v>538</v>
      </c>
      <c r="H1313" s="16"/>
      <c r="I1313" s="16">
        <v>803.0</v>
      </c>
      <c r="J1313" s="16" t="s">
        <v>3984</v>
      </c>
      <c r="K1313" s="16" t="s">
        <v>5146</v>
      </c>
      <c r="L1313" s="16" t="s">
        <v>384</v>
      </c>
      <c r="M1313" s="16" t="s">
        <v>1393</v>
      </c>
      <c r="N1313" s="16" t="s">
        <v>1751</v>
      </c>
      <c r="O1313" s="16" t="s">
        <v>72</v>
      </c>
      <c r="P1313" s="16">
        <v>11.0</v>
      </c>
      <c r="Q1313" s="16">
        <v>-64.0</v>
      </c>
    </row>
    <row r="1314" ht="12.75" customHeight="1">
      <c r="A1314" s="16" t="s">
        <v>3939</v>
      </c>
      <c r="B1314" s="1" t="s">
        <v>1907</v>
      </c>
      <c r="C1314" s="15">
        <v>2933.0</v>
      </c>
      <c r="D1314" s="16" t="s">
        <v>5239</v>
      </c>
      <c r="E1314" s="16" t="s">
        <v>5240</v>
      </c>
      <c r="F1314" s="16"/>
      <c r="G1314" s="16" t="s">
        <v>336</v>
      </c>
      <c r="H1314" s="16"/>
      <c r="I1314" s="16">
        <v>303.0</v>
      </c>
      <c r="J1314" s="16" t="s">
        <v>3984</v>
      </c>
      <c r="K1314" s="16" t="s">
        <v>4937</v>
      </c>
      <c r="L1314" s="16" t="s">
        <v>323</v>
      </c>
      <c r="M1314" s="16" t="s">
        <v>2647</v>
      </c>
      <c r="N1314" s="16" t="s">
        <v>5241</v>
      </c>
      <c r="O1314" s="16" t="s">
        <v>4149</v>
      </c>
      <c r="P1314" s="16">
        <v>10.0</v>
      </c>
      <c r="Q1314" s="16">
        <v>80.0</v>
      </c>
    </row>
    <row r="1315" ht="12.75" customHeight="1">
      <c r="A1315" s="16" t="s">
        <v>3939</v>
      </c>
      <c r="B1315" s="1" t="s">
        <v>1907</v>
      </c>
      <c r="C1315" s="15">
        <v>2934.0</v>
      </c>
      <c r="D1315" s="16" t="s">
        <v>3312</v>
      </c>
      <c r="E1315" s="16" t="s">
        <v>5242</v>
      </c>
      <c r="F1315" s="16"/>
      <c r="G1315" s="16" t="s">
        <v>449</v>
      </c>
      <c r="H1315" s="16"/>
      <c r="I1315" s="16">
        <v>601.0</v>
      </c>
      <c r="J1315" s="16" t="s">
        <v>3984</v>
      </c>
      <c r="K1315" s="16" t="s">
        <v>718</v>
      </c>
      <c r="L1315" s="16" t="s">
        <v>345</v>
      </c>
      <c r="M1315" s="16" t="s">
        <v>5243</v>
      </c>
      <c r="N1315" s="16" t="s">
        <v>5244</v>
      </c>
      <c r="O1315" s="16" t="s">
        <v>4693</v>
      </c>
      <c r="P1315" s="16">
        <v>7.0</v>
      </c>
      <c r="Q1315" s="16">
        <v>-36.0</v>
      </c>
    </row>
    <row r="1316" ht="12.75" customHeight="1">
      <c r="A1316" s="16" t="s">
        <v>3939</v>
      </c>
      <c r="B1316" s="1" t="s">
        <v>1907</v>
      </c>
      <c r="C1316" s="15">
        <v>2935.0</v>
      </c>
      <c r="D1316" s="16" t="s">
        <v>5245</v>
      </c>
      <c r="E1316" s="16" t="s">
        <v>5246</v>
      </c>
      <c r="F1316" s="16" t="s">
        <v>1028</v>
      </c>
      <c r="G1316" s="16" t="s">
        <v>449</v>
      </c>
      <c r="H1316" s="16"/>
      <c r="I1316" s="16">
        <v>305.0</v>
      </c>
      <c r="J1316" s="16" t="s">
        <v>3984</v>
      </c>
      <c r="K1316" s="16" t="s">
        <v>5247</v>
      </c>
      <c r="L1316" s="16" t="s">
        <v>345</v>
      </c>
      <c r="M1316" s="16" t="s">
        <v>4053</v>
      </c>
      <c r="N1316" s="16" t="s">
        <v>5248</v>
      </c>
      <c r="O1316" s="16" t="s">
        <v>4693</v>
      </c>
      <c r="P1316" s="16">
        <v>8.0</v>
      </c>
      <c r="Q1316" s="16">
        <v>-144.0</v>
      </c>
    </row>
    <row r="1317" ht="12.75" customHeight="1">
      <c r="A1317" s="16" t="s">
        <v>3939</v>
      </c>
      <c r="B1317" s="1" t="s">
        <v>1907</v>
      </c>
      <c r="C1317" s="15">
        <v>2936.0</v>
      </c>
      <c r="D1317" s="16" t="s">
        <v>5249</v>
      </c>
      <c r="E1317" s="16" t="s">
        <v>5250</v>
      </c>
      <c r="F1317" s="16"/>
      <c r="G1317" s="16" t="s">
        <v>2506</v>
      </c>
      <c r="H1317" s="16" t="s">
        <v>69</v>
      </c>
      <c r="I1317" s="16">
        <v>535.0</v>
      </c>
      <c r="J1317" s="16" t="s">
        <v>3984</v>
      </c>
      <c r="K1317" s="16" t="s">
        <v>1383</v>
      </c>
      <c r="L1317" s="16" t="s">
        <v>377</v>
      </c>
      <c r="M1317" s="16" t="s">
        <v>5251</v>
      </c>
      <c r="N1317" s="16" t="s">
        <v>5252</v>
      </c>
      <c r="O1317" s="16" t="s">
        <v>72</v>
      </c>
      <c r="P1317" s="16">
        <v>11.0</v>
      </c>
      <c r="Q1317" s="16">
        <v>900.0</v>
      </c>
    </row>
    <row r="1318" ht="12.75" customHeight="1">
      <c r="A1318" s="16" t="s">
        <v>3939</v>
      </c>
      <c r="B1318" s="1" t="s">
        <v>1907</v>
      </c>
      <c r="C1318" s="15">
        <v>2940.0</v>
      </c>
      <c r="D1318" s="16" t="s">
        <v>5253</v>
      </c>
      <c r="E1318" s="16" t="s">
        <v>5254</v>
      </c>
      <c r="F1318" s="16" t="s">
        <v>1014</v>
      </c>
      <c r="G1318" s="16" t="s">
        <v>500</v>
      </c>
      <c r="H1318" s="16"/>
      <c r="I1318" s="16">
        <v>804.0</v>
      </c>
      <c r="J1318" s="16" t="s">
        <v>3984</v>
      </c>
      <c r="K1318" s="16" t="s">
        <v>438</v>
      </c>
      <c r="L1318" s="16" t="s">
        <v>308</v>
      </c>
      <c r="M1318" s="16" t="s">
        <v>5255</v>
      </c>
      <c r="N1318" s="16" t="s">
        <v>2644</v>
      </c>
      <c r="O1318" s="16" t="s">
        <v>72</v>
      </c>
      <c r="P1318" s="16">
        <v>12.0</v>
      </c>
      <c r="Q1318" s="16">
        <v>-150.0</v>
      </c>
    </row>
    <row r="1319" ht="12.75" customHeight="1">
      <c r="A1319" s="16" t="s">
        <v>3939</v>
      </c>
      <c r="B1319" s="1" t="s">
        <v>55</v>
      </c>
      <c r="C1319" s="15">
        <v>3001.0</v>
      </c>
      <c r="D1319" s="16" t="s">
        <v>5256</v>
      </c>
      <c r="E1319" s="16" t="s">
        <v>5257</v>
      </c>
      <c r="F1319" s="16"/>
      <c r="G1319" s="16" t="s">
        <v>5258</v>
      </c>
      <c r="H1319" s="16"/>
      <c r="I1319" s="16">
        <v>611.0</v>
      </c>
      <c r="J1319" s="16" t="s">
        <v>3984</v>
      </c>
      <c r="K1319" s="16" t="s">
        <v>690</v>
      </c>
      <c r="L1319" s="16" t="s">
        <v>323</v>
      </c>
      <c r="M1319" s="16" t="s">
        <v>635</v>
      </c>
      <c r="N1319" s="16" t="s">
        <v>310</v>
      </c>
      <c r="O1319" s="16" t="s">
        <v>72</v>
      </c>
      <c r="P1319" s="16">
        <v>12.0</v>
      </c>
      <c r="Q1319" s="16">
        <v>-50.0</v>
      </c>
    </row>
    <row r="1320" ht="12.75" customHeight="1">
      <c r="A1320" s="16" t="s">
        <v>3939</v>
      </c>
      <c r="B1320" s="1" t="s">
        <v>55</v>
      </c>
      <c r="C1320" s="15">
        <v>3002.0</v>
      </c>
      <c r="D1320" s="16" t="s">
        <v>5259</v>
      </c>
      <c r="E1320" s="16" t="s">
        <v>5260</v>
      </c>
      <c r="F1320" s="16"/>
      <c r="G1320" s="16" t="s">
        <v>5261</v>
      </c>
      <c r="H1320" s="16"/>
      <c r="I1320" s="16">
        <v>712.0</v>
      </c>
      <c r="J1320" s="16" t="s">
        <v>3984</v>
      </c>
      <c r="K1320" s="16" t="s">
        <v>790</v>
      </c>
      <c r="L1320" s="16" t="s">
        <v>345</v>
      </c>
      <c r="M1320" s="16" t="s">
        <v>1696</v>
      </c>
      <c r="N1320" s="16" t="s">
        <v>1526</v>
      </c>
      <c r="O1320" s="16" t="s">
        <v>4606</v>
      </c>
      <c r="P1320" s="16">
        <v>10.0</v>
      </c>
      <c r="Q1320" s="16">
        <v>637.0</v>
      </c>
    </row>
    <row r="1321" ht="12.75" customHeight="1">
      <c r="A1321" s="16" t="s">
        <v>3939</v>
      </c>
      <c r="B1321" s="1" t="s">
        <v>55</v>
      </c>
      <c r="C1321" s="15">
        <v>3003.0</v>
      </c>
      <c r="D1321" s="16" t="s">
        <v>5262</v>
      </c>
      <c r="E1321" s="16" t="s">
        <v>5263</v>
      </c>
      <c r="F1321" s="16" t="s">
        <v>1014</v>
      </c>
      <c r="G1321" s="16" t="s">
        <v>415</v>
      </c>
      <c r="H1321" s="16"/>
      <c r="I1321" s="16">
        <v>612.0</v>
      </c>
      <c r="J1321" s="16" t="s">
        <v>3984</v>
      </c>
      <c r="K1321" s="16" t="s">
        <v>307</v>
      </c>
      <c r="L1321" s="16" t="s">
        <v>377</v>
      </c>
      <c r="M1321" s="16" t="s">
        <v>1835</v>
      </c>
      <c r="N1321" s="16" t="s">
        <v>3546</v>
      </c>
      <c r="O1321" s="16" t="s">
        <v>72</v>
      </c>
      <c r="P1321" s="16">
        <v>10.0</v>
      </c>
      <c r="Q1321" s="16">
        <v>-324.0</v>
      </c>
    </row>
    <row r="1322" ht="12.75" customHeight="1">
      <c r="A1322" s="16" t="s">
        <v>3939</v>
      </c>
      <c r="B1322" s="1" t="s">
        <v>55</v>
      </c>
      <c r="C1322" s="15">
        <v>3004.0</v>
      </c>
      <c r="D1322" s="16" t="s">
        <v>5264</v>
      </c>
      <c r="E1322" s="16" t="s">
        <v>5265</v>
      </c>
      <c r="F1322" s="16"/>
      <c r="G1322" s="16" t="s">
        <v>3204</v>
      </c>
      <c r="H1322" s="16" t="s">
        <v>69</v>
      </c>
      <c r="I1322" s="16">
        <v>320.0</v>
      </c>
      <c r="J1322" s="16" t="s">
        <v>3984</v>
      </c>
      <c r="K1322" s="16" t="s">
        <v>2850</v>
      </c>
      <c r="L1322" s="16" t="s">
        <v>323</v>
      </c>
      <c r="M1322" s="16" t="s">
        <v>1884</v>
      </c>
      <c r="N1322" s="16" t="s">
        <v>1503</v>
      </c>
      <c r="O1322" s="16" t="s">
        <v>4149</v>
      </c>
      <c r="P1322" s="16">
        <v>12.0</v>
      </c>
      <c r="Q1322" s="16">
        <v>-280.0</v>
      </c>
    </row>
    <row r="1323" ht="12.75" customHeight="1">
      <c r="A1323" s="16" t="s">
        <v>3939</v>
      </c>
      <c r="B1323" s="1" t="s">
        <v>55</v>
      </c>
      <c r="C1323" s="15">
        <v>3005.0</v>
      </c>
      <c r="D1323" s="16" t="s">
        <v>5266</v>
      </c>
      <c r="E1323" s="16" t="s">
        <v>5267</v>
      </c>
      <c r="F1323" s="16"/>
      <c r="G1323" s="16" t="s">
        <v>2609</v>
      </c>
      <c r="H1323" s="16" t="s">
        <v>69</v>
      </c>
      <c r="I1323" s="16">
        <v>210.0</v>
      </c>
      <c r="J1323" s="16" t="s">
        <v>3984</v>
      </c>
      <c r="K1323" s="16" t="s">
        <v>764</v>
      </c>
      <c r="L1323" s="16" t="s">
        <v>377</v>
      </c>
      <c r="M1323" s="16" t="s">
        <v>1969</v>
      </c>
      <c r="N1323" s="16" t="s">
        <v>5268</v>
      </c>
      <c r="O1323" s="16" t="s">
        <v>4639</v>
      </c>
      <c r="P1323" s="16">
        <v>13.0</v>
      </c>
      <c r="Q1323" s="16">
        <v>-880.0</v>
      </c>
    </row>
    <row r="1324" ht="12.75" customHeight="1">
      <c r="A1324" s="16" t="s">
        <v>3939</v>
      </c>
      <c r="B1324" s="1" t="s">
        <v>55</v>
      </c>
      <c r="C1324" s="15">
        <v>3008.0</v>
      </c>
      <c r="D1324" s="16" t="s">
        <v>5269</v>
      </c>
      <c r="E1324" s="16" t="s">
        <v>5270</v>
      </c>
      <c r="F1324" s="16"/>
      <c r="G1324" s="16" t="s">
        <v>3204</v>
      </c>
      <c r="H1324" s="16" t="s">
        <v>69</v>
      </c>
      <c r="I1324" s="16">
        <v>201.0</v>
      </c>
      <c r="J1324" s="16" t="s">
        <v>3984</v>
      </c>
      <c r="K1324" s="16" t="s">
        <v>4595</v>
      </c>
      <c r="L1324" s="16" t="s">
        <v>345</v>
      </c>
      <c r="M1324" s="16" t="s">
        <v>974</v>
      </c>
      <c r="N1324" s="16" t="s">
        <v>5271</v>
      </c>
      <c r="O1324" s="16" t="s">
        <v>4149</v>
      </c>
      <c r="P1324" s="16">
        <v>8.0</v>
      </c>
      <c r="Q1324" s="16">
        <v>-120.0</v>
      </c>
    </row>
    <row r="1325" ht="12.75" customHeight="1">
      <c r="A1325" s="16" t="s">
        <v>3939</v>
      </c>
      <c r="B1325" s="1" t="s">
        <v>55</v>
      </c>
      <c r="C1325" s="15">
        <v>3010.0</v>
      </c>
      <c r="D1325" s="16" t="s">
        <v>5272</v>
      </c>
      <c r="E1325" s="16" t="s">
        <v>5273</v>
      </c>
      <c r="F1325" s="16" t="s">
        <v>1028</v>
      </c>
      <c r="G1325" s="16" t="s">
        <v>1291</v>
      </c>
      <c r="H1325" s="16"/>
      <c r="I1325" s="16">
        <v>502.0</v>
      </c>
      <c r="J1325" s="16" t="s">
        <v>3984</v>
      </c>
      <c r="K1325" s="16" t="s">
        <v>1282</v>
      </c>
      <c r="L1325" s="16" t="s">
        <v>377</v>
      </c>
      <c r="M1325" s="16" t="s">
        <v>1496</v>
      </c>
      <c r="N1325" s="16" t="s">
        <v>3069</v>
      </c>
      <c r="O1325" s="16" t="s">
        <v>4693</v>
      </c>
      <c r="P1325" s="16">
        <v>6.0</v>
      </c>
      <c r="Q1325" s="16">
        <v>-540.0</v>
      </c>
    </row>
    <row r="1326" ht="12.75" customHeight="1">
      <c r="A1326" s="16" t="s">
        <v>3939</v>
      </c>
      <c r="B1326" s="1" t="s">
        <v>1886</v>
      </c>
      <c r="C1326" s="15">
        <v>3015.0</v>
      </c>
      <c r="D1326" s="16" t="s">
        <v>5274</v>
      </c>
      <c r="E1326" s="16" t="s">
        <v>5275</v>
      </c>
      <c r="F1326" s="16"/>
      <c r="G1326" s="16" t="s">
        <v>5276</v>
      </c>
      <c r="H1326" s="16"/>
      <c r="I1326" s="16">
        <v>923.0</v>
      </c>
      <c r="J1326" s="16" t="s">
        <v>3984</v>
      </c>
      <c r="K1326" s="16" t="s">
        <v>553</v>
      </c>
      <c r="L1326" s="16" t="s">
        <v>384</v>
      </c>
      <c r="M1326" s="16" t="s">
        <v>3382</v>
      </c>
      <c r="N1326" s="16" t="s">
        <v>5277</v>
      </c>
      <c r="O1326" s="16" t="s">
        <v>4149</v>
      </c>
      <c r="P1326" s="16">
        <v>11.0</v>
      </c>
      <c r="Q1326" s="16">
        <v>-160.0</v>
      </c>
    </row>
    <row r="1327" ht="12.75" customHeight="1">
      <c r="A1327" s="16" t="s">
        <v>3939</v>
      </c>
      <c r="B1327" s="1" t="s">
        <v>1886</v>
      </c>
      <c r="C1327" s="15">
        <v>3016.0</v>
      </c>
      <c r="D1327" s="16" t="s">
        <v>5278</v>
      </c>
      <c r="E1327" s="16" t="s">
        <v>5279</v>
      </c>
      <c r="F1327" s="16"/>
      <c r="G1327" s="16" t="s">
        <v>5280</v>
      </c>
      <c r="H1327" s="16" t="s">
        <v>69</v>
      </c>
      <c r="I1327" s="16">
        <v>224.0</v>
      </c>
      <c r="J1327" s="16" t="s">
        <v>3984</v>
      </c>
      <c r="K1327" s="16" t="s">
        <v>330</v>
      </c>
      <c r="L1327" s="16" t="s">
        <v>308</v>
      </c>
      <c r="M1327" s="16" t="s">
        <v>1489</v>
      </c>
      <c r="N1327" s="16" t="s">
        <v>5281</v>
      </c>
      <c r="O1327" s="16" t="s">
        <v>4693</v>
      </c>
      <c r="P1327" s="16">
        <v>12.0</v>
      </c>
      <c r="Q1327" s="16">
        <v>-56.0</v>
      </c>
    </row>
    <row r="1328" ht="12.75" customHeight="1">
      <c r="A1328" s="16" t="s">
        <v>3939</v>
      </c>
      <c r="B1328" s="1" t="s">
        <v>1886</v>
      </c>
      <c r="C1328" s="15">
        <v>3017.0</v>
      </c>
      <c r="D1328" s="16" t="s">
        <v>5074</v>
      </c>
      <c r="E1328" s="16" t="s">
        <v>5282</v>
      </c>
      <c r="F1328" s="16"/>
      <c r="G1328" s="16" t="s">
        <v>2353</v>
      </c>
      <c r="H1328" s="16"/>
      <c r="I1328" s="16">
        <v>820.0</v>
      </c>
      <c r="J1328" s="16" t="s">
        <v>3984</v>
      </c>
      <c r="K1328" s="16" t="s">
        <v>897</v>
      </c>
      <c r="L1328" s="16" t="s">
        <v>308</v>
      </c>
      <c r="M1328" s="16" t="s">
        <v>439</v>
      </c>
      <c r="N1328" s="16" t="s">
        <v>5283</v>
      </c>
      <c r="O1328" s="16" t="s">
        <v>72</v>
      </c>
      <c r="P1328" s="16">
        <v>8.0</v>
      </c>
      <c r="Q1328" s="16">
        <v>-250.0</v>
      </c>
    </row>
    <row r="1329" ht="12.75" customHeight="1">
      <c r="A1329" s="16" t="s">
        <v>3939</v>
      </c>
      <c r="B1329" s="1" t="s">
        <v>1886</v>
      </c>
      <c r="C1329" s="15">
        <v>3019.0</v>
      </c>
      <c r="D1329" s="16" t="s">
        <v>5284</v>
      </c>
      <c r="E1329" s="16" t="s">
        <v>5285</v>
      </c>
      <c r="F1329" s="16"/>
      <c r="G1329" s="16" t="s">
        <v>5286</v>
      </c>
      <c r="H1329" s="16" t="s">
        <v>596</v>
      </c>
      <c r="I1329" s="16">
        <v>334.0</v>
      </c>
      <c r="J1329" s="16" t="s">
        <v>3984</v>
      </c>
      <c r="K1329" s="16" t="s">
        <v>790</v>
      </c>
      <c r="L1329" s="16" t="s">
        <v>323</v>
      </c>
      <c r="M1329" s="16" t="s">
        <v>1795</v>
      </c>
      <c r="N1329" s="16" t="s">
        <v>5287</v>
      </c>
      <c r="O1329" s="16"/>
      <c r="P1329" s="16">
        <v>10.0</v>
      </c>
      <c r="Q1329" s="16">
        <v>-810.0</v>
      </c>
    </row>
    <row r="1330" ht="12.75" customHeight="1">
      <c r="A1330" s="16" t="s">
        <v>3939</v>
      </c>
      <c r="B1330" s="1" t="s">
        <v>1886</v>
      </c>
      <c r="C1330" s="15">
        <v>3020.0</v>
      </c>
      <c r="D1330" s="16" t="s">
        <v>5288</v>
      </c>
      <c r="E1330" s="16" t="s">
        <v>5289</v>
      </c>
      <c r="F1330" s="16"/>
      <c r="G1330" s="16" t="s">
        <v>2869</v>
      </c>
      <c r="H1330" s="16"/>
      <c r="I1330" s="16">
        <v>201.0</v>
      </c>
      <c r="J1330" s="16" t="s">
        <v>3984</v>
      </c>
      <c r="K1330" s="16" t="s">
        <v>2293</v>
      </c>
      <c r="L1330" s="16" t="s">
        <v>384</v>
      </c>
      <c r="M1330" s="16" t="s">
        <v>1956</v>
      </c>
      <c r="N1330" s="16" t="s">
        <v>1751</v>
      </c>
      <c r="O1330" s="16" t="s">
        <v>72</v>
      </c>
      <c r="P1330" s="16">
        <v>14.0</v>
      </c>
      <c r="Q1330" s="16">
        <v>-48.0</v>
      </c>
    </row>
    <row r="1331" ht="12.75" customHeight="1">
      <c r="A1331" s="16" t="s">
        <v>3939</v>
      </c>
      <c r="B1331" s="1" t="s">
        <v>1897</v>
      </c>
      <c r="C1331" s="15">
        <v>3021.0</v>
      </c>
      <c r="D1331" s="16" t="s">
        <v>5290</v>
      </c>
      <c r="E1331" s="16" t="s">
        <v>5291</v>
      </c>
      <c r="F1331" s="16"/>
      <c r="G1331" s="16" t="s">
        <v>5292</v>
      </c>
      <c r="H1331" s="16"/>
      <c r="I1331" s="16">
        <v>114.0</v>
      </c>
      <c r="J1331" s="16" t="s">
        <v>3984</v>
      </c>
      <c r="K1331" s="16" t="s">
        <v>5293</v>
      </c>
      <c r="L1331" s="16" t="s">
        <v>323</v>
      </c>
      <c r="M1331" s="16" t="s">
        <v>2296</v>
      </c>
      <c r="N1331" s="16" t="s">
        <v>2297</v>
      </c>
      <c r="O1331" s="16" t="s">
        <v>72</v>
      </c>
      <c r="P1331" s="16">
        <v>15.0</v>
      </c>
      <c r="Q1331" s="16">
        <v>-36.0</v>
      </c>
    </row>
    <row r="1332" ht="12.75" customHeight="1">
      <c r="A1332" s="16" t="s">
        <v>3939</v>
      </c>
      <c r="B1332" s="1" t="s">
        <v>1897</v>
      </c>
      <c r="C1332" s="15">
        <v>3022.0</v>
      </c>
      <c r="D1332" s="16" t="s">
        <v>5294</v>
      </c>
      <c r="E1332" s="16" t="s">
        <v>5295</v>
      </c>
      <c r="F1332" s="16"/>
      <c r="G1332" s="16" t="s">
        <v>394</v>
      </c>
      <c r="H1332" s="16"/>
      <c r="I1332" s="16">
        <v>502.0</v>
      </c>
      <c r="J1332" s="16" t="s">
        <v>3984</v>
      </c>
      <c r="K1332" s="16" t="s">
        <v>438</v>
      </c>
      <c r="L1332" s="16" t="s">
        <v>384</v>
      </c>
      <c r="M1332" s="16" t="s">
        <v>1761</v>
      </c>
      <c r="N1332" s="16" t="s">
        <v>541</v>
      </c>
      <c r="O1332" s="16" t="s">
        <v>72</v>
      </c>
      <c r="P1332" s="16">
        <v>8.0</v>
      </c>
      <c r="Q1332" s="16">
        <v>0.0</v>
      </c>
    </row>
    <row r="1333" ht="12.75" customHeight="1">
      <c r="A1333" s="16" t="s">
        <v>3939</v>
      </c>
      <c r="B1333" s="1" t="s">
        <v>1897</v>
      </c>
      <c r="C1333" s="15">
        <v>3024.0</v>
      </c>
      <c r="D1333" s="16" t="s">
        <v>5296</v>
      </c>
      <c r="E1333" s="16" t="s">
        <v>5297</v>
      </c>
      <c r="F1333" s="16"/>
      <c r="G1333" s="16" t="s">
        <v>5298</v>
      </c>
      <c r="H1333" s="16" t="s">
        <v>69</v>
      </c>
      <c r="I1333" s="16">
        <v>810.0</v>
      </c>
      <c r="J1333" s="16" t="s">
        <v>3984</v>
      </c>
      <c r="K1333" s="16" t="s">
        <v>1419</v>
      </c>
      <c r="L1333" s="16" t="s">
        <v>384</v>
      </c>
      <c r="M1333" s="16" t="s">
        <v>951</v>
      </c>
      <c r="N1333" s="16" t="s">
        <v>5299</v>
      </c>
      <c r="O1333" s="16" t="s">
        <v>4681</v>
      </c>
      <c r="P1333" s="16">
        <v>9.0</v>
      </c>
      <c r="Q1333" s="16">
        <v>560.0</v>
      </c>
    </row>
    <row r="1334" ht="12.75" customHeight="1">
      <c r="A1334" s="16" t="s">
        <v>3939</v>
      </c>
      <c r="B1334" s="1" t="s">
        <v>1897</v>
      </c>
      <c r="C1334" s="15">
        <v>3025.0</v>
      </c>
      <c r="D1334" s="16" t="s">
        <v>5300</v>
      </c>
      <c r="E1334" s="16" t="s">
        <v>5301</v>
      </c>
      <c r="F1334" s="16"/>
      <c r="G1334" s="16" t="s">
        <v>3330</v>
      </c>
      <c r="H1334" s="16"/>
      <c r="I1334" s="16">
        <v>202.0</v>
      </c>
      <c r="J1334" s="16" t="s">
        <v>3984</v>
      </c>
      <c r="K1334" s="16" t="s">
        <v>557</v>
      </c>
      <c r="L1334" s="16" t="s">
        <v>359</v>
      </c>
      <c r="M1334" s="16" t="s">
        <v>3228</v>
      </c>
      <c r="N1334" s="16" t="s">
        <v>5302</v>
      </c>
      <c r="O1334" s="16" t="s">
        <v>4639</v>
      </c>
      <c r="P1334" s="16">
        <v>13.0</v>
      </c>
      <c r="Q1334" s="16">
        <v>5292.0</v>
      </c>
    </row>
    <row r="1335" ht="12.75" customHeight="1">
      <c r="A1335" s="16" t="s">
        <v>3939</v>
      </c>
      <c r="B1335" s="1" t="s">
        <v>1897</v>
      </c>
      <c r="C1335" s="15">
        <v>3026.0</v>
      </c>
      <c r="D1335" s="16" t="s">
        <v>5303</v>
      </c>
      <c r="E1335" s="16" t="s">
        <v>5304</v>
      </c>
      <c r="F1335" s="16"/>
      <c r="G1335" s="16" t="s">
        <v>394</v>
      </c>
      <c r="H1335" s="16"/>
      <c r="I1335" s="16">
        <v>701.0</v>
      </c>
      <c r="J1335" s="16" t="s">
        <v>3984</v>
      </c>
      <c r="K1335" s="16" t="s">
        <v>2737</v>
      </c>
      <c r="L1335" s="16" t="s">
        <v>308</v>
      </c>
      <c r="M1335" s="16" t="s">
        <v>635</v>
      </c>
      <c r="N1335" s="16" t="s">
        <v>810</v>
      </c>
      <c r="O1335" s="16" t="s">
        <v>72</v>
      </c>
      <c r="P1335" s="16">
        <v>12.0</v>
      </c>
      <c r="Q1335" s="16">
        <v>-50.0</v>
      </c>
    </row>
    <row r="1336" ht="12.75" customHeight="1">
      <c r="A1336" s="16" t="s">
        <v>3939</v>
      </c>
      <c r="B1336" s="1" t="s">
        <v>1897</v>
      </c>
      <c r="C1336" s="15">
        <v>3029.0</v>
      </c>
      <c r="D1336" s="16" t="s">
        <v>5305</v>
      </c>
      <c r="E1336" s="16" t="s">
        <v>5306</v>
      </c>
      <c r="F1336" s="16"/>
      <c r="G1336" s="16" t="s">
        <v>5307</v>
      </c>
      <c r="H1336" s="16" t="s">
        <v>69</v>
      </c>
      <c r="I1336" s="16">
        <v>320.0</v>
      </c>
      <c r="J1336" s="16" t="s">
        <v>3984</v>
      </c>
      <c r="K1336" s="16" t="s">
        <v>876</v>
      </c>
      <c r="L1336" s="16" t="s">
        <v>316</v>
      </c>
      <c r="M1336" s="16" t="s">
        <v>5308</v>
      </c>
      <c r="N1336" s="16" t="s">
        <v>5309</v>
      </c>
      <c r="O1336" s="16" t="s">
        <v>4424</v>
      </c>
      <c r="P1336" s="16">
        <v>5.0</v>
      </c>
      <c r="Q1336" s="16">
        <v>3328.0</v>
      </c>
    </row>
    <row r="1337" ht="12.75" customHeight="1">
      <c r="A1337" s="16" t="s">
        <v>3939</v>
      </c>
      <c r="B1337" s="1" t="s">
        <v>1897</v>
      </c>
      <c r="C1337" s="15">
        <v>3030.0</v>
      </c>
      <c r="D1337" s="16" t="s">
        <v>5310</v>
      </c>
      <c r="E1337" s="16" t="s">
        <v>5311</v>
      </c>
      <c r="F1337" s="16" t="s">
        <v>1014</v>
      </c>
      <c r="G1337" s="16" t="s">
        <v>5312</v>
      </c>
      <c r="H1337" s="16"/>
      <c r="I1337" s="16">
        <v>801.0</v>
      </c>
      <c r="J1337" s="16" t="s">
        <v>3984</v>
      </c>
      <c r="K1337" s="16" t="s">
        <v>5313</v>
      </c>
      <c r="L1337" s="16" t="s">
        <v>323</v>
      </c>
      <c r="M1337" s="16" t="s">
        <v>2260</v>
      </c>
      <c r="N1337" s="16" t="s">
        <v>367</v>
      </c>
      <c r="O1337" s="16" t="s">
        <v>72</v>
      </c>
      <c r="P1337" s="16">
        <v>12.0</v>
      </c>
      <c r="Q1337" s="16">
        <v>-105.0</v>
      </c>
    </row>
    <row r="1338" ht="12.75" customHeight="1">
      <c r="A1338" s="16" t="s">
        <v>3939</v>
      </c>
      <c r="B1338" s="1" t="s">
        <v>1907</v>
      </c>
      <c r="C1338" s="15">
        <v>3032.0</v>
      </c>
      <c r="D1338" s="16" t="s">
        <v>5314</v>
      </c>
      <c r="E1338" s="16" t="s">
        <v>5315</v>
      </c>
      <c r="F1338" s="16" t="s">
        <v>1371</v>
      </c>
      <c r="G1338" s="16" t="s">
        <v>5316</v>
      </c>
      <c r="H1338" s="16"/>
      <c r="I1338" s="16">
        <v>201.0</v>
      </c>
      <c r="J1338" s="16" t="s">
        <v>3984</v>
      </c>
      <c r="K1338" s="16" t="s">
        <v>2062</v>
      </c>
      <c r="L1338" s="16" t="s">
        <v>331</v>
      </c>
      <c r="M1338" s="16" t="s">
        <v>3716</v>
      </c>
      <c r="N1338" s="16" t="s">
        <v>2058</v>
      </c>
      <c r="O1338" s="16" t="s">
        <v>72</v>
      </c>
      <c r="P1338" s="16">
        <v>9.0</v>
      </c>
      <c r="Q1338" s="16">
        <v>270.0</v>
      </c>
    </row>
    <row r="1339" ht="12.75" customHeight="1">
      <c r="A1339" s="16" t="s">
        <v>3939</v>
      </c>
      <c r="B1339" s="1" t="s">
        <v>1907</v>
      </c>
      <c r="C1339" s="15">
        <v>3035.0</v>
      </c>
      <c r="D1339" s="16" t="s">
        <v>5317</v>
      </c>
      <c r="E1339" s="16" t="s">
        <v>5318</v>
      </c>
      <c r="F1339" s="16"/>
      <c r="G1339" s="16" t="s">
        <v>689</v>
      </c>
      <c r="H1339" s="16"/>
      <c r="I1339" s="16">
        <v>510.0</v>
      </c>
      <c r="J1339" s="16" t="s">
        <v>3984</v>
      </c>
      <c r="K1339" s="16" t="s">
        <v>580</v>
      </c>
      <c r="L1339" s="16" t="s">
        <v>384</v>
      </c>
      <c r="M1339" s="16" t="s">
        <v>1431</v>
      </c>
      <c r="N1339" s="16" t="s">
        <v>5319</v>
      </c>
      <c r="O1339" s="16" t="s">
        <v>3986</v>
      </c>
      <c r="P1339" s="16">
        <v>9.0</v>
      </c>
      <c r="Q1339" s="16">
        <v>112.0</v>
      </c>
    </row>
    <row r="1340" ht="12.75" customHeight="1">
      <c r="A1340" s="16" t="s">
        <v>3939</v>
      </c>
      <c r="B1340" s="1" t="s">
        <v>1907</v>
      </c>
      <c r="C1340" s="15">
        <v>3038.0</v>
      </c>
      <c r="D1340" s="16" t="s">
        <v>5320</v>
      </c>
      <c r="E1340" s="16" t="s">
        <v>5321</v>
      </c>
      <c r="F1340" s="16"/>
      <c r="G1340" s="16" t="s">
        <v>500</v>
      </c>
      <c r="H1340" s="16"/>
      <c r="I1340" s="16">
        <v>902.0</v>
      </c>
      <c r="J1340" s="16" t="s">
        <v>3984</v>
      </c>
      <c r="K1340" s="16" t="s">
        <v>1083</v>
      </c>
      <c r="L1340" s="16" t="s">
        <v>345</v>
      </c>
      <c r="M1340" s="16" t="s">
        <v>5322</v>
      </c>
      <c r="N1340" s="16" t="s">
        <v>1368</v>
      </c>
      <c r="O1340" s="16" t="s">
        <v>72</v>
      </c>
      <c r="P1340" s="16">
        <v>7.0</v>
      </c>
      <c r="Q1340" s="16">
        <v>-540.0</v>
      </c>
    </row>
    <row r="1341" ht="12.75" customHeight="1">
      <c r="A1341" s="16" t="s">
        <v>3939</v>
      </c>
      <c r="B1341" s="1" t="s">
        <v>1907</v>
      </c>
      <c r="C1341" s="15">
        <v>3039.0</v>
      </c>
      <c r="D1341" s="16" t="s">
        <v>5323</v>
      </c>
      <c r="E1341" s="16" t="s">
        <v>5324</v>
      </c>
      <c r="F1341" s="16"/>
      <c r="G1341" s="16" t="s">
        <v>394</v>
      </c>
      <c r="H1341" s="16"/>
      <c r="I1341" s="16">
        <v>201.0</v>
      </c>
      <c r="J1341" s="16" t="s">
        <v>3984</v>
      </c>
      <c r="K1341" s="16" t="s">
        <v>1124</v>
      </c>
      <c r="L1341" s="16" t="s">
        <v>377</v>
      </c>
      <c r="M1341" s="16" t="s">
        <v>5325</v>
      </c>
      <c r="N1341" s="16" t="s">
        <v>5326</v>
      </c>
      <c r="O1341" s="16" t="s">
        <v>72</v>
      </c>
      <c r="P1341" s="16">
        <v>14.0</v>
      </c>
      <c r="Q1341" s="16">
        <v>-12.0</v>
      </c>
    </row>
    <row r="1342" ht="12.75" customHeight="1">
      <c r="A1342" s="16" t="s">
        <v>3939</v>
      </c>
      <c r="B1342" s="1" t="s">
        <v>1907</v>
      </c>
      <c r="C1342" s="15">
        <v>3040.0</v>
      </c>
      <c r="D1342" s="16" t="s">
        <v>5327</v>
      </c>
      <c r="E1342" s="16" t="s">
        <v>5328</v>
      </c>
      <c r="F1342" s="16" t="s">
        <v>1014</v>
      </c>
      <c r="G1342" s="16" t="s">
        <v>1291</v>
      </c>
      <c r="H1342" s="16"/>
      <c r="I1342" s="16">
        <v>901.0</v>
      </c>
      <c r="J1342" s="16" t="s">
        <v>3984</v>
      </c>
      <c r="K1342" s="16" t="s">
        <v>989</v>
      </c>
      <c r="L1342" s="16" t="s">
        <v>323</v>
      </c>
      <c r="M1342" s="16" t="s">
        <v>5329</v>
      </c>
      <c r="N1342" s="16" t="s">
        <v>5330</v>
      </c>
      <c r="O1342" s="16" t="s">
        <v>4693</v>
      </c>
      <c r="P1342" s="16">
        <v>11.0</v>
      </c>
      <c r="Q1342" s="16">
        <v>-64.0</v>
      </c>
    </row>
    <row r="1343" ht="12.75" customHeight="1">
      <c r="A1343" s="16" t="s">
        <v>3939</v>
      </c>
      <c r="B1343" s="1" t="s">
        <v>55</v>
      </c>
      <c r="C1343" s="15">
        <v>3102.0</v>
      </c>
      <c r="D1343" s="16" t="s">
        <v>5331</v>
      </c>
      <c r="E1343" s="16" t="s">
        <v>5332</v>
      </c>
      <c r="F1343" s="16"/>
      <c r="G1343" s="16" t="s">
        <v>1361</v>
      </c>
      <c r="H1343" s="16" t="s">
        <v>69</v>
      </c>
      <c r="I1343" s="16">
        <v>811.0</v>
      </c>
      <c r="J1343" s="16" t="s">
        <v>3984</v>
      </c>
      <c r="K1343" s="16" t="s">
        <v>438</v>
      </c>
      <c r="L1343" s="16" t="s">
        <v>377</v>
      </c>
      <c r="M1343" s="16" t="s">
        <v>5333</v>
      </c>
      <c r="N1343" s="16" t="s">
        <v>3224</v>
      </c>
      <c r="O1343" s="16" t="s">
        <v>72</v>
      </c>
      <c r="P1343" s="16">
        <v>14.0</v>
      </c>
      <c r="Q1343" s="16">
        <v>-250.0</v>
      </c>
    </row>
    <row r="1344" ht="12.75" customHeight="1">
      <c r="A1344" s="16" t="s">
        <v>3939</v>
      </c>
      <c r="B1344" s="1" t="s">
        <v>55</v>
      </c>
      <c r="C1344" s="15">
        <v>3103.0</v>
      </c>
      <c r="D1344" s="16" t="s">
        <v>5334</v>
      </c>
      <c r="E1344" s="16" t="s">
        <v>5335</v>
      </c>
      <c r="F1344" s="16" t="s">
        <v>1014</v>
      </c>
      <c r="G1344" s="16" t="s">
        <v>891</v>
      </c>
      <c r="H1344" s="16" t="s">
        <v>69</v>
      </c>
      <c r="I1344" s="16">
        <v>735.0</v>
      </c>
      <c r="J1344" s="16" t="s">
        <v>3984</v>
      </c>
      <c r="K1344" s="16" t="s">
        <v>5336</v>
      </c>
      <c r="L1344" s="16" t="s">
        <v>377</v>
      </c>
      <c r="M1344" s="16" t="s">
        <v>5337</v>
      </c>
      <c r="N1344" s="16" t="s">
        <v>5092</v>
      </c>
      <c r="O1344" s="16" t="s">
        <v>4693</v>
      </c>
      <c r="P1344" s="16">
        <v>11.0</v>
      </c>
      <c r="Q1344" s="16">
        <v>168.0</v>
      </c>
    </row>
    <row r="1345" ht="12.75" customHeight="1">
      <c r="A1345" s="16" t="s">
        <v>3939</v>
      </c>
      <c r="B1345" s="1" t="s">
        <v>55</v>
      </c>
      <c r="C1345" s="15">
        <v>3104.0</v>
      </c>
      <c r="D1345" s="16" t="s">
        <v>5338</v>
      </c>
      <c r="E1345" s="16" t="s">
        <v>5339</v>
      </c>
      <c r="F1345" s="16"/>
      <c r="G1345" s="16" t="s">
        <v>2314</v>
      </c>
      <c r="H1345" s="16"/>
      <c r="I1345" s="16">
        <v>910.0</v>
      </c>
      <c r="J1345" s="16" t="s">
        <v>3984</v>
      </c>
      <c r="K1345" s="16" t="s">
        <v>2415</v>
      </c>
      <c r="L1345" s="16" t="s">
        <v>384</v>
      </c>
      <c r="M1345" s="16" t="s">
        <v>581</v>
      </c>
      <c r="N1345" s="16" t="s">
        <v>1049</v>
      </c>
      <c r="O1345" s="16" t="s">
        <v>72</v>
      </c>
      <c r="P1345" s="16">
        <v>4.0</v>
      </c>
      <c r="Q1345" s="16">
        <v>-20.0</v>
      </c>
    </row>
    <row r="1346" ht="12.75" customHeight="1">
      <c r="A1346" s="16" t="s">
        <v>3939</v>
      </c>
      <c r="B1346" s="1" t="s">
        <v>55</v>
      </c>
      <c r="C1346" s="15">
        <v>3107.0</v>
      </c>
      <c r="D1346" s="16" t="s">
        <v>5340</v>
      </c>
      <c r="E1346" s="16" t="s">
        <v>5341</v>
      </c>
      <c r="F1346" s="16"/>
      <c r="G1346" s="16" t="s">
        <v>2169</v>
      </c>
      <c r="H1346" s="16" t="s">
        <v>596</v>
      </c>
      <c r="I1346" s="16">
        <v>701.0</v>
      </c>
      <c r="J1346" s="16" t="s">
        <v>3984</v>
      </c>
      <c r="K1346" s="16" t="s">
        <v>501</v>
      </c>
      <c r="L1346" s="16" t="s">
        <v>308</v>
      </c>
      <c r="M1346" s="16" t="s">
        <v>473</v>
      </c>
      <c r="N1346" s="16" t="s">
        <v>497</v>
      </c>
      <c r="O1346" s="16"/>
      <c r="P1346" s="16">
        <v>9.0</v>
      </c>
      <c r="Q1346" s="16">
        <v>-90.0</v>
      </c>
    </row>
    <row r="1347" ht="12.75" customHeight="1">
      <c r="A1347" s="16" t="s">
        <v>3939</v>
      </c>
      <c r="B1347" s="1" t="s">
        <v>55</v>
      </c>
      <c r="C1347" s="15">
        <v>3110.0</v>
      </c>
      <c r="D1347" s="16" t="s">
        <v>5099</v>
      </c>
      <c r="E1347" s="16" t="s">
        <v>5342</v>
      </c>
      <c r="F1347" s="16" t="s">
        <v>4152</v>
      </c>
      <c r="G1347" s="16" t="s">
        <v>5343</v>
      </c>
      <c r="H1347" s="16"/>
      <c r="I1347" s="16">
        <v>710.0</v>
      </c>
      <c r="J1347" s="16" t="s">
        <v>3984</v>
      </c>
      <c r="K1347" s="16" t="s">
        <v>1083</v>
      </c>
      <c r="L1347" s="16" t="s">
        <v>331</v>
      </c>
      <c r="M1347" s="16" t="s">
        <v>4359</v>
      </c>
      <c r="N1347" s="16" t="s">
        <v>5344</v>
      </c>
      <c r="O1347" s="16" t="s">
        <v>4434</v>
      </c>
      <c r="P1347" s="16">
        <v>9.0</v>
      </c>
      <c r="Q1347" s="16">
        <v>192.0</v>
      </c>
    </row>
    <row r="1348" ht="12.75" customHeight="1">
      <c r="A1348" s="16" t="s">
        <v>3939</v>
      </c>
      <c r="B1348" s="1" t="s">
        <v>1886</v>
      </c>
      <c r="C1348" s="15">
        <v>3111.0</v>
      </c>
      <c r="D1348" s="16" t="s">
        <v>5345</v>
      </c>
      <c r="E1348" s="16" t="s">
        <v>5346</v>
      </c>
      <c r="F1348" s="16"/>
      <c r="G1348" s="16" t="s">
        <v>500</v>
      </c>
      <c r="H1348" s="16"/>
      <c r="I1348" s="16">
        <v>610.0</v>
      </c>
      <c r="J1348" s="16" t="s">
        <v>3984</v>
      </c>
      <c r="K1348" s="16" t="s">
        <v>1876</v>
      </c>
      <c r="L1348" s="16" t="s">
        <v>384</v>
      </c>
      <c r="M1348" s="16" t="s">
        <v>5347</v>
      </c>
      <c r="N1348" s="16" t="s">
        <v>5348</v>
      </c>
      <c r="O1348" s="16" t="s">
        <v>72</v>
      </c>
      <c r="P1348" s="16">
        <v>13.0</v>
      </c>
      <c r="Q1348" s="16">
        <v>-720.0</v>
      </c>
    </row>
    <row r="1349" ht="12.75" customHeight="1">
      <c r="A1349" s="16" t="s">
        <v>3939</v>
      </c>
      <c r="B1349" s="1" t="s">
        <v>1886</v>
      </c>
      <c r="C1349" s="15">
        <v>3112.0</v>
      </c>
      <c r="D1349" s="16" t="s">
        <v>5349</v>
      </c>
      <c r="E1349" s="16" t="s">
        <v>5350</v>
      </c>
      <c r="F1349" s="16" t="s">
        <v>1028</v>
      </c>
      <c r="G1349" s="16" t="s">
        <v>394</v>
      </c>
      <c r="H1349" s="16"/>
      <c r="I1349" s="16">
        <v>822.0</v>
      </c>
      <c r="J1349" s="16" t="s">
        <v>3984</v>
      </c>
      <c r="K1349" s="16" t="s">
        <v>1383</v>
      </c>
      <c r="L1349" s="16" t="s">
        <v>345</v>
      </c>
      <c r="M1349" s="16" t="s">
        <v>2643</v>
      </c>
      <c r="N1349" s="16" t="s">
        <v>1772</v>
      </c>
      <c r="O1349" s="16" t="s">
        <v>72</v>
      </c>
      <c r="P1349" s="16">
        <v>7.0</v>
      </c>
      <c r="Q1349" s="16">
        <v>-90.0</v>
      </c>
    </row>
    <row r="1350" ht="12.75" customHeight="1">
      <c r="A1350" s="16" t="s">
        <v>3939</v>
      </c>
      <c r="B1350" s="1" t="s">
        <v>1886</v>
      </c>
      <c r="C1350" s="15">
        <v>3114.0</v>
      </c>
      <c r="D1350" s="16" t="s">
        <v>5351</v>
      </c>
      <c r="E1350" s="16" t="s">
        <v>5352</v>
      </c>
      <c r="F1350" s="16"/>
      <c r="G1350" s="16" t="s">
        <v>595</v>
      </c>
      <c r="H1350" s="16" t="s">
        <v>596</v>
      </c>
      <c r="I1350" s="16">
        <v>20.0</v>
      </c>
      <c r="J1350" s="16" t="s">
        <v>3984</v>
      </c>
      <c r="K1350" s="16" t="s">
        <v>557</v>
      </c>
      <c r="L1350" s="16" t="s">
        <v>308</v>
      </c>
      <c r="M1350" s="16" t="s">
        <v>479</v>
      </c>
      <c r="N1350" s="16" t="s">
        <v>480</v>
      </c>
      <c r="O1350" s="16"/>
      <c r="P1350" s="16">
        <v>10.0</v>
      </c>
      <c r="Q1350" s="16">
        <v>0.0</v>
      </c>
    </row>
    <row r="1351" ht="12.75" customHeight="1">
      <c r="A1351" s="16" t="s">
        <v>3939</v>
      </c>
      <c r="B1351" s="1" t="s">
        <v>1886</v>
      </c>
      <c r="C1351" s="15">
        <v>3118.0</v>
      </c>
      <c r="D1351" s="16" t="s">
        <v>5353</v>
      </c>
      <c r="E1351" s="16" t="s">
        <v>5354</v>
      </c>
      <c r="F1351" s="16"/>
      <c r="G1351" s="16" t="s">
        <v>3570</v>
      </c>
      <c r="H1351" s="16"/>
      <c r="I1351" s="16">
        <v>623.0</v>
      </c>
      <c r="J1351" s="16" t="s">
        <v>3984</v>
      </c>
      <c r="K1351" s="16" t="s">
        <v>438</v>
      </c>
      <c r="L1351" s="16" t="s">
        <v>377</v>
      </c>
      <c r="M1351" s="16" t="s">
        <v>5355</v>
      </c>
      <c r="N1351" s="16" t="s">
        <v>5356</v>
      </c>
      <c r="O1351" s="16" t="s">
        <v>4149</v>
      </c>
      <c r="P1351" s="16">
        <v>12.0</v>
      </c>
      <c r="Q1351" s="16">
        <v>1296.0</v>
      </c>
    </row>
    <row r="1352" ht="12.75" customHeight="1">
      <c r="A1352" s="16" t="s">
        <v>3939</v>
      </c>
      <c r="B1352" s="1" t="s">
        <v>1886</v>
      </c>
      <c r="C1352" s="15">
        <v>3119.0</v>
      </c>
      <c r="D1352" s="16" t="s">
        <v>5357</v>
      </c>
      <c r="E1352" s="16" t="s">
        <v>5358</v>
      </c>
      <c r="F1352" s="16"/>
      <c r="G1352" s="16" t="s">
        <v>5359</v>
      </c>
      <c r="H1352" s="16"/>
      <c r="I1352" s="16">
        <v>520.0</v>
      </c>
      <c r="J1352" s="16" t="s">
        <v>3984</v>
      </c>
      <c r="K1352" s="16" t="s">
        <v>5360</v>
      </c>
      <c r="L1352" s="16" t="s">
        <v>384</v>
      </c>
      <c r="M1352" s="16" t="s">
        <v>5361</v>
      </c>
      <c r="N1352" s="16" t="s">
        <v>5362</v>
      </c>
      <c r="O1352" s="16" t="s">
        <v>4677</v>
      </c>
      <c r="P1352" s="16">
        <v>11.0</v>
      </c>
      <c r="Q1352" s="16">
        <v>-980.0</v>
      </c>
    </row>
    <row r="1353" ht="12.75" customHeight="1">
      <c r="A1353" s="16" t="s">
        <v>3939</v>
      </c>
      <c r="B1353" s="1" t="s">
        <v>1897</v>
      </c>
      <c r="C1353" s="15">
        <v>3123.0</v>
      </c>
      <c r="D1353" s="16" t="s">
        <v>5363</v>
      </c>
      <c r="E1353" s="16" t="s">
        <v>5364</v>
      </c>
      <c r="F1353" s="16" t="s">
        <v>1014</v>
      </c>
      <c r="G1353" s="16" t="s">
        <v>675</v>
      </c>
      <c r="H1353" s="16"/>
      <c r="I1353" s="16">
        <v>920.0</v>
      </c>
      <c r="J1353" s="16" t="s">
        <v>3984</v>
      </c>
      <c r="K1353" s="16" t="s">
        <v>5209</v>
      </c>
      <c r="L1353" s="16" t="s">
        <v>308</v>
      </c>
      <c r="M1353" s="16" t="s">
        <v>554</v>
      </c>
      <c r="N1353" s="16" t="s">
        <v>1303</v>
      </c>
      <c r="O1353" s="16" t="s">
        <v>72</v>
      </c>
      <c r="P1353" s="16">
        <v>15.0</v>
      </c>
      <c r="Q1353" s="16">
        <v>-20.0</v>
      </c>
    </row>
    <row r="1354" ht="12.75" customHeight="1">
      <c r="A1354" s="16" t="s">
        <v>3939</v>
      </c>
      <c r="B1354" s="1" t="s">
        <v>1897</v>
      </c>
      <c r="C1354" s="15">
        <v>3124.0</v>
      </c>
      <c r="D1354" s="16" t="s">
        <v>5365</v>
      </c>
      <c r="E1354" s="16" t="s">
        <v>5366</v>
      </c>
      <c r="F1354" s="16" t="s">
        <v>4152</v>
      </c>
      <c r="G1354" s="16" t="s">
        <v>5367</v>
      </c>
      <c r="H1354" s="16"/>
      <c r="I1354" s="16">
        <v>112.0</v>
      </c>
      <c r="J1354" s="16" t="s">
        <v>3984</v>
      </c>
      <c r="K1354" s="16" t="s">
        <v>739</v>
      </c>
      <c r="L1354" s="16" t="s">
        <v>3540</v>
      </c>
      <c r="M1354" s="16" t="s">
        <v>5368</v>
      </c>
      <c r="N1354" s="16" t="s">
        <v>5369</v>
      </c>
      <c r="O1354" s="16" t="s">
        <v>4853</v>
      </c>
      <c r="P1354" s="16">
        <v>9.0</v>
      </c>
      <c r="Q1354" s="16">
        <v>11475.0</v>
      </c>
    </row>
    <row r="1355" ht="12.75" customHeight="1">
      <c r="A1355" s="16" t="s">
        <v>3939</v>
      </c>
      <c r="B1355" s="1" t="s">
        <v>1907</v>
      </c>
      <c r="C1355" s="15">
        <v>3138.0</v>
      </c>
      <c r="D1355" s="16" t="s">
        <v>5370</v>
      </c>
      <c r="E1355" s="16" t="s">
        <v>5371</v>
      </c>
      <c r="F1355" s="16"/>
      <c r="G1355" s="16" t="s">
        <v>5372</v>
      </c>
      <c r="H1355" s="16" t="s">
        <v>69</v>
      </c>
      <c r="I1355" s="16">
        <v>404.0</v>
      </c>
      <c r="J1355" s="16" t="s">
        <v>3984</v>
      </c>
      <c r="K1355" s="16" t="s">
        <v>3132</v>
      </c>
      <c r="L1355" s="16" t="s">
        <v>345</v>
      </c>
      <c r="M1355" s="16" t="s">
        <v>601</v>
      </c>
      <c r="N1355" s="16" t="s">
        <v>5373</v>
      </c>
      <c r="O1355" s="16" t="s">
        <v>4149</v>
      </c>
      <c r="P1355" s="16">
        <v>9.0</v>
      </c>
      <c r="Q1355" s="16">
        <v>84.0</v>
      </c>
    </row>
    <row r="1356" ht="12.75" customHeight="1">
      <c r="A1356" s="16" t="s">
        <v>3939</v>
      </c>
      <c r="B1356" s="1" t="s">
        <v>1907</v>
      </c>
      <c r="C1356" s="15">
        <v>3139.0</v>
      </c>
      <c r="D1356" s="16" t="s">
        <v>5374</v>
      </c>
      <c r="E1356" s="16" t="s">
        <v>5375</v>
      </c>
      <c r="F1356" s="16" t="s">
        <v>1014</v>
      </c>
      <c r="G1356" s="16" t="s">
        <v>336</v>
      </c>
      <c r="H1356" s="16"/>
      <c r="I1356" s="16">
        <v>723.0</v>
      </c>
      <c r="J1356" s="16" t="s">
        <v>3984</v>
      </c>
      <c r="K1356" s="16" t="s">
        <v>383</v>
      </c>
      <c r="L1356" s="16" t="s">
        <v>384</v>
      </c>
      <c r="M1356" s="16" t="s">
        <v>389</v>
      </c>
      <c r="N1356" s="16" t="s">
        <v>5376</v>
      </c>
      <c r="O1356" s="16" t="s">
        <v>4149</v>
      </c>
      <c r="P1356" s="16">
        <v>8.0</v>
      </c>
      <c r="Q1356" s="16">
        <v>-640.0</v>
      </c>
    </row>
    <row r="1357" ht="12.75" customHeight="1">
      <c r="A1357" s="16" t="s">
        <v>3939</v>
      </c>
      <c r="B1357" s="1" t="s">
        <v>55</v>
      </c>
      <c r="C1357" s="15">
        <v>3202.0</v>
      </c>
      <c r="D1357" s="16" t="s">
        <v>5377</v>
      </c>
      <c r="E1357" s="16" t="s">
        <v>5378</v>
      </c>
      <c r="F1357" s="16" t="s">
        <v>300</v>
      </c>
      <c r="G1357" s="16" t="s">
        <v>5379</v>
      </c>
      <c r="H1357" s="16" t="s">
        <v>69</v>
      </c>
      <c r="I1357" s="16">
        <v>310.0</v>
      </c>
      <c r="J1357" s="16" t="s">
        <v>3984</v>
      </c>
      <c r="K1357" s="16" t="s">
        <v>519</v>
      </c>
      <c r="L1357" s="16" t="s">
        <v>316</v>
      </c>
      <c r="M1357" s="16" t="s">
        <v>2612</v>
      </c>
      <c r="N1357" s="16" t="s">
        <v>5380</v>
      </c>
      <c r="O1357" s="16" t="s">
        <v>4424</v>
      </c>
      <c r="P1357" s="16">
        <v>14.0</v>
      </c>
      <c r="Q1357" s="16">
        <v>8775.0</v>
      </c>
    </row>
    <row r="1358" ht="12.75" customHeight="1">
      <c r="A1358" s="16" t="s">
        <v>3939</v>
      </c>
      <c r="B1358" s="1" t="s">
        <v>55</v>
      </c>
      <c r="C1358" s="15">
        <v>3207.0</v>
      </c>
      <c r="D1358" s="16" t="s">
        <v>5381</v>
      </c>
      <c r="E1358" s="16" t="s">
        <v>5382</v>
      </c>
      <c r="F1358" s="16"/>
      <c r="G1358" s="16" t="s">
        <v>5383</v>
      </c>
      <c r="H1358" s="16"/>
      <c r="I1358" s="16">
        <v>213.0</v>
      </c>
      <c r="J1358" s="16" t="s">
        <v>3984</v>
      </c>
      <c r="K1358" s="16" t="s">
        <v>396</v>
      </c>
      <c r="L1358" s="16" t="s">
        <v>345</v>
      </c>
      <c r="M1358" s="16" t="s">
        <v>5384</v>
      </c>
      <c r="N1358" s="16" t="s">
        <v>2560</v>
      </c>
      <c r="O1358" s="16" t="s">
        <v>72</v>
      </c>
      <c r="P1358" s="16">
        <v>15.0</v>
      </c>
      <c r="Q1358" s="16">
        <v>-900.0</v>
      </c>
    </row>
    <row r="1359" ht="12.75" customHeight="1">
      <c r="A1359" s="16" t="s">
        <v>3939</v>
      </c>
      <c r="B1359" s="1" t="s">
        <v>55</v>
      </c>
      <c r="C1359" s="15">
        <v>3209.0</v>
      </c>
      <c r="D1359" s="16" t="s">
        <v>5114</v>
      </c>
      <c r="E1359" s="16" t="s">
        <v>5385</v>
      </c>
      <c r="F1359" s="16" t="s">
        <v>1028</v>
      </c>
      <c r="G1359" s="16" t="s">
        <v>394</v>
      </c>
      <c r="H1359" s="16"/>
      <c r="I1359" s="16">
        <v>801.0</v>
      </c>
      <c r="J1359" s="16" t="s">
        <v>3984</v>
      </c>
      <c r="K1359" s="16" t="s">
        <v>2133</v>
      </c>
      <c r="L1359" s="16" t="s">
        <v>345</v>
      </c>
      <c r="M1359" s="16" t="s">
        <v>2703</v>
      </c>
      <c r="N1359" s="16" t="s">
        <v>1041</v>
      </c>
      <c r="O1359" s="16" t="s">
        <v>72</v>
      </c>
      <c r="P1359" s="16">
        <v>14.0</v>
      </c>
      <c r="Q1359" s="16">
        <v>-25.0</v>
      </c>
    </row>
    <row r="1360" ht="12.75" customHeight="1">
      <c r="A1360" s="16" t="s">
        <v>3939</v>
      </c>
      <c r="B1360" s="1" t="s">
        <v>55</v>
      </c>
      <c r="C1360" s="15">
        <v>3210.0</v>
      </c>
      <c r="D1360" s="16" t="s">
        <v>5386</v>
      </c>
      <c r="E1360" s="16" t="s">
        <v>5387</v>
      </c>
      <c r="F1360" s="16"/>
      <c r="G1360" s="16" t="s">
        <v>1361</v>
      </c>
      <c r="H1360" s="16" t="s">
        <v>69</v>
      </c>
      <c r="I1360" s="16">
        <v>233.0</v>
      </c>
      <c r="J1360" s="16" t="s">
        <v>3984</v>
      </c>
      <c r="K1360" s="16" t="s">
        <v>352</v>
      </c>
      <c r="L1360" s="16" t="s">
        <v>323</v>
      </c>
      <c r="M1360" s="16" t="s">
        <v>3114</v>
      </c>
      <c r="N1360" s="16" t="s">
        <v>770</v>
      </c>
      <c r="O1360" s="16" t="s">
        <v>72</v>
      </c>
      <c r="P1360" s="16">
        <v>12.0</v>
      </c>
      <c r="Q1360" s="16">
        <v>-520.0</v>
      </c>
    </row>
    <row r="1361" ht="12.75" customHeight="1">
      <c r="A1361" s="16" t="s">
        <v>3939</v>
      </c>
      <c r="B1361" s="1" t="s">
        <v>1886</v>
      </c>
      <c r="C1361" s="15">
        <v>3212.0</v>
      </c>
      <c r="D1361" s="16" t="s">
        <v>4390</v>
      </c>
      <c r="E1361" s="16" t="s">
        <v>5388</v>
      </c>
      <c r="F1361" s="16" t="s">
        <v>4152</v>
      </c>
      <c r="G1361" s="16" t="s">
        <v>394</v>
      </c>
      <c r="H1361" s="16"/>
      <c r="I1361" s="16">
        <v>920.0</v>
      </c>
      <c r="J1361" s="16" t="s">
        <v>3984</v>
      </c>
      <c r="K1361" s="16" t="s">
        <v>739</v>
      </c>
      <c r="L1361" s="16" t="s">
        <v>331</v>
      </c>
      <c r="M1361" s="16" t="s">
        <v>639</v>
      </c>
      <c r="N1361" s="16" t="s">
        <v>5389</v>
      </c>
      <c r="O1361" s="16" t="s">
        <v>72</v>
      </c>
      <c r="P1361" s="16">
        <v>12.0</v>
      </c>
      <c r="Q1361" s="16">
        <v>12.0</v>
      </c>
    </row>
    <row r="1362" ht="12.75" customHeight="1">
      <c r="A1362" s="16" t="s">
        <v>3939</v>
      </c>
      <c r="B1362" s="1" t="s">
        <v>1886</v>
      </c>
      <c r="C1362" s="15">
        <v>3216.0</v>
      </c>
      <c r="D1362" s="16" t="s">
        <v>5390</v>
      </c>
      <c r="E1362" s="16" t="s">
        <v>5391</v>
      </c>
      <c r="F1362" s="16" t="s">
        <v>1014</v>
      </c>
      <c r="G1362" s="16" t="s">
        <v>5392</v>
      </c>
      <c r="H1362" s="16" t="s">
        <v>69</v>
      </c>
      <c r="I1362" s="16">
        <v>224.0</v>
      </c>
      <c r="J1362" s="16" t="s">
        <v>3984</v>
      </c>
      <c r="K1362" s="16" t="s">
        <v>690</v>
      </c>
      <c r="L1362" s="16" t="s">
        <v>331</v>
      </c>
      <c r="M1362" s="16" t="s">
        <v>5393</v>
      </c>
      <c r="N1362" s="16" t="s">
        <v>5394</v>
      </c>
      <c r="O1362" s="16" t="s">
        <v>4639</v>
      </c>
      <c r="P1362" s="16">
        <v>9.0</v>
      </c>
      <c r="Q1362" s="16">
        <v>8160.0</v>
      </c>
    </row>
    <row r="1363" ht="12.75" customHeight="1">
      <c r="A1363" s="16" t="s">
        <v>3939</v>
      </c>
      <c r="B1363" s="1" t="s">
        <v>1886</v>
      </c>
      <c r="C1363" s="15">
        <v>3218.0</v>
      </c>
      <c r="D1363" s="16" t="s">
        <v>5395</v>
      </c>
      <c r="E1363" s="16" t="s">
        <v>5396</v>
      </c>
      <c r="F1363" s="16"/>
      <c r="G1363" s="16" t="s">
        <v>2401</v>
      </c>
      <c r="H1363" s="16"/>
      <c r="I1363" s="16">
        <v>801.0</v>
      </c>
      <c r="J1363" s="16" t="s">
        <v>3984</v>
      </c>
      <c r="K1363" s="16" t="s">
        <v>5397</v>
      </c>
      <c r="L1363" s="16" t="s">
        <v>384</v>
      </c>
      <c r="M1363" s="16" t="s">
        <v>1367</v>
      </c>
      <c r="N1363" s="16" t="s">
        <v>1651</v>
      </c>
      <c r="O1363" s="16" t="s">
        <v>72</v>
      </c>
      <c r="P1363" s="16">
        <v>10.0</v>
      </c>
      <c r="Q1363" s="16">
        <v>-252.0</v>
      </c>
    </row>
    <row r="1364" ht="12.75" customHeight="1">
      <c r="A1364" s="16" t="s">
        <v>3939</v>
      </c>
      <c r="B1364" s="1" t="s">
        <v>1886</v>
      </c>
      <c r="C1364" s="15">
        <v>3220.0</v>
      </c>
      <c r="D1364" s="16" t="s">
        <v>5398</v>
      </c>
      <c r="E1364" s="16" t="s">
        <v>5399</v>
      </c>
      <c r="F1364" s="16"/>
      <c r="G1364" s="16" t="s">
        <v>5400</v>
      </c>
      <c r="H1364" s="16"/>
      <c r="I1364" s="16">
        <v>332.0</v>
      </c>
      <c r="J1364" s="16" t="s">
        <v>3984</v>
      </c>
      <c r="K1364" s="16" t="s">
        <v>5401</v>
      </c>
      <c r="L1364" s="16" t="s">
        <v>345</v>
      </c>
      <c r="M1364" s="16" t="s">
        <v>3994</v>
      </c>
      <c r="N1364" s="16" t="s">
        <v>3995</v>
      </c>
      <c r="O1364" s="16" t="s">
        <v>3986</v>
      </c>
      <c r="P1364" s="16">
        <v>13.0</v>
      </c>
      <c r="Q1364" s="16">
        <v>-168.0</v>
      </c>
    </row>
    <row r="1365" ht="12.75" customHeight="1">
      <c r="A1365" s="16" t="s">
        <v>3939</v>
      </c>
      <c r="B1365" s="1" t="s">
        <v>1897</v>
      </c>
      <c r="C1365" s="15">
        <v>3223.0</v>
      </c>
      <c r="D1365" s="16" t="s">
        <v>5402</v>
      </c>
      <c r="E1365" s="16" t="s">
        <v>5403</v>
      </c>
      <c r="F1365" s="16" t="s">
        <v>1014</v>
      </c>
      <c r="G1365" s="16" t="s">
        <v>1864</v>
      </c>
      <c r="H1365" s="16"/>
      <c r="I1365" s="16">
        <v>710.0</v>
      </c>
      <c r="J1365" s="16" t="s">
        <v>3984</v>
      </c>
      <c r="K1365" s="16" t="s">
        <v>557</v>
      </c>
      <c r="L1365" s="16" t="s">
        <v>323</v>
      </c>
      <c r="M1365" s="16" t="s">
        <v>635</v>
      </c>
      <c r="N1365" s="16" t="s">
        <v>497</v>
      </c>
      <c r="O1365" s="16" t="s">
        <v>72</v>
      </c>
      <c r="P1365" s="16">
        <v>14.0</v>
      </c>
      <c r="Q1365" s="16">
        <v>-50.0</v>
      </c>
    </row>
    <row r="1366" ht="12.75" customHeight="1">
      <c r="A1366" s="16" t="s">
        <v>3939</v>
      </c>
      <c r="B1366" s="1" t="s">
        <v>1897</v>
      </c>
      <c r="C1366" s="15">
        <v>3228.0</v>
      </c>
      <c r="D1366" s="16" t="s">
        <v>5404</v>
      </c>
      <c r="E1366" s="16" t="s">
        <v>5405</v>
      </c>
      <c r="F1366" s="16"/>
      <c r="G1366" s="16" t="s">
        <v>697</v>
      </c>
      <c r="H1366" s="16" t="s">
        <v>69</v>
      </c>
      <c r="I1366" s="16">
        <v>423.0</v>
      </c>
      <c r="J1366" s="16" t="s">
        <v>3984</v>
      </c>
      <c r="K1366" s="16" t="s">
        <v>2014</v>
      </c>
      <c r="L1366" s="16" t="s">
        <v>345</v>
      </c>
      <c r="M1366" s="16" t="s">
        <v>3354</v>
      </c>
      <c r="N1366" s="16" t="s">
        <v>4327</v>
      </c>
      <c r="O1366" s="16" t="s">
        <v>72</v>
      </c>
      <c r="P1366" s="16">
        <v>12.0</v>
      </c>
      <c r="Q1366" s="16">
        <v>-40.0</v>
      </c>
    </row>
    <row r="1367" ht="12.75" customHeight="1">
      <c r="A1367" s="16" t="s">
        <v>3939</v>
      </c>
      <c r="B1367" s="1" t="s">
        <v>1907</v>
      </c>
      <c r="C1367" s="15">
        <v>3233.0</v>
      </c>
      <c r="D1367" s="16" t="s">
        <v>5406</v>
      </c>
      <c r="E1367" s="16" t="s">
        <v>5407</v>
      </c>
      <c r="F1367" s="16"/>
      <c r="G1367" s="16" t="s">
        <v>2762</v>
      </c>
      <c r="H1367" s="16"/>
      <c r="I1367" s="16">
        <v>913.0</v>
      </c>
      <c r="J1367" s="16" t="s">
        <v>3984</v>
      </c>
      <c r="K1367" s="16" t="s">
        <v>1383</v>
      </c>
      <c r="L1367" s="16" t="s">
        <v>384</v>
      </c>
      <c r="M1367" s="16" t="s">
        <v>5408</v>
      </c>
      <c r="N1367" s="16" t="s">
        <v>1313</v>
      </c>
      <c r="O1367" s="16" t="s">
        <v>4116</v>
      </c>
      <c r="P1367" s="16">
        <v>9.0</v>
      </c>
      <c r="Q1367" s="16">
        <v>624.0</v>
      </c>
    </row>
    <row r="1368" ht="12.75" customHeight="1">
      <c r="A1368" s="16" t="s">
        <v>3939</v>
      </c>
      <c r="B1368" s="1" t="s">
        <v>1907</v>
      </c>
      <c r="C1368" s="15">
        <v>3235.0</v>
      </c>
      <c r="D1368" s="16" t="s">
        <v>5409</v>
      </c>
      <c r="E1368" s="16" t="s">
        <v>5410</v>
      </c>
      <c r="F1368" s="16" t="s">
        <v>4152</v>
      </c>
      <c r="G1368" s="16" t="s">
        <v>4874</v>
      </c>
      <c r="H1368" s="16"/>
      <c r="I1368" s="16">
        <v>101.0</v>
      </c>
      <c r="J1368" s="16" t="s">
        <v>3984</v>
      </c>
      <c r="K1368" s="16" t="s">
        <v>764</v>
      </c>
      <c r="L1368" s="16" t="s">
        <v>3540</v>
      </c>
      <c r="M1368" s="16" t="s">
        <v>5411</v>
      </c>
      <c r="N1368" s="16" t="s">
        <v>5412</v>
      </c>
      <c r="O1368" s="16" t="s">
        <v>4853</v>
      </c>
      <c r="P1368" s="16">
        <v>8.0</v>
      </c>
      <c r="Q1368" s="16">
        <v>7956.0</v>
      </c>
    </row>
    <row r="1369" ht="12.75" customHeight="1">
      <c r="A1369" s="16" t="s">
        <v>3939</v>
      </c>
      <c r="B1369" s="1" t="s">
        <v>1907</v>
      </c>
      <c r="C1369" s="15">
        <v>3236.0</v>
      </c>
      <c r="D1369" s="16" t="s">
        <v>5413</v>
      </c>
      <c r="E1369" s="16" t="s">
        <v>5414</v>
      </c>
      <c r="F1369" s="16"/>
      <c r="G1369" s="16" t="s">
        <v>566</v>
      </c>
      <c r="H1369" s="16" t="s">
        <v>69</v>
      </c>
      <c r="I1369" s="16">
        <v>110.0</v>
      </c>
      <c r="J1369" s="16" t="s">
        <v>3984</v>
      </c>
      <c r="K1369" s="16" t="s">
        <v>4520</v>
      </c>
      <c r="L1369" s="16" t="s">
        <v>384</v>
      </c>
      <c r="M1369" s="16" t="s">
        <v>2009</v>
      </c>
      <c r="N1369" s="16" t="s">
        <v>2616</v>
      </c>
      <c r="O1369" s="16" t="s">
        <v>4768</v>
      </c>
      <c r="P1369" s="16">
        <v>14.0</v>
      </c>
      <c r="Q1369" s="16">
        <v>378.0</v>
      </c>
    </row>
    <row r="1370" ht="12.75" customHeight="1">
      <c r="A1370" s="16" t="s">
        <v>5415</v>
      </c>
      <c r="B1370" s="1" t="s">
        <v>69</v>
      </c>
      <c r="C1370" s="15">
        <v>103.0</v>
      </c>
      <c r="D1370" s="16" t="s">
        <v>5416</v>
      </c>
      <c r="E1370" s="16" t="s">
        <v>5417</v>
      </c>
      <c r="F1370" s="16"/>
      <c r="G1370" s="16" t="s">
        <v>3107</v>
      </c>
      <c r="H1370" s="16"/>
      <c r="I1370" s="16">
        <v>202.0</v>
      </c>
      <c r="J1370" s="16" t="s">
        <v>426</v>
      </c>
      <c r="K1370" s="16" t="s">
        <v>2737</v>
      </c>
      <c r="L1370" s="16" t="s">
        <v>308</v>
      </c>
      <c r="M1370" s="16" t="s">
        <v>554</v>
      </c>
      <c r="N1370" s="16" t="s">
        <v>397</v>
      </c>
      <c r="O1370" s="16"/>
      <c r="P1370" s="16">
        <v>7.0</v>
      </c>
      <c r="Q1370" s="16">
        <v>-20.0</v>
      </c>
    </row>
    <row r="1371" ht="12.75" customHeight="1">
      <c r="A1371" s="16" t="s">
        <v>5415</v>
      </c>
      <c r="B1371" s="1" t="s">
        <v>69</v>
      </c>
      <c r="C1371" s="15">
        <v>110.0</v>
      </c>
      <c r="D1371" s="16" t="s">
        <v>5418</v>
      </c>
      <c r="E1371" s="16" t="s">
        <v>5419</v>
      </c>
      <c r="F1371" s="16"/>
      <c r="G1371" s="16" t="s">
        <v>5420</v>
      </c>
      <c r="H1371" s="16"/>
      <c r="I1371" s="16">
        <v>202.0</v>
      </c>
      <c r="J1371" s="16" t="s">
        <v>1981</v>
      </c>
      <c r="K1371" s="16" t="s">
        <v>739</v>
      </c>
      <c r="L1371" s="16" t="s">
        <v>308</v>
      </c>
      <c r="M1371" s="16" t="s">
        <v>635</v>
      </c>
      <c r="N1371" s="16" t="s">
        <v>497</v>
      </c>
      <c r="O1371" s="16"/>
      <c r="P1371" s="16">
        <v>6.0</v>
      </c>
      <c r="Q1371" s="16">
        <v>-50.0</v>
      </c>
    </row>
    <row r="1372" ht="12.75" customHeight="1">
      <c r="A1372" s="16" t="s">
        <v>5415</v>
      </c>
      <c r="B1372" s="1" t="s">
        <v>58</v>
      </c>
      <c r="C1372" s="15">
        <v>116.0</v>
      </c>
      <c r="D1372" s="16" t="s">
        <v>184</v>
      </c>
      <c r="E1372" s="16" t="s">
        <v>185</v>
      </c>
      <c r="F1372" s="16"/>
      <c r="G1372" s="16" t="s">
        <v>5421</v>
      </c>
      <c r="H1372" s="16"/>
      <c r="I1372" s="16">
        <v>213.0</v>
      </c>
      <c r="J1372" s="16" t="s">
        <v>1981</v>
      </c>
      <c r="K1372" s="16" t="s">
        <v>330</v>
      </c>
      <c r="L1372" s="16" t="s">
        <v>308</v>
      </c>
      <c r="M1372" s="16" t="s">
        <v>615</v>
      </c>
      <c r="N1372" s="16" t="s">
        <v>5422</v>
      </c>
      <c r="O1372" s="16"/>
      <c r="P1372" s="16">
        <v>12.0</v>
      </c>
      <c r="Q1372" s="16">
        <v>-30.0</v>
      </c>
    </row>
    <row r="1373" ht="12.75" customHeight="1">
      <c r="A1373" s="16" t="s">
        <v>5415</v>
      </c>
      <c r="B1373" s="1" t="s">
        <v>58</v>
      </c>
      <c r="C1373" s="15">
        <v>119.0</v>
      </c>
      <c r="D1373" s="16" t="s">
        <v>5423</v>
      </c>
      <c r="E1373" s="16" t="s">
        <v>5424</v>
      </c>
      <c r="F1373" s="16"/>
      <c r="G1373" s="16" t="s">
        <v>5425</v>
      </c>
      <c r="H1373" s="16"/>
      <c r="I1373" s="16">
        <v>111.0</v>
      </c>
      <c r="J1373" s="16" t="s">
        <v>1981</v>
      </c>
      <c r="K1373" s="16" t="s">
        <v>563</v>
      </c>
      <c r="L1373" s="16" t="s">
        <v>384</v>
      </c>
      <c r="M1373" s="16" t="s">
        <v>5101</v>
      </c>
      <c r="N1373" s="16" t="s">
        <v>5102</v>
      </c>
      <c r="O1373" s="16"/>
      <c r="P1373" s="16">
        <v>7.0</v>
      </c>
      <c r="Q1373" s="16">
        <v>-1512.0</v>
      </c>
    </row>
    <row r="1374" ht="12.75" customHeight="1">
      <c r="A1374" s="16" t="s">
        <v>5415</v>
      </c>
      <c r="B1374" s="1" t="s">
        <v>373</v>
      </c>
      <c r="C1374" s="15">
        <v>122.0</v>
      </c>
      <c r="D1374" s="16" t="s">
        <v>5426</v>
      </c>
      <c r="E1374" s="16" t="s">
        <v>5427</v>
      </c>
      <c r="F1374" s="16"/>
      <c r="G1374" s="16" t="s">
        <v>5428</v>
      </c>
      <c r="H1374" s="16"/>
      <c r="I1374" s="16">
        <v>313.0</v>
      </c>
      <c r="J1374" s="16" t="s">
        <v>5429</v>
      </c>
      <c r="K1374" s="16" t="s">
        <v>501</v>
      </c>
      <c r="L1374" s="16" t="s">
        <v>377</v>
      </c>
      <c r="M1374" s="16" t="s">
        <v>5430</v>
      </c>
      <c r="N1374" s="16" t="s">
        <v>5431</v>
      </c>
      <c r="O1374" s="16"/>
      <c r="P1374" s="16">
        <v>7.0</v>
      </c>
      <c r="Q1374" s="16">
        <v>-36.0</v>
      </c>
    </row>
    <row r="1375" ht="12.75" customHeight="1">
      <c r="A1375" s="16" t="s">
        <v>5415</v>
      </c>
      <c r="B1375" s="1" t="s">
        <v>373</v>
      </c>
      <c r="C1375" s="15">
        <v>126.0</v>
      </c>
      <c r="D1375" s="16" t="s">
        <v>5432</v>
      </c>
      <c r="E1375" s="16" t="s">
        <v>5433</v>
      </c>
      <c r="F1375" s="16" t="s">
        <v>596</v>
      </c>
      <c r="G1375" s="16" t="s">
        <v>460</v>
      </c>
      <c r="H1375" s="16"/>
      <c r="I1375" s="16">
        <v>101.0</v>
      </c>
      <c r="J1375" s="16" t="s">
        <v>5434</v>
      </c>
      <c r="K1375" s="16" t="s">
        <v>5435</v>
      </c>
      <c r="L1375" s="16" t="s">
        <v>384</v>
      </c>
      <c r="M1375" s="16" t="s">
        <v>5436</v>
      </c>
      <c r="N1375" s="16" t="s">
        <v>648</v>
      </c>
      <c r="O1375" s="16"/>
      <c r="P1375" s="16">
        <v>14.0</v>
      </c>
      <c r="Q1375" s="16">
        <v>-189.0</v>
      </c>
    </row>
    <row r="1376" ht="12.75" customHeight="1">
      <c r="A1376" s="16" t="s">
        <v>5415</v>
      </c>
      <c r="B1376" s="1" t="s">
        <v>373</v>
      </c>
      <c r="C1376" s="15">
        <v>127.0</v>
      </c>
      <c r="D1376" s="16" t="s">
        <v>5437</v>
      </c>
      <c r="E1376" s="16" t="s">
        <v>5438</v>
      </c>
      <c r="F1376" s="16" t="s">
        <v>596</v>
      </c>
      <c r="G1376" s="16" t="s">
        <v>1151</v>
      </c>
      <c r="H1376" s="16"/>
      <c r="I1376" s="16">
        <v>903.0</v>
      </c>
      <c r="J1376" s="16" t="s">
        <v>5434</v>
      </c>
      <c r="K1376" s="16" t="s">
        <v>2535</v>
      </c>
      <c r="L1376" s="16" t="s">
        <v>331</v>
      </c>
      <c r="M1376" s="16" t="s">
        <v>5439</v>
      </c>
      <c r="N1376" s="16" t="s">
        <v>5440</v>
      </c>
      <c r="O1376" s="16"/>
      <c r="P1376" s="16">
        <v>12.0</v>
      </c>
      <c r="Q1376" s="16">
        <v>864.0</v>
      </c>
    </row>
    <row r="1377" ht="12.75" customHeight="1">
      <c r="A1377" s="16" t="s">
        <v>5415</v>
      </c>
      <c r="B1377" s="1" t="s">
        <v>373</v>
      </c>
      <c r="C1377" s="15">
        <v>129.0</v>
      </c>
      <c r="D1377" s="16" t="s">
        <v>5441</v>
      </c>
      <c r="E1377" s="16" t="s">
        <v>5442</v>
      </c>
      <c r="F1377" s="16"/>
      <c r="G1377" s="16" t="s">
        <v>506</v>
      </c>
      <c r="H1377" s="16"/>
      <c r="I1377" s="16">
        <v>705.0</v>
      </c>
      <c r="J1377" s="16" t="s">
        <v>5429</v>
      </c>
      <c r="K1377" s="16" t="s">
        <v>5443</v>
      </c>
      <c r="L1377" s="16" t="s">
        <v>331</v>
      </c>
      <c r="M1377" s="16" t="s">
        <v>5444</v>
      </c>
      <c r="N1377" s="16" t="s">
        <v>1724</v>
      </c>
      <c r="O1377" s="16"/>
      <c r="P1377" s="16">
        <v>11.0</v>
      </c>
      <c r="Q1377" s="16">
        <v>3465.0</v>
      </c>
    </row>
    <row r="1378" ht="12.75" customHeight="1">
      <c r="A1378" s="16" t="s">
        <v>5415</v>
      </c>
      <c r="B1378" s="1" t="s">
        <v>373</v>
      </c>
      <c r="C1378" s="15">
        <v>130.0</v>
      </c>
      <c r="D1378" s="16" t="s">
        <v>5445</v>
      </c>
      <c r="E1378" s="16" t="s">
        <v>5446</v>
      </c>
      <c r="F1378" s="16"/>
      <c r="G1378" s="16" t="s">
        <v>5447</v>
      </c>
      <c r="H1378" s="16"/>
      <c r="I1378" s="16">
        <v>802.0</v>
      </c>
      <c r="J1378" s="16" t="s">
        <v>5448</v>
      </c>
      <c r="K1378" s="16" t="s">
        <v>690</v>
      </c>
      <c r="L1378" s="16" t="s">
        <v>331</v>
      </c>
      <c r="M1378" s="16" t="s">
        <v>5449</v>
      </c>
      <c r="N1378" s="16" t="s">
        <v>2019</v>
      </c>
      <c r="O1378" s="16"/>
      <c r="P1378" s="16">
        <v>10.0</v>
      </c>
      <c r="Q1378" s="16">
        <v>2184.0</v>
      </c>
    </row>
    <row r="1379" ht="12.75" customHeight="1">
      <c r="A1379" s="16" t="s">
        <v>5415</v>
      </c>
      <c r="B1379" s="1" t="s">
        <v>391</v>
      </c>
      <c r="C1379" s="15">
        <v>132.0</v>
      </c>
      <c r="D1379" s="16" t="s">
        <v>5450</v>
      </c>
      <c r="E1379" s="16" t="s">
        <v>5451</v>
      </c>
      <c r="F1379" s="16" t="s">
        <v>65</v>
      </c>
      <c r="G1379" s="16" t="s">
        <v>449</v>
      </c>
      <c r="H1379" s="16"/>
      <c r="I1379" s="16">
        <v>120.0</v>
      </c>
      <c r="J1379" s="16" t="s">
        <v>5452</v>
      </c>
      <c r="K1379" s="16" t="s">
        <v>580</v>
      </c>
      <c r="L1379" s="16" t="s">
        <v>377</v>
      </c>
      <c r="M1379" s="16" t="s">
        <v>5453</v>
      </c>
      <c r="N1379" s="16" t="s">
        <v>5454</v>
      </c>
      <c r="O1379" s="16"/>
      <c r="P1379" s="16">
        <v>13.0</v>
      </c>
      <c r="Q1379" s="16">
        <v>288.0</v>
      </c>
    </row>
    <row r="1380" ht="12.75" customHeight="1">
      <c r="A1380" s="16" t="s">
        <v>5415</v>
      </c>
      <c r="B1380" s="1" t="s">
        <v>391</v>
      </c>
      <c r="C1380" s="15">
        <v>134.0</v>
      </c>
      <c r="D1380" s="16" t="s">
        <v>5455</v>
      </c>
      <c r="E1380" s="16" t="s">
        <v>5456</v>
      </c>
      <c r="F1380" s="16"/>
      <c r="G1380" s="16" t="s">
        <v>689</v>
      </c>
      <c r="H1380" s="16"/>
      <c r="I1380" s="16">
        <v>722.0</v>
      </c>
      <c r="J1380" s="16" t="s">
        <v>5429</v>
      </c>
      <c r="K1380" s="16" t="s">
        <v>680</v>
      </c>
      <c r="L1380" s="16" t="s">
        <v>384</v>
      </c>
      <c r="M1380" s="16" t="s">
        <v>3598</v>
      </c>
      <c r="N1380" s="16" t="s">
        <v>1941</v>
      </c>
      <c r="O1380" s="16"/>
      <c r="P1380" s="16">
        <v>9.0</v>
      </c>
      <c r="Q1380" s="16">
        <v>176.0</v>
      </c>
    </row>
    <row r="1381" ht="12.75" customHeight="1">
      <c r="A1381" s="16" t="s">
        <v>5415</v>
      </c>
      <c r="B1381" s="1" t="s">
        <v>391</v>
      </c>
      <c r="C1381" s="15">
        <v>135.0</v>
      </c>
      <c r="D1381" s="16" t="s">
        <v>5457</v>
      </c>
      <c r="E1381" s="16" t="s">
        <v>5458</v>
      </c>
      <c r="F1381" s="16"/>
      <c r="G1381" s="16" t="s">
        <v>2869</v>
      </c>
      <c r="H1381" s="16"/>
      <c r="I1381" s="16">
        <v>605.0</v>
      </c>
      <c r="J1381" s="16" t="s">
        <v>5434</v>
      </c>
      <c r="K1381" s="16" t="s">
        <v>1829</v>
      </c>
      <c r="L1381" s="16" t="s">
        <v>377</v>
      </c>
      <c r="M1381" s="16" t="s">
        <v>5459</v>
      </c>
      <c r="N1381" s="16" t="s">
        <v>5460</v>
      </c>
      <c r="O1381" s="16"/>
      <c r="P1381" s="16">
        <v>11.0</v>
      </c>
      <c r="Q1381" s="16">
        <v>0.0</v>
      </c>
    </row>
    <row r="1382" ht="12.75" customHeight="1">
      <c r="A1382" s="16" t="s">
        <v>5415</v>
      </c>
      <c r="B1382" s="1" t="s">
        <v>391</v>
      </c>
      <c r="C1382" s="15">
        <v>139.0</v>
      </c>
      <c r="D1382" s="16" t="s">
        <v>5461</v>
      </c>
      <c r="E1382" s="16" t="s">
        <v>5462</v>
      </c>
      <c r="F1382" s="16"/>
      <c r="G1382" s="16" t="s">
        <v>336</v>
      </c>
      <c r="H1382" s="16"/>
      <c r="I1382" s="16">
        <v>200.0</v>
      </c>
      <c r="J1382" s="16" t="s">
        <v>5434</v>
      </c>
      <c r="K1382" s="16" t="s">
        <v>5463</v>
      </c>
      <c r="L1382" s="16" t="s">
        <v>377</v>
      </c>
      <c r="M1382" s="16" t="s">
        <v>1156</v>
      </c>
      <c r="N1382" s="16" t="s">
        <v>5464</v>
      </c>
      <c r="O1382" s="16"/>
      <c r="P1382" s="16">
        <v>8.0</v>
      </c>
      <c r="Q1382" s="16">
        <v>140.0</v>
      </c>
    </row>
    <row r="1383" ht="12.75" customHeight="1">
      <c r="A1383" s="16" t="s">
        <v>5415</v>
      </c>
      <c r="B1383" s="1" t="s">
        <v>69</v>
      </c>
      <c r="C1383" s="15">
        <v>201.0</v>
      </c>
      <c r="D1383" s="16" t="s">
        <v>5465</v>
      </c>
      <c r="E1383" s="16" t="s">
        <v>5466</v>
      </c>
      <c r="F1383" s="16"/>
      <c r="G1383" s="16" t="s">
        <v>500</v>
      </c>
      <c r="H1383" s="16"/>
      <c r="I1383" s="16">
        <v>800.0</v>
      </c>
      <c r="J1383" s="16" t="s">
        <v>426</v>
      </c>
      <c r="K1383" s="16" t="s">
        <v>5467</v>
      </c>
      <c r="L1383" s="16" t="s">
        <v>377</v>
      </c>
      <c r="M1383" s="16" t="s">
        <v>1156</v>
      </c>
      <c r="N1383" s="16" t="s">
        <v>3653</v>
      </c>
      <c r="O1383" s="16"/>
      <c r="P1383" s="16">
        <v>9.0</v>
      </c>
      <c r="Q1383" s="16">
        <v>140.0</v>
      </c>
    </row>
    <row r="1384" ht="12.75" customHeight="1">
      <c r="A1384" s="16" t="s">
        <v>5415</v>
      </c>
      <c r="B1384" s="1" t="s">
        <v>69</v>
      </c>
      <c r="C1384" s="15">
        <v>202.0</v>
      </c>
      <c r="D1384" s="16" t="s">
        <v>5468</v>
      </c>
      <c r="E1384" s="16" t="s">
        <v>5469</v>
      </c>
      <c r="F1384" s="16"/>
      <c r="G1384" s="16" t="s">
        <v>1115</v>
      </c>
      <c r="H1384" s="16"/>
      <c r="I1384" s="16">
        <v>803.0</v>
      </c>
      <c r="J1384" s="16" t="s">
        <v>426</v>
      </c>
      <c r="K1384" s="16" t="s">
        <v>796</v>
      </c>
      <c r="L1384" s="16" t="s">
        <v>323</v>
      </c>
      <c r="M1384" s="16" t="s">
        <v>2984</v>
      </c>
      <c r="N1384" s="16" t="s">
        <v>5470</v>
      </c>
      <c r="O1384" s="16"/>
      <c r="P1384" s="16">
        <v>14.0</v>
      </c>
      <c r="Q1384" s="16">
        <v>-1260.0</v>
      </c>
    </row>
    <row r="1385" ht="12.75" customHeight="1">
      <c r="A1385" s="16" t="s">
        <v>5415</v>
      </c>
      <c r="B1385" s="1" t="s">
        <v>69</v>
      </c>
      <c r="C1385" s="15">
        <v>204.0</v>
      </c>
      <c r="D1385" s="16" t="s">
        <v>5471</v>
      </c>
      <c r="E1385" s="16" t="s">
        <v>5472</v>
      </c>
      <c r="F1385" s="16"/>
      <c r="G1385" s="16" t="s">
        <v>5473</v>
      </c>
      <c r="H1385" s="16"/>
      <c r="I1385" s="16">
        <v>900.0</v>
      </c>
      <c r="J1385" s="16" t="s">
        <v>426</v>
      </c>
      <c r="K1385" s="16" t="s">
        <v>358</v>
      </c>
      <c r="L1385" s="16" t="s">
        <v>377</v>
      </c>
      <c r="M1385" s="16" t="s">
        <v>5474</v>
      </c>
      <c r="N1385" s="16" t="s">
        <v>2892</v>
      </c>
      <c r="O1385" s="16"/>
      <c r="P1385" s="16">
        <v>12.0</v>
      </c>
      <c r="Q1385" s="16">
        <v>1080.0</v>
      </c>
    </row>
    <row r="1386" ht="12.75" customHeight="1">
      <c r="A1386" s="16" t="s">
        <v>5415</v>
      </c>
      <c r="B1386" s="1" t="s">
        <v>69</v>
      </c>
      <c r="C1386" s="15">
        <v>209.0</v>
      </c>
      <c r="D1386" s="16" t="s">
        <v>5475</v>
      </c>
      <c r="E1386" s="16" t="s">
        <v>5476</v>
      </c>
      <c r="F1386" s="16"/>
      <c r="G1386" s="16" t="s">
        <v>689</v>
      </c>
      <c r="H1386" s="16"/>
      <c r="I1386" s="16">
        <v>622.0</v>
      </c>
      <c r="J1386" s="16" t="s">
        <v>426</v>
      </c>
      <c r="K1386" s="16" t="s">
        <v>5477</v>
      </c>
      <c r="L1386" s="16" t="s">
        <v>331</v>
      </c>
      <c r="M1386" s="16" t="s">
        <v>5478</v>
      </c>
      <c r="N1386" s="16" t="s">
        <v>1445</v>
      </c>
      <c r="O1386" s="16"/>
      <c r="P1386" s="16">
        <v>8.0</v>
      </c>
      <c r="Q1386" s="16">
        <v>-528.0</v>
      </c>
    </row>
    <row r="1387" ht="12.75" customHeight="1">
      <c r="A1387" s="16" t="s">
        <v>5415</v>
      </c>
      <c r="B1387" s="1" t="s">
        <v>69</v>
      </c>
      <c r="C1387" s="15">
        <v>210.0</v>
      </c>
      <c r="D1387" s="16" t="s">
        <v>5479</v>
      </c>
      <c r="E1387" s="16" t="s">
        <v>5480</v>
      </c>
      <c r="F1387" s="16" t="s">
        <v>3949</v>
      </c>
      <c r="G1387" s="16" t="s">
        <v>5481</v>
      </c>
      <c r="H1387" s="16"/>
      <c r="I1387" s="16">
        <v>404.0</v>
      </c>
      <c r="J1387" s="16" t="s">
        <v>1981</v>
      </c>
      <c r="K1387" s="16" t="s">
        <v>5467</v>
      </c>
      <c r="L1387" s="16" t="s">
        <v>331</v>
      </c>
      <c r="M1387" s="16" t="s">
        <v>2509</v>
      </c>
      <c r="N1387" s="16" t="s">
        <v>5482</v>
      </c>
      <c r="O1387" s="16"/>
      <c r="P1387" s="16">
        <v>15.0</v>
      </c>
      <c r="Q1387" s="16">
        <v>360.0</v>
      </c>
    </row>
    <row r="1388" ht="12.75" customHeight="1">
      <c r="A1388" s="16" t="s">
        <v>5415</v>
      </c>
      <c r="B1388" s="1" t="s">
        <v>58</v>
      </c>
      <c r="C1388" s="15">
        <v>213.0</v>
      </c>
      <c r="D1388" s="16" t="s">
        <v>5483</v>
      </c>
      <c r="E1388" s="16" t="s">
        <v>5484</v>
      </c>
      <c r="F1388" s="16" t="s">
        <v>3949</v>
      </c>
      <c r="G1388" s="16" t="s">
        <v>5485</v>
      </c>
      <c r="H1388" s="16"/>
      <c r="I1388" s="16">
        <v>604.0</v>
      </c>
      <c r="J1388" s="16" t="s">
        <v>1981</v>
      </c>
      <c r="K1388" s="16" t="s">
        <v>1494</v>
      </c>
      <c r="L1388" s="16" t="s">
        <v>316</v>
      </c>
      <c r="M1388" s="16" t="s">
        <v>5486</v>
      </c>
      <c r="N1388" s="16" t="s">
        <v>5487</v>
      </c>
      <c r="O1388" s="16"/>
      <c r="P1388" s="16">
        <v>12.0</v>
      </c>
      <c r="Q1388" s="16">
        <v>1920.0</v>
      </c>
    </row>
    <row r="1389" ht="12.75" customHeight="1">
      <c r="A1389" s="16" t="s">
        <v>5415</v>
      </c>
      <c r="B1389" s="1" t="s">
        <v>58</v>
      </c>
      <c r="C1389" s="15">
        <v>218.0</v>
      </c>
      <c r="D1389" s="16" t="s">
        <v>180</v>
      </c>
      <c r="E1389" s="16" t="s">
        <v>181</v>
      </c>
      <c r="F1389" s="16" t="s">
        <v>3949</v>
      </c>
      <c r="G1389" s="16" t="s">
        <v>5488</v>
      </c>
      <c r="H1389" s="16"/>
      <c r="I1389" s="16">
        <v>513.0</v>
      </c>
      <c r="J1389" s="16" t="s">
        <v>1981</v>
      </c>
      <c r="K1389" s="16" t="s">
        <v>557</v>
      </c>
      <c r="L1389" s="16" t="s">
        <v>377</v>
      </c>
      <c r="M1389" s="16" t="s">
        <v>4794</v>
      </c>
      <c r="N1389" s="16" t="s">
        <v>5489</v>
      </c>
      <c r="O1389" s="16"/>
      <c r="P1389" s="16">
        <v>13.0</v>
      </c>
      <c r="Q1389" s="16">
        <v>-900.0</v>
      </c>
    </row>
    <row r="1390" ht="12.75" customHeight="1">
      <c r="A1390" s="16" t="s">
        <v>5415</v>
      </c>
      <c r="B1390" s="1" t="s">
        <v>58</v>
      </c>
      <c r="C1390" s="15">
        <v>220.0</v>
      </c>
      <c r="D1390" s="16" t="s">
        <v>5490</v>
      </c>
      <c r="E1390" s="16" t="s">
        <v>5491</v>
      </c>
      <c r="F1390" s="16"/>
      <c r="G1390" s="16" t="s">
        <v>5420</v>
      </c>
      <c r="H1390" s="16"/>
      <c r="I1390" s="16">
        <v>412.0</v>
      </c>
      <c r="J1390" s="16" t="s">
        <v>1981</v>
      </c>
      <c r="K1390" s="16" t="s">
        <v>438</v>
      </c>
      <c r="L1390" s="16" t="s">
        <v>377</v>
      </c>
      <c r="M1390" s="16" t="s">
        <v>5492</v>
      </c>
      <c r="N1390" s="16" t="s">
        <v>5493</v>
      </c>
      <c r="O1390" s="16"/>
      <c r="P1390" s="16">
        <v>14.0</v>
      </c>
      <c r="Q1390" s="16">
        <v>7.0</v>
      </c>
    </row>
    <row r="1391" ht="12.75" customHeight="1">
      <c r="A1391" s="16" t="s">
        <v>5415</v>
      </c>
      <c r="B1391" s="1" t="s">
        <v>373</v>
      </c>
      <c r="C1391" s="15">
        <v>222.0</v>
      </c>
      <c r="D1391" s="16" t="s">
        <v>5494</v>
      </c>
      <c r="E1391" s="16" t="s">
        <v>5495</v>
      </c>
      <c r="F1391" s="16"/>
      <c r="G1391" s="16" t="s">
        <v>5496</v>
      </c>
      <c r="H1391" s="16"/>
      <c r="I1391" s="16">
        <v>510.0</v>
      </c>
      <c r="J1391" s="16" t="s">
        <v>1981</v>
      </c>
      <c r="K1391" s="16" t="s">
        <v>4857</v>
      </c>
      <c r="L1391" s="16" t="s">
        <v>345</v>
      </c>
      <c r="M1391" s="16" t="s">
        <v>1330</v>
      </c>
      <c r="N1391" s="16" t="s">
        <v>755</v>
      </c>
      <c r="O1391" s="16"/>
      <c r="P1391" s="16">
        <v>9.0</v>
      </c>
      <c r="Q1391" s="16">
        <v>-36.0</v>
      </c>
    </row>
    <row r="1392" ht="12.75" customHeight="1">
      <c r="A1392" s="16" t="s">
        <v>5415</v>
      </c>
      <c r="B1392" s="1" t="s">
        <v>373</v>
      </c>
      <c r="C1392" s="15">
        <v>223.0</v>
      </c>
      <c r="D1392" s="16" t="s">
        <v>5497</v>
      </c>
      <c r="E1392" s="16" t="s">
        <v>5498</v>
      </c>
      <c r="F1392" s="16" t="s">
        <v>596</v>
      </c>
      <c r="G1392" s="16" t="s">
        <v>1015</v>
      </c>
      <c r="H1392" s="16"/>
      <c r="I1392" s="16">
        <v>404.0</v>
      </c>
      <c r="J1392" s="16" t="s">
        <v>5499</v>
      </c>
      <c r="K1392" s="16" t="s">
        <v>404</v>
      </c>
      <c r="L1392" s="16" t="s">
        <v>377</v>
      </c>
      <c r="M1392" s="16" t="s">
        <v>1425</v>
      </c>
      <c r="N1392" s="16" t="s">
        <v>5500</v>
      </c>
      <c r="O1392" s="16"/>
      <c r="P1392" s="16">
        <v>9.0</v>
      </c>
      <c r="Q1392" s="16">
        <v>120.0</v>
      </c>
    </row>
    <row r="1393" ht="12.75" customHeight="1">
      <c r="A1393" s="16" t="s">
        <v>5415</v>
      </c>
      <c r="B1393" s="1" t="s">
        <v>373</v>
      </c>
      <c r="C1393" s="15">
        <v>224.0</v>
      </c>
      <c r="D1393" s="16" t="s">
        <v>5501</v>
      </c>
      <c r="E1393" s="16" t="s">
        <v>5502</v>
      </c>
      <c r="F1393" s="16"/>
      <c r="G1393" s="16" t="s">
        <v>336</v>
      </c>
      <c r="H1393" s="16"/>
      <c r="I1393" s="16">
        <v>510.0</v>
      </c>
      <c r="J1393" s="16" t="s">
        <v>5434</v>
      </c>
      <c r="K1393" s="16" t="s">
        <v>396</v>
      </c>
      <c r="L1393" s="16" t="s">
        <v>331</v>
      </c>
      <c r="M1393" s="16" t="s">
        <v>3716</v>
      </c>
      <c r="N1393" s="16" t="s">
        <v>5503</v>
      </c>
      <c r="O1393" s="16"/>
      <c r="P1393" s="16">
        <v>9.0</v>
      </c>
      <c r="Q1393" s="16">
        <v>270.0</v>
      </c>
    </row>
    <row r="1394" ht="12.75" customHeight="1">
      <c r="A1394" s="16" t="s">
        <v>5415</v>
      </c>
      <c r="B1394" s="1" t="s">
        <v>373</v>
      </c>
      <c r="C1394" s="15">
        <v>227.0</v>
      </c>
      <c r="D1394" s="16" t="s">
        <v>5504</v>
      </c>
      <c r="E1394" s="16" t="s">
        <v>5505</v>
      </c>
      <c r="F1394" s="16"/>
      <c r="G1394" s="16" t="s">
        <v>984</v>
      </c>
      <c r="H1394" s="16"/>
      <c r="I1394" s="16">
        <v>802.0</v>
      </c>
      <c r="J1394" s="16" t="s">
        <v>5434</v>
      </c>
      <c r="K1394" s="16" t="s">
        <v>690</v>
      </c>
      <c r="L1394" s="16" t="s">
        <v>308</v>
      </c>
      <c r="M1394" s="16" t="s">
        <v>2296</v>
      </c>
      <c r="N1394" s="16" t="s">
        <v>5506</v>
      </c>
      <c r="O1394" s="16"/>
      <c r="P1394" s="16">
        <v>13.0</v>
      </c>
      <c r="Q1394" s="16">
        <v>-36.0</v>
      </c>
    </row>
    <row r="1395" ht="12.75" customHeight="1">
      <c r="A1395" s="16" t="s">
        <v>5415</v>
      </c>
      <c r="B1395" s="1" t="s">
        <v>373</v>
      </c>
      <c r="C1395" s="15">
        <v>229.0</v>
      </c>
      <c r="D1395" s="16" t="s">
        <v>5507</v>
      </c>
      <c r="E1395" s="16" t="s">
        <v>5508</v>
      </c>
      <c r="F1395" s="16"/>
      <c r="G1395" s="16" t="s">
        <v>3075</v>
      </c>
      <c r="H1395" s="16"/>
      <c r="I1395" s="16">
        <v>924.0</v>
      </c>
      <c r="J1395" s="16" t="s">
        <v>1704</v>
      </c>
      <c r="K1395" s="16" t="s">
        <v>1019</v>
      </c>
      <c r="L1395" s="16" t="s">
        <v>359</v>
      </c>
      <c r="M1395" s="16" t="s">
        <v>5509</v>
      </c>
      <c r="N1395" s="16" t="s">
        <v>5510</v>
      </c>
      <c r="O1395" s="16"/>
      <c r="P1395" s="16">
        <v>12.0</v>
      </c>
      <c r="Q1395" s="16">
        <v>9720.0</v>
      </c>
    </row>
    <row r="1396" ht="12.75" customHeight="1">
      <c r="A1396" s="16" t="s">
        <v>5415</v>
      </c>
      <c r="B1396" s="1" t="s">
        <v>391</v>
      </c>
      <c r="C1396" s="15">
        <v>232.0</v>
      </c>
      <c r="D1396" s="16" t="s">
        <v>5511</v>
      </c>
      <c r="E1396" s="16" t="s">
        <v>5512</v>
      </c>
      <c r="F1396" s="16"/>
      <c r="G1396" s="16" t="s">
        <v>538</v>
      </c>
      <c r="H1396" s="16"/>
      <c r="I1396" s="16">
        <v>211.0</v>
      </c>
      <c r="J1396" s="16" t="s">
        <v>1704</v>
      </c>
      <c r="K1396" s="16" t="s">
        <v>5513</v>
      </c>
      <c r="L1396" s="16" t="s">
        <v>377</v>
      </c>
      <c r="M1396" s="16" t="s">
        <v>378</v>
      </c>
      <c r="N1396" s="16" t="s">
        <v>379</v>
      </c>
      <c r="O1396" s="16"/>
      <c r="P1396" s="16">
        <v>11.0</v>
      </c>
      <c r="Q1396" s="16">
        <v>14.0</v>
      </c>
    </row>
    <row r="1397" ht="12.75" customHeight="1">
      <c r="A1397" s="16" t="s">
        <v>5415</v>
      </c>
      <c r="B1397" s="1" t="s">
        <v>391</v>
      </c>
      <c r="C1397" s="15">
        <v>234.0</v>
      </c>
      <c r="D1397" s="16" t="s">
        <v>5514</v>
      </c>
      <c r="E1397" s="16" t="s">
        <v>5515</v>
      </c>
      <c r="F1397" s="16"/>
      <c r="G1397" s="16" t="s">
        <v>5516</v>
      </c>
      <c r="H1397" s="16"/>
      <c r="I1397" s="16">
        <v>522.0</v>
      </c>
      <c r="J1397" s="16" t="s">
        <v>5429</v>
      </c>
      <c r="K1397" s="16" t="s">
        <v>5517</v>
      </c>
      <c r="L1397" s="16" t="s">
        <v>377</v>
      </c>
      <c r="M1397" s="16" t="s">
        <v>5518</v>
      </c>
      <c r="N1397" s="16" t="s">
        <v>5519</v>
      </c>
      <c r="O1397" s="16"/>
      <c r="P1397" s="16">
        <v>15.0</v>
      </c>
      <c r="Q1397" s="16">
        <v>240.0</v>
      </c>
    </row>
    <row r="1398" ht="12.75" customHeight="1">
      <c r="A1398" s="16" t="s">
        <v>5415</v>
      </c>
      <c r="B1398" s="1" t="s">
        <v>391</v>
      </c>
      <c r="C1398" s="15">
        <v>236.0</v>
      </c>
      <c r="D1398" s="16" t="s">
        <v>5520</v>
      </c>
      <c r="E1398" s="16" t="s">
        <v>5521</v>
      </c>
      <c r="F1398" s="16"/>
      <c r="G1398" s="16" t="s">
        <v>466</v>
      </c>
      <c r="H1398" s="16" t="s">
        <v>69</v>
      </c>
      <c r="I1398" s="16">
        <v>200.0</v>
      </c>
      <c r="J1398" s="16" t="s">
        <v>5499</v>
      </c>
      <c r="K1398" s="16" t="s">
        <v>5522</v>
      </c>
      <c r="L1398" s="16" t="s">
        <v>331</v>
      </c>
      <c r="M1398" s="16" t="s">
        <v>5523</v>
      </c>
      <c r="N1398" s="16" t="s">
        <v>5524</v>
      </c>
      <c r="O1398" s="16"/>
      <c r="P1398" s="16">
        <v>10.0</v>
      </c>
      <c r="Q1398" s="16">
        <v>6480.0</v>
      </c>
    </row>
    <row r="1399" ht="12.75" customHeight="1">
      <c r="A1399" s="16" t="s">
        <v>5415</v>
      </c>
      <c r="B1399" s="1" t="s">
        <v>391</v>
      </c>
      <c r="C1399" s="15">
        <v>240.0</v>
      </c>
      <c r="D1399" s="16" t="s">
        <v>5525</v>
      </c>
      <c r="E1399" s="16" t="s">
        <v>5526</v>
      </c>
      <c r="F1399" s="16"/>
      <c r="G1399" s="16" t="s">
        <v>625</v>
      </c>
      <c r="H1399" s="16"/>
      <c r="I1399" s="16">
        <v>620.0</v>
      </c>
      <c r="J1399" s="16" t="s">
        <v>5429</v>
      </c>
      <c r="K1399" s="16" t="s">
        <v>5527</v>
      </c>
      <c r="L1399" s="16" t="s">
        <v>359</v>
      </c>
      <c r="M1399" s="16" t="s">
        <v>4511</v>
      </c>
      <c r="N1399" s="16" t="s">
        <v>4512</v>
      </c>
      <c r="O1399" s="16"/>
      <c r="P1399" s="16">
        <v>14.0</v>
      </c>
      <c r="Q1399" s="16">
        <v>792.0</v>
      </c>
    </row>
    <row r="1400" ht="12.75" customHeight="1">
      <c r="A1400" s="16" t="s">
        <v>5415</v>
      </c>
      <c r="B1400" s="1" t="s">
        <v>69</v>
      </c>
      <c r="C1400" s="15">
        <v>307.0</v>
      </c>
      <c r="D1400" s="16" t="s">
        <v>5528</v>
      </c>
      <c r="E1400" s="16" t="s">
        <v>5529</v>
      </c>
      <c r="F1400" s="16"/>
      <c r="G1400" s="16" t="s">
        <v>5530</v>
      </c>
      <c r="H1400" s="16"/>
      <c r="I1400" s="16">
        <v>904.0</v>
      </c>
      <c r="J1400" s="16" t="s">
        <v>426</v>
      </c>
      <c r="K1400" s="16" t="s">
        <v>438</v>
      </c>
      <c r="L1400" s="16" t="s">
        <v>384</v>
      </c>
      <c r="M1400" s="16" t="s">
        <v>826</v>
      </c>
      <c r="N1400" s="16" t="s">
        <v>5531</v>
      </c>
      <c r="O1400" s="16"/>
      <c r="P1400" s="16">
        <v>16.0</v>
      </c>
      <c r="Q1400" s="16">
        <v>432.0</v>
      </c>
    </row>
    <row r="1401" ht="12.75" customHeight="1">
      <c r="A1401" s="16" t="s">
        <v>5415</v>
      </c>
      <c r="B1401" s="1" t="s">
        <v>69</v>
      </c>
      <c r="C1401" s="15">
        <v>310.0</v>
      </c>
      <c r="D1401" s="16" t="s">
        <v>5532</v>
      </c>
      <c r="E1401" s="16" t="s">
        <v>5533</v>
      </c>
      <c r="F1401" s="16"/>
      <c r="G1401" s="16" t="s">
        <v>2164</v>
      </c>
      <c r="H1401" s="16"/>
      <c r="I1401" s="16">
        <v>202.0</v>
      </c>
      <c r="J1401" s="16" t="s">
        <v>1981</v>
      </c>
      <c r="K1401" s="16" t="s">
        <v>330</v>
      </c>
      <c r="L1401" s="16" t="s">
        <v>316</v>
      </c>
      <c r="M1401" s="16" t="s">
        <v>5534</v>
      </c>
      <c r="N1401" s="16" t="s">
        <v>4137</v>
      </c>
      <c r="O1401" s="16"/>
      <c r="P1401" s="16">
        <v>7.0</v>
      </c>
      <c r="Q1401" s="16">
        <v>3780.0</v>
      </c>
    </row>
    <row r="1402" ht="12.75" customHeight="1">
      <c r="A1402" s="16" t="s">
        <v>5415</v>
      </c>
      <c r="B1402" s="1" t="s">
        <v>58</v>
      </c>
      <c r="C1402" s="15">
        <v>317.0</v>
      </c>
      <c r="D1402" s="16" t="s">
        <v>5535</v>
      </c>
      <c r="E1402" s="16" t="s">
        <v>5536</v>
      </c>
      <c r="F1402" s="16" t="s">
        <v>3949</v>
      </c>
      <c r="G1402" s="16" t="s">
        <v>2124</v>
      </c>
      <c r="H1402" s="16"/>
      <c r="I1402" s="16">
        <v>903.0</v>
      </c>
      <c r="J1402" s="16" t="s">
        <v>1981</v>
      </c>
      <c r="K1402" s="16" t="s">
        <v>5537</v>
      </c>
      <c r="L1402" s="16" t="s">
        <v>331</v>
      </c>
      <c r="M1402" s="16" t="s">
        <v>3985</v>
      </c>
      <c r="N1402" s="16" t="s">
        <v>5538</v>
      </c>
      <c r="O1402" s="16"/>
      <c r="P1402" s="16">
        <v>11.0</v>
      </c>
      <c r="Q1402" s="16">
        <v>-480.0</v>
      </c>
    </row>
    <row r="1403" ht="12.75" customHeight="1">
      <c r="A1403" s="16" t="s">
        <v>5415</v>
      </c>
      <c r="B1403" s="1" t="s">
        <v>58</v>
      </c>
      <c r="C1403" s="15">
        <v>318.0</v>
      </c>
      <c r="D1403" s="16" t="s">
        <v>5539</v>
      </c>
      <c r="E1403" s="16" t="s">
        <v>5540</v>
      </c>
      <c r="F1403" s="16"/>
      <c r="G1403" s="16" t="s">
        <v>5541</v>
      </c>
      <c r="H1403" s="16"/>
      <c r="I1403" s="16">
        <v>105.0</v>
      </c>
      <c r="J1403" s="16" t="s">
        <v>1981</v>
      </c>
      <c r="K1403" s="16" t="s">
        <v>404</v>
      </c>
      <c r="L1403" s="16" t="s">
        <v>323</v>
      </c>
      <c r="M1403" s="16" t="s">
        <v>5542</v>
      </c>
      <c r="N1403" s="16" t="s">
        <v>5543</v>
      </c>
      <c r="O1403" s="16"/>
      <c r="P1403" s="16">
        <v>13.0</v>
      </c>
      <c r="Q1403" s="16">
        <v>-2520.0</v>
      </c>
    </row>
    <row r="1404" ht="12.75" customHeight="1">
      <c r="A1404" s="16" t="s">
        <v>5415</v>
      </c>
      <c r="B1404" s="1" t="s">
        <v>58</v>
      </c>
      <c r="C1404" s="15">
        <v>319.0</v>
      </c>
      <c r="D1404" s="16" t="s">
        <v>5544</v>
      </c>
      <c r="E1404" s="16" t="s">
        <v>5545</v>
      </c>
      <c r="F1404" s="16" t="s">
        <v>3949</v>
      </c>
      <c r="G1404" s="16" t="s">
        <v>5420</v>
      </c>
      <c r="H1404" s="16"/>
      <c r="I1404" s="16">
        <v>514.0</v>
      </c>
      <c r="J1404" s="16" t="s">
        <v>1981</v>
      </c>
      <c r="K1404" s="16" t="s">
        <v>2329</v>
      </c>
      <c r="L1404" s="16" t="s">
        <v>331</v>
      </c>
      <c r="M1404" s="16" t="s">
        <v>5546</v>
      </c>
      <c r="N1404" s="16" t="s">
        <v>5547</v>
      </c>
      <c r="O1404" s="16"/>
      <c r="P1404" s="16">
        <v>16.0</v>
      </c>
      <c r="Q1404" s="16">
        <v>0.0</v>
      </c>
    </row>
    <row r="1405" ht="12.75" customHeight="1">
      <c r="A1405" s="16" t="s">
        <v>5415</v>
      </c>
      <c r="B1405" s="1" t="s">
        <v>58</v>
      </c>
      <c r="C1405" s="15">
        <v>320.0</v>
      </c>
      <c r="D1405" s="16" t="s">
        <v>5548</v>
      </c>
      <c r="E1405" s="16" t="s">
        <v>5549</v>
      </c>
      <c r="F1405" s="16"/>
      <c r="G1405" s="16" t="s">
        <v>5550</v>
      </c>
      <c r="H1405" s="16"/>
      <c r="I1405" s="16">
        <v>601.0</v>
      </c>
      <c r="J1405" s="16" t="s">
        <v>1981</v>
      </c>
      <c r="K1405" s="16" t="s">
        <v>1737</v>
      </c>
      <c r="L1405" s="16" t="s">
        <v>323</v>
      </c>
      <c r="M1405" s="16" t="s">
        <v>4389</v>
      </c>
      <c r="N1405" s="16" t="s">
        <v>1041</v>
      </c>
      <c r="O1405" s="16"/>
      <c r="P1405" s="16">
        <v>9.0</v>
      </c>
      <c r="Q1405" s="16">
        <v>0.0</v>
      </c>
    </row>
    <row r="1406" ht="12.75" customHeight="1">
      <c r="A1406" s="16" t="s">
        <v>5415</v>
      </c>
      <c r="B1406" s="1" t="s">
        <v>373</v>
      </c>
      <c r="C1406" s="15">
        <v>321.0</v>
      </c>
      <c r="D1406" s="16" t="s">
        <v>5551</v>
      </c>
      <c r="E1406" s="16" t="s">
        <v>5552</v>
      </c>
      <c r="F1406" s="16" t="s">
        <v>3949</v>
      </c>
      <c r="G1406" s="16" t="s">
        <v>5553</v>
      </c>
      <c r="H1406" s="16"/>
      <c r="I1406" s="16">
        <v>900.0</v>
      </c>
      <c r="J1406" s="16" t="s">
        <v>1981</v>
      </c>
      <c r="K1406" s="16" t="s">
        <v>580</v>
      </c>
      <c r="L1406" s="16" t="s">
        <v>359</v>
      </c>
      <c r="M1406" s="16" t="s">
        <v>5554</v>
      </c>
      <c r="N1406" s="16" t="s">
        <v>5555</v>
      </c>
      <c r="O1406" s="16"/>
      <c r="P1406" s="16">
        <v>11.0</v>
      </c>
      <c r="Q1406" s="16">
        <v>280.0</v>
      </c>
    </row>
    <row r="1407" ht="12.75" customHeight="1">
      <c r="A1407" s="16" t="s">
        <v>5415</v>
      </c>
      <c r="B1407" s="1" t="s">
        <v>373</v>
      </c>
      <c r="C1407" s="15">
        <v>322.0</v>
      </c>
      <c r="D1407" s="16" t="s">
        <v>5556</v>
      </c>
      <c r="E1407" s="16" t="s">
        <v>5557</v>
      </c>
      <c r="F1407" s="16" t="s">
        <v>596</v>
      </c>
      <c r="G1407" s="16" t="s">
        <v>1962</v>
      </c>
      <c r="H1407" s="16"/>
      <c r="I1407" s="16">
        <v>420.0</v>
      </c>
      <c r="J1407" s="16" t="s">
        <v>5434</v>
      </c>
      <c r="K1407" s="16" t="s">
        <v>371</v>
      </c>
      <c r="L1407" s="16" t="s">
        <v>331</v>
      </c>
      <c r="M1407" s="16" t="s">
        <v>5042</v>
      </c>
      <c r="N1407" s="16" t="s">
        <v>5558</v>
      </c>
      <c r="O1407" s="16"/>
      <c r="P1407" s="16">
        <v>14.0</v>
      </c>
      <c r="Q1407" s="16">
        <v>2016.0</v>
      </c>
    </row>
    <row r="1408" ht="12.75" customHeight="1">
      <c r="A1408" s="16" t="s">
        <v>5415</v>
      </c>
      <c r="B1408" s="1" t="s">
        <v>373</v>
      </c>
      <c r="C1408" s="15">
        <v>328.0</v>
      </c>
      <c r="D1408" s="16" t="s">
        <v>5559</v>
      </c>
      <c r="E1408" s="16" t="s">
        <v>5560</v>
      </c>
      <c r="F1408" s="16"/>
      <c r="G1408" s="16" t="s">
        <v>5561</v>
      </c>
      <c r="H1408" s="16"/>
      <c r="I1408" s="16">
        <v>404.0</v>
      </c>
      <c r="J1408" s="16" t="s">
        <v>1704</v>
      </c>
      <c r="K1408" s="16" t="s">
        <v>330</v>
      </c>
      <c r="L1408" s="16" t="s">
        <v>377</v>
      </c>
      <c r="M1408" s="16" t="s">
        <v>5562</v>
      </c>
      <c r="N1408" s="16" t="s">
        <v>5563</v>
      </c>
      <c r="O1408" s="16"/>
      <c r="P1408" s="16">
        <v>11.0</v>
      </c>
      <c r="Q1408" s="16">
        <v>18.0</v>
      </c>
    </row>
    <row r="1409" ht="12.75" customHeight="1">
      <c r="A1409" s="16" t="s">
        <v>5415</v>
      </c>
      <c r="B1409" s="1" t="s">
        <v>373</v>
      </c>
      <c r="C1409" s="15">
        <v>329.0</v>
      </c>
      <c r="D1409" s="16" t="s">
        <v>5564</v>
      </c>
      <c r="E1409" s="16" t="s">
        <v>5565</v>
      </c>
      <c r="F1409" s="16"/>
      <c r="G1409" s="16" t="s">
        <v>336</v>
      </c>
      <c r="H1409" s="16"/>
      <c r="I1409" s="16">
        <v>703.0</v>
      </c>
      <c r="J1409" s="16" t="s">
        <v>5434</v>
      </c>
      <c r="K1409" s="16" t="s">
        <v>5566</v>
      </c>
      <c r="L1409" s="16" t="s">
        <v>331</v>
      </c>
      <c r="M1409" s="16" t="s">
        <v>2057</v>
      </c>
      <c r="N1409" s="16" t="s">
        <v>5503</v>
      </c>
      <c r="O1409" s="16"/>
      <c r="P1409" s="16">
        <v>11.0</v>
      </c>
      <c r="Q1409" s="16">
        <v>330.0</v>
      </c>
    </row>
    <row r="1410" ht="12.75" customHeight="1">
      <c r="A1410" s="16" t="s">
        <v>5415</v>
      </c>
      <c r="B1410" s="1" t="s">
        <v>391</v>
      </c>
      <c r="C1410" s="15">
        <v>332.0</v>
      </c>
      <c r="D1410" s="16" t="s">
        <v>5567</v>
      </c>
      <c r="E1410" s="16" t="s">
        <v>5568</v>
      </c>
      <c r="F1410" s="16" t="s">
        <v>596</v>
      </c>
      <c r="G1410" s="16" t="s">
        <v>1151</v>
      </c>
      <c r="H1410" s="16"/>
      <c r="I1410" s="16">
        <v>122.0</v>
      </c>
      <c r="J1410" s="16" t="s">
        <v>5434</v>
      </c>
      <c r="K1410" s="16" t="s">
        <v>5569</v>
      </c>
      <c r="L1410" s="16" t="s">
        <v>331</v>
      </c>
      <c r="M1410" s="16" t="s">
        <v>5570</v>
      </c>
      <c r="N1410" s="16" t="s">
        <v>1169</v>
      </c>
      <c r="O1410" s="16"/>
      <c r="P1410" s="16">
        <v>13.0</v>
      </c>
      <c r="Q1410" s="16">
        <v>1872.0</v>
      </c>
    </row>
    <row r="1411" ht="12.75" customHeight="1">
      <c r="A1411" s="16" t="s">
        <v>5415</v>
      </c>
      <c r="B1411" s="1" t="s">
        <v>391</v>
      </c>
      <c r="C1411" s="15">
        <v>335.0</v>
      </c>
      <c r="D1411" s="16" t="s">
        <v>5571</v>
      </c>
      <c r="E1411" s="16" t="s">
        <v>5572</v>
      </c>
      <c r="F1411" s="16" t="s">
        <v>65</v>
      </c>
      <c r="G1411" s="16" t="s">
        <v>321</v>
      </c>
      <c r="H1411" s="16"/>
      <c r="I1411" s="16">
        <v>610.0</v>
      </c>
      <c r="J1411" s="16" t="s">
        <v>5573</v>
      </c>
      <c r="K1411" s="16" t="s">
        <v>4363</v>
      </c>
      <c r="L1411" s="16" t="s">
        <v>377</v>
      </c>
      <c r="M1411" s="16" t="s">
        <v>2959</v>
      </c>
      <c r="N1411" s="16" t="s">
        <v>3177</v>
      </c>
      <c r="O1411" s="16"/>
      <c r="P1411" s="16">
        <v>11.0</v>
      </c>
      <c r="Q1411" s="16">
        <v>225.0</v>
      </c>
    </row>
    <row r="1412" ht="12.75" customHeight="1">
      <c r="A1412" s="16" t="s">
        <v>5415</v>
      </c>
      <c r="B1412" s="1" t="s">
        <v>391</v>
      </c>
      <c r="C1412" s="15">
        <v>336.0</v>
      </c>
      <c r="D1412" s="16" t="s">
        <v>5574</v>
      </c>
      <c r="E1412" s="16" t="s">
        <v>5575</v>
      </c>
      <c r="F1412" s="16"/>
      <c r="G1412" s="16" t="s">
        <v>5576</v>
      </c>
      <c r="H1412" s="16"/>
      <c r="I1412" s="16">
        <v>724.0</v>
      </c>
      <c r="J1412" s="16" t="s">
        <v>1704</v>
      </c>
      <c r="K1412" s="16" t="s">
        <v>1083</v>
      </c>
      <c r="L1412" s="16" t="s">
        <v>384</v>
      </c>
      <c r="M1412" s="16" t="s">
        <v>5577</v>
      </c>
      <c r="N1412" s="16" t="s">
        <v>5578</v>
      </c>
      <c r="O1412" s="16"/>
      <c r="P1412" s="16">
        <v>14.0</v>
      </c>
      <c r="Q1412" s="16">
        <v>-22.0</v>
      </c>
    </row>
    <row r="1413" ht="12.75" customHeight="1">
      <c r="A1413" s="16" t="s">
        <v>5415</v>
      </c>
      <c r="B1413" s="1" t="s">
        <v>391</v>
      </c>
      <c r="C1413" s="15">
        <v>338.0</v>
      </c>
      <c r="D1413" s="16" t="s">
        <v>5579</v>
      </c>
      <c r="E1413" s="16" t="s">
        <v>5580</v>
      </c>
      <c r="F1413" s="16"/>
      <c r="G1413" s="16" t="s">
        <v>1178</v>
      </c>
      <c r="H1413" s="16"/>
      <c r="I1413" s="16">
        <v>805.0</v>
      </c>
      <c r="J1413" s="16" t="s">
        <v>5499</v>
      </c>
      <c r="K1413" s="16" t="s">
        <v>5581</v>
      </c>
      <c r="L1413" s="16" t="s">
        <v>384</v>
      </c>
      <c r="M1413" s="16" t="s">
        <v>5582</v>
      </c>
      <c r="N1413" s="16" t="s">
        <v>2697</v>
      </c>
      <c r="O1413" s="16"/>
      <c r="P1413" s="16">
        <v>13.0</v>
      </c>
      <c r="Q1413" s="16">
        <v>520.0</v>
      </c>
    </row>
    <row r="1414" ht="12.75" customHeight="1">
      <c r="A1414" s="16" t="s">
        <v>5415</v>
      </c>
      <c r="B1414" s="1" t="s">
        <v>69</v>
      </c>
      <c r="C1414" s="15">
        <v>403.0</v>
      </c>
      <c r="D1414" s="16" t="s">
        <v>5583</v>
      </c>
      <c r="E1414" s="16" t="s">
        <v>5584</v>
      </c>
      <c r="F1414" s="16"/>
      <c r="G1414" s="16" t="s">
        <v>675</v>
      </c>
      <c r="H1414" s="16"/>
      <c r="I1414" s="16">
        <v>502.0</v>
      </c>
      <c r="J1414" s="16" t="s">
        <v>5585</v>
      </c>
      <c r="K1414" s="16" t="s">
        <v>5566</v>
      </c>
      <c r="L1414" s="16" t="s">
        <v>308</v>
      </c>
      <c r="M1414" s="16" t="s">
        <v>635</v>
      </c>
      <c r="N1414" s="16" t="s">
        <v>497</v>
      </c>
      <c r="O1414" s="16"/>
      <c r="P1414" s="16">
        <v>8.0</v>
      </c>
      <c r="Q1414" s="16">
        <v>-50.0</v>
      </c>
    </row>
    <row r="1415" ht="12.75" customHeight="1">
      <c r="A1415" s="16" t="s">
        <v>5415</v>
      </c>
      <c r="B1415" s="1" t="s">
        <v>69</v>
      </c>
      <c r="C1415" s="15">
        <v>404.0</v>
      </c>
      <c r="D1415" s="16" t="s">
        <v>5586</v>
      </c>
      <c r="E1415" s="16" t="s">
        <v>5587</v>
      </c>
      <c r="F1415" s="16"/>
      <c r="G1415" s="16" t="s">
        <v>500</v>
      </c>
      <c r="H1415" s="16"/>
      <c r="I1415" s="16">
        <v>323.0</v>
      </c>
      <c r="J1415" s="16" t="s">
        <v>426</v>
      </c>
      <c r="K1415" s="16" t="s">
        <v>3377</v>
      </c>
      <c r="L1415" s="16" t="s">
        <v>308</v>
      </c>
      <c r="M1415" s="16" t="s">
        <v>473</v>
      </c>
      <c r="N1415" s="16" t="s">
        <v>397</v>
      </c>
      <c r="O1415" s="16"/>
      <c r="P1415" s="16">
        <v>17.0</v>
      </c>
      <c r="Q1415" s="16">
        <v>-90.0</v>
      </c>
    </row>
    <row r="1416" ht="12.75" customHeight="1">
      <c r="A1416" s="16" t="s">
        <v>5415</v>
      </c>
      <c r="B1416" s="1" t="s">
        <v>69</v>
      </c>
      <c r="C1416" s="15">
        <v>408.0</v>
      </c>
      <c r="D1416" s="16" t="s">
        <v>5588</v>
      </c>
      <c r="E1416" s="16" t="s">
        <v>5589</v>
      </c>
      <c r="F1416" s="16"/>
      <c r="G1416" s="16" t="s">
        <v>500</v>
      </c>
      <c r="H1416" s="16"/>
      <c r="I1416" s="16">
        <v>604.0</v>
      </c>
      <c r="J1416" s="16" t="s">
        <v>426</v>
      </c>
      <c r="K1416" s="16" t="s">
        <v>4248</v>
      </c>
      <c r="L1416" s="16" t="s">
        <v>377</v>
      </c>
      <c r="M1416" s="16" t="s">
        <v>2834</v>
      </c>
      <c r="N1416" s="16" t="s">
        <v>2835</v>
      </c>
      <c r="O1416" s="16"/>
      <c r="P1416" s="16">
        <v>8.0</v>
      </c>
      <c r="Q1416" s="16">
        <v>-220.0</v>
      </c>
    </row>
    <row r="1417" ht="12.75" customHeight="1">
      <c r="A1417" s="16" t="s">
        <v>5415</v>
      </c>
      <c r="B1417" s="1" t="s">
        <v>58</v>
      </c>
      <c r="C1417" s="15">
        <v>415.0</v>
      </c>
      <c r="D1417" s="16" t="s">
        <v>5590</v>
      </c>
      <c r="E1417" s="16" t="s">
        <v>5591</v>
      </c>
      <c r="F1417" s="16"/>
      <c r="G1417" s="16" t="s">
        <v>5592</v>
      </c>
      <c r="H1417" s="16"/>
      <c r="I1417" s="16">
        <v>600.0</v>
      </c>
      <c r="J1417" s="16" t="s">
        <v>1981</v>
      </c>
      <c r="K1417" s="16" t="s">
        <v>1104</v>
      </c>
      <c r="L1417" s="16" t="s">
        <v>384</v>
      </c>
      <c r="M1417" s="16" t="s">
        <v>5593</v>
      </c>
      <c r="N1417" s="16" t="s">
        <v>5594</v>
      </c>
      <c r="O1417" s="16"/>
      <c r="P1417" s="16">
        <v>12.0</v>
      </c>
      <c r="Q1417" s="16">
        <v>-864.0</v>
      </c>
    </row>
    <row r="1418" ht="12.75" customHeight="1">
      <c r="A1418" s="16" t="s">
        <v>5415</v>
      </c>
      <c r="B1418" s="1" t="s">
        <v>58</v>
      </c>
      <c r="C1418" s="15">
        <v>416.0</v>
      </c>
      <c r="D1418" s="16" t="s">
        <v>5595</v>
      </c>
      <c r="E1418" s="16" t="s">
        <v>5596</v>
      </c>
      <c r="F1418" s="16"/>
      <c r="G1418" s="16" t="s">
        <v>5597</v>
      </c>
      <c r="H1418" s="16"/>
      <c r="I1418" s="16">
        <v>702.0</v>
      </c>
      <c r="J1418" s="16" t="s">
        <v>1981</v>
      </c>
      <c r="K1418" s="16" t="s">
        <v>690</v>
      </c>
      <c r="L1418" s="16" t="s">
        <v>377</v>
      </c>
      <c r="M1418" s="16" t="s">
        <v>5598</v>
      </c>
      <c r="N1418" s="16" t="s">
        <v>4795</v>
      </c>
      <c r="O1418" s="16"/>
      <c r="P1418" s="16">
        <v>9.0</v>
      </c>
      <c r="Q1418" s="16">
        <v>-750.0</v>
      </c>
    </row>
    <row r="1419" ht="12.75" customHeight="1">
      <c r="A1419" s="16" t="s">
        <v>5415</v>
      </c>
      <c r="B1419" s="1" t="s">
        <v>58</v>
      </c>
      <c r="C1419" s="15">
        <v>417.0</v>
      </c>
      <c r="D1419" s="16" t="s">
        <v>177</v>
      </c>
      <c r="E1419" s="16" t="s">
        <v>178</v>
      </c>
      <c r="F1419" s="16"/>
      <c r="G1419" s="16" t="s">
        <v>5599</v>
      </c>
      <c r="H1419" s="16"/>
      <c r="I1419" s="16">
        <v>602.0</v>
      </c>
      <c r="J1419" s="16" t="s">
        <v>1981</v>
      </c>
      <c r="K1419" s="16" t="s">
        <v>484</v>
      </c>
      <c r="L1419" s="16" t="s">
        <v>308</v>
      </c>
      <c r="M1419" s="16" t="s">
        <v>4948</v>
      </c>
      <c r="N1419" s="16" t="s">
        <v>4949</v>
      </c>
      <c r="O1419" s="16"/>
      <c r="P1419" s="16">
        <v>5.0</v>
      </c>
      <c r="Q1419" s="16">
        <v>-160.0</v>
      </c>
    </row>
    <row r="1420" ht="12.75" customHeight="1">
      <c r="A1420" s="16" t="s">
        <v>5415</v>
      </c>
      <c r="B1420" s="1" t="s">
        <v>58</v>
      </c>
      <c r="C1420" s="15">
        <v>418.0</v>
      </c>
      <c r="D1420" s="16" t="s">
        <v>5600</v>
      </c>
      <c r="E1420" s="16" t="s">
        <v>5601</v>
      </c>
      <c r="F1420" s="16" t="s">
        <v>3949</v>
      </c>
      <c r="G1420" s="16" t="s">
        <v>5602</v>
      </c>
      <c r="H1420" s="16"/>
      <c r="I1420" s="16">
        <v>215.0</v>
      </c>
      <c r="J1420" s="16" t="s">
        <v>1981</v>
      </c>
      <c r="K1420" s="16" t="s">
        <v>5566</v>
      </c>
      <c r="L1420" s="16" t="s">
        <v>331</v>
      </c>
      <c r="M1420" s="16" t="s">
        <v>5603</v>
      </c>
      <c r="N1420" s="16" t="s">
        <v>894</v>
      </c>
      <c r="O1420" s="16"/>
      <c r="P1420" s="16">
        <v>14.0</v>
      </c>
      <c r="Q1420" s="16">
        <v>540.0</v>
      </c>
    </row>
    <row r="1421" ht="12.75" customHeight="1">
      <c r="A1421" s="16" t="s">
        <v>5415</v>
      </c>
      <c r="B1421" s="1" t="s">
        <v>373</v>
      </c>
      <c r="C1421" s="15">
        <v>425.0</v>
      </c>
      <c r="D1421" s="16" t="s">
        <v>5604</v>
      </c>
      <c r="E1421" s="16" t="s">
        <v>5605</v>
      </c>
      <c r="F1421" s="16" t="s">
        <v>596</v>
      </c>
      <c r="G1421" s="16" t="s">
        <v>1178</v>
      </c>
      <c r="H1421" s="16"/>
      <c r="I1421" s="16">
        <v>613.0</v>
      </c>
      <c r="J1421" s="16" t="s">
        <v>5499</v>
      </c>
      <c r="K1421" s="16" t="s">
        <v>5606</v>
      </c>
      <c r="L1421" s="16" t="s">
        <v>384</v>
      </c>
      <c r="M1421" s="16" t="s">
        <v>2865</v>
      </c>
      <c r="N1421" s="16" t="s">
        <v>2866</v>
      </c>
      <c r="O1421" s="16"/>
      <c r="P1421" s="16">
        <v>12.0</v>
      </c>
      <c r="Q1421" s="16">
        <v>-480.0</v>
      </c>
    </row>
    <row r="1422" ht="12.75" customHeight="1">
      <c r="A1422" s="16" t="s">
        <v>5415</v>
      </c>
      <c r="B1422" s="1" t="s">
        <v>373</v>
      </c>
      <c r="C1422" s="15">
        <v>426.0</v>
      </c>
      <c r="D1422" s="16" t="s">
        <v>5607</v>
      </c>
      <c r="E1422" s="16" t="s">
        <v>5608</v>
      </c>
      <c r="F1422" s="16"/>
      <c r="G1422" s="16" t="s">
        <v>2940</v>
      </c>
      <c r="H1422" s="16"/>
      <c r="I1422" s="16">
        <v>404.0</v>
      </c>
      <c r="J1422" s="16" t="s">
        <v>5609</v>
      </c>
      <c r="K1422" s="16" t="s">
        <v>358</v>
      </c>
      <c r="L1422" s="16" t="s">
        <v>323</v>
      </c>
      <c r="M1422" s="16" t="s">
        <v>5610</v>
      </c>
      <c r="N1422" s="16" t="s">
        <v>5611</v>
      </c>
      <c r="O1422" s="16"/>
      <c r="P1422" s="16">
        <v>8.0</v>
      </c>
      <c r="Q1422" s="16">
        <v>-840.0</v>
      </c>
    </row>
    <row r="1423" ht="12.75" customHeight="1">
      <c r="A1423" s="16" t="s">
        <v>5415</v>
      </c>
      <c r="B1423" s="1" t="s">
        <v>373</v>
      </c>
      <c r="C1423" s="15">
        <v>429.0</v>
      </c>
      <c r="D1423" s="16" t="s">
        <v>5612</v>
      </c>
      <c r="E1423" s="16" t="s">
        <v>5613</v>
      </c>
      <c r="F1423" s="16" t="s">
        <v>596</v>
      </c>
      <c r="G1423" s="16" t="s">
        <v>432</v>
      </c>
      <c r="H1423" s="16"/>
      <c r="I1423" s="16">
        <v>323.0</v>
      </c>
      <c r="J1423" s="16" t="s">
        <v>5434</v>
      </c>
      <c r="K1423" s="16" t="s">
        <v>1829</v>
      </c>
      <c r="L1423" s="16" t="s">
        <v>359</v>
      </c>
      <c r="M1423" s="16" t="s">
        <v>3869</v>
      </c>
      <c r="N1423" s="16" t="s">
        <v>2667</v>
      </c>
      <c r="O1423" s="16"/>
      <c r="P1423" s="16">
        <v>15.0</v>
      </c>
      <c r="Q1423" s="16">
        <v>1365.0</v>
      </c>
    </row>
    <row r="1424" ht="12.75" customHeight="1">
      <c r="A1424" s="16" t="s">
        <v>5415</v>
      </c>
      <c r="B1424" s="1" t="s">
        <v>373</v>
      </c>
      <c r="C1424" s="15">
        <v>430.0</v>
      </c>
      <c r="D1424" s="16" t="s">
        <v>5614</v>
      </c>
      <c r="E1424" s="16" t="s">
        <v>5615</v>
      </c>
      <c r="F1424" s="16" t="s">
        <v>5616</v>
      </c>
      <c r="G1424" s="16" t="s">
        <v>689</v>
      </c>
      <c r="H1424" s="16"/>
      <c r="I1424" s="16">
        <v>911.0</v>
      </c>
      <c r="J1424" s="16" t="s">
        <v>5609</v>
      </c>
      <c r="K1424" s="16" t="s">
        <v>396</v>
      </c>
      <c r="L1424" s="16" t="s">
        <v>359</v>
      </c>
      <c r="M1424" s="16" t="s">
        <v>5617</v>
      </c>
      <c r="N1424" s="16" t="s">
        <v>5618</v>
      </c>
      <c r="O1424" s="16"/>
      <c r="P1424" s="16">
        <v>11.0</v>
      </c>
      <c r="Q1424" s="16">
        <v>756.0</v>
      </c>
    </row>
    <row r="1425" ht="12.75" customHeight="1">
      <c r="A1425" s="16" t="s">
        <v>5415</v>
      </c>
      <c r="B1425" s="1" t="s">
        <v>391</v>
      </c>
      <c r="C1425" s="15">
        <v>431.0</v>
      </c>
      <c r="D1425" s="16" t="s">
        <v>5619</v>
      </c>
      <c r="E1425" s="16" t="s">
        <v>5620</v>
      </c>
      <c r="F1425" s="16"/>
      <c r="G1425" s="16" t="s">
        <v>394</v>
      </c>
      <c r="H1425" s="16"/>
      <c r="I1425" s="16">
        <v>305.0</v>
      </c>
      <c r="J1425" s="16" t="s">
        <v>5499</v>
      </c>
      <c r="K1425" s="16" t="s">
        <v>2092</v>
      </c>
      <c r="L1425" s="16" t="s">
        <v>377</v>
      </c>
      <c r="M1425" s="16" t="s">
        <v>2068</v>
      </c>
      <c r="N1425" s="16" t="s">
        <v>5563</v>
      </c>
      <c r="O1425" s="16"/>
      <c r="P1425" s="16">
        <v>10.0</v>
      </c>
      <c r="Q1425" s="16">
        <v>20.0</v>
      </c>
    </row>
    <row r="1426" ht="12.75" customHeight="1">
      <c r="A1426" s="16" t="s">
        <v>5415</v>
      </c>
      <c r="B1426" s="1" t="s">
        <v>69</v>
      </c>
      <c r="C1426" s="15">
        <v>503.0</v>
      </c>
      <c r="D1426" s="16" t="s">
        <v>5621</v>
      </c>
      <c r="E1426" s="16" t="s">
        <v>5622</v>
      </c>
      <c r="F1426" s="16"/>
      <c r="G1426" s="16" t="s">
        <v>595</v>
      </c>
      <c r="H1426" s="16" t="s">
        <v>596</v>
      </c>
      <c r="I1426" s="16">
        <v>20.0</v>
      </c>
      <c r="J1426" s="16" t="s">
        <v>5585</v>
      </c>
      <c r="K1426" s="16" t="s">
        <v>876</v>
      </c>
      <c r="L1426" s="16" t="s">
        <v>308</v>
      </c>
      <c r="M1426" s="16" t="s">
        <v>479</v>
      </c>
      <c r="N1426" s="16" t="s">
        <v>480</v>
      </c>
      <c r="O1426" s="16"/>
      <c r="P1426" s="16">
        <v>9.0</v>
      </c>
      <c r="Q1426" s="16">
        <v>0.0</v>
      </c>
    </row>
    <row r="1427" ht="12.75" customHeight="1">
      <c r="A1427" s="16" t="s">
        <v>5415</v>
      </c>
      <c r="B1427" s="1" t="s">
        <v>69</v>
      </c>
      <c r="C1427" s="15">
        <v>504.0</v>
      </c>
      <c r="D1427" s="16" t="s">
        <v>5623</v>
      </c>
      <c r="E1427" s="16" t="s">
        <v>5624</v>
      </c>
      <c r="F1427" s="16"/>
      <c r="G1427" s="16" t="s">
        <v>2017</v>
      </c>
      <c r="H1427" s="16"/>
      <c r="I1427" s="16">
        <v>521.0</v>
      </c>
      <c r="J1427" s="16" t="s">
        <v>5585</v>
      </c>
      <c r="K1427" s="16" t="s">
        <v>507</v>
      </c>
      <c r="L1427" s="16" t="s">
        <v>331</v>
      </c>
      <c r="M1427" s="16" t="s">
        <v>2794</v>
      </c>
      <c r="N1427" s="16" t="s">
        <v>1791</v>
      </c>
      <c r="O1427" s="16"/>
      <c r="P1427" s="16">
        <v>16.0</v>
      </c>
      <c r="Q1427" s="16">
        <v>3549.0</v>
      </c>
    </row>
    <row r="1428" ht="12.75" customHeight="1">
      <c r="A1428" s="16" t="s">
        <v>5415</v>
      </c>
      <c r="B1428" s="1" t="s">
        <v>69</v>
      </c>
      <c r="C1428" s="15">
        <v>505.0</v>
      </c>
      <c r="D1428" s="16" t="s">
        <v>5625</v>
      </c>
      <c r="E1428" s="16" t="s">
        <v>5626</v>
      </c>
      <c r="F1428" s="16"/>
      <c r="G1428" s="16" t="s">
        <v>2884</v>
      </c>
      <c r="H1428" s="16" t="s">
        <v>69</v>
      </c>
      <c r="I1428" s="16">
        <v>802.0</v>
      </c>
      <c r="J1428" s="16" t="s">
        <v>5585</v>
      </c>
      <c r="K1428" s="16" t="s">
        <v>690</v>
      </c>
      <c r="L1428" s="16" t="s">
        <v>359</v>
      </c>
      <c r="M1428" s="16" t="s">
        <v>5627</v>
      </c>
      <c r="N1428" s="16" t="s">
        <v>5628</v>
      </c>
      <c r="O1428" s="16"/>
      <c r="P1428" s="16">
        <v>8.0</v>
      </c>
      <c r="Q1428" s="16">
        <v>9450.0</v>
      </c>
    </row>
    <row r="1429" ht="12.75" customHeight="1">
      <c r="A1429" s="16" t="s">
        <v>5415</v>
      </c>
      <c r="B1429" s="1" t="s">
        <v>69</v>
      </c>
      <c r="C1429" s="15">
        <v>510.0</v>
      </c>
      <c r="D1429" s="16" t="s">
        <v>5629</v>
      </c>
      <c r="E1429" s="16" t="s">
        <v>5630</v>
      </c>
      <c r="F1429" s="16" t="s">
        <v>3949</v>
      </c>
      <c r="G1429" s="16" t="s">
        <v>5631</v>
      </c>
      <c r="H1429" s="16"/>
      <c r="I1429" s="16">
        <v>813.0</v>
      </c>
      <c r="J1429" s="16" t="s">
        <v>1981</v>
      </c>
      <c r="K1429" s="16" t="s">
        <v>3218</v>
      </c>
      <c r="L1429" s="16" t="s">
        <v>359</v>
      </c>
      <c r="M1429" s="16" t="s">
        <v>5632</v>
      </c>
      <c r="N1429" s="16" t="s">
        <v>5633</v>
      </c>
      <c r="O1429" s="16"/>
      <c r="P1429" s="16">
        <v>13.0</v>
      </c>
      <c r="Q1429" s="16">
        <v>308.0</v>
      </c>
    </row>
    <row r="1430" ht="12.75" customHeight="1">
      <c r="A1430" s="16" t="s">
        <v>5415</v>
      </c>
      <c r="B1430" s="1" t="s">
        <v>58</v>
      </c>
      <c r="C1430" s="15">
        <v>516.0</v>
      </c>
      <c r="D1430" s="16" t="s">
        <v>5634</v>
      </c>
      <c r="E1430" s="16" t="s">
        <v>5635</v>
      </c>
      <c r="F1430" s="16"/>
      <c r="G1430" s="16" t="s">
        <v>5636</v>
      </c>
      <c r="H1430" s="16"/>
      <c r="I1430" s="16">
        <v>804.0</v>
      </c>
      <c r="J1430" s="16" t="s">
        <v>1981</v>
      </c>
      <c r="K1430" s="16" t="s">
        <v>5637</v>
      </c>
      <c r="L1430" s="16" t="s">
        <v>345</v>
      </c>
      <c r="M1430" s="16" t="s">
        <v>5638</v>
      </c>
      <c r="N1430" s="16" t="s">
        <v>5639</v>
      </c>
      <c r="O1430" s="16"/>
      <c r="P1430" s="16">
        <v>11.0</v>
      </c>
      <c r="Q1430" s="16">
        <v>-4800.0</v>
      </c>
    </row>
    <row r="1431" ht="12.75" customHeight="1">
      <c r="A1431" s="16" t="s">
        <v>5415</v>
      </c>
      <c r="B1431" s="1" t="s">
        <v>373</v>
      </c>
      <c r="C1431" s="15">
        <v>523.0</v>
      </c>
      <c r="D1431" s="16" t="s">
        <v>5640</v>
      </c>
      <c r="E1431" s="16" t="s">
        <v>5641</v>
      </c>
      <c r="F1431" s="16" t="s">
        <v>3949</v>
      </c>
      <c r="G1431" s="16" t="s">
        <v>5642</v>
      </c>
      <c r="H1431" s="16"/>
      <c r="I1431" s="16">
        <v>802.0</v>
      </c>
      <c r="J1431" s="16" t="s">
        <v>1981</v>
      </c>
      <c r="K1431" s="16" t="s">
        <v>1233</v>
      </c>
      <c r="L1431" s="16" t="s">
        <v>3540</v>
      </c>
      <c r="M1431" s="16" t="s">
        <v>5643</v>
      </c>
      <c r="N1431" s="16" t="s">
        <v>5644</v>
      </c>
      <c r="O1431" s="16"/>
      <c r="P1431" s="16">
        <v>11.0</v>
      </c>
      <c r="Q1431" s="16">
        <v>5304.0</v>
      </c>
    </row>
    <row r="1432" ht="12.75" customHeight="1">
      <c r="A1432" s="16" t="s">
        <v>5415</v>
      </c>
      <c r="B1432" s="1" t="s">
        <v>373</v>
      </c>
      <c r="C1432" s="15">
        <v>525.0</v>
      </c>
      <c r="D1432" s="16" t="s">
        <v>5645</v>
      </c>
      <c r="E1432" s="16" t="s">
        <v>5646</v>
      </c>
      <c r="F1432" s="16" t="s">
        <v>596</v>
      </c>
      <c r="G1432" s="16" t="s">
        <v>538</v>
      </c>
      <c r="H1432" s="16"/>
      <c r="I1432" s="16">
        <v>201.0</v>
      </c>
      <c r="J1432" s="16" t="s">
        <v>5434</v>
      </c>
      <c r="K1432" s="16" t="s">
        <v>1019</v>
      </c>
      <c r="L1432" s="16" t="s">
        <v>377</v>
      </c>
      <c r="M1432" s="16" t="s">
        <v>577</v>
      </c>
      <c r="N1432" s="16" t="s">
        <v>5647</v>
      </c>
      <c r="O1432" s="16"/>
      <c r="P1432" s="16">
        <v>7.0</v>
      </c>
      <c r="Q1432" s="16">
        <v>5.0</v>
      </c>
    </row>
    <row r="1433" ht="12.75" customHeight="1">
      <c r="A1433" s="16" t="s">
        <v>5415</v>
      </c>
      <c r="B1433" s="1" t="s">
        <v>373</v>
      </c>
      <c r="C1433" s="15">
        <v>528.0</v>
      </c>
      <c r="D1433" s="16" t="s">
        <v>5648</v>
      </c>
      <c r="E1433" s="16" t="s">
        <v>5649</v>
      </c>
      <c r="F1433" s="16"/>
      <c r="G1433" s="16" t="s">
        <v>3107</v>
      </c>
      <c r="H1433" s="16"/>
      <c r="I1433" s="16">
        <v>502.0</v>
      </c>
      <c r="J1433" s="16" t="s">
        <v>5499</v>
      </c>
      <c r="K1433" s="16" t="s">
        <v>5467</v>
      </c>
      <c r="L1433" s="16" t="s">
        <v>345</v>
      </c>
      <c r="M1433" s="16" t="s">
        <v>378</v>
      </c>
      <c r="N1433" s="16" t="s">
        <v>5650</v>
      </c>
      <c r="O1433" s="16"/>
      <c r="P1433" s="16">
        <v>12.0</v>
      </c>
      <c r="Q1433" s="16">
        <v>14.0</v>
      </c>
    </row>
    <row r="1434" ht="12.75" customHeight="1">
      <c r="A1434" s="16" t="s">
        <v>5415</v>
      </c>
      <c r="B1434" s="1" t="s">
        <v>373</v>
      </c>
      <c r="C1434" s="15">
        <v>529.0</v>
      </c>
      <c r="D1434" s="16" t="s">
        <v>5651</v>
      </c>
      <c r="E1434" s="16" t="s">
        <v>5652</v>
      </c>
      <c r="F1434" s="16"/>
      <c r="G1434" s="16" t="s">
        <v>748</v>
      </c>
      <c r="H1434" s="16"/>
      <c r="I1434" s="16">
        <v>803.0</v>
      </c>
      <c r="J1434" s="16" t="s">
        <v>1704</v>
      </c>
      <c r="K1434" s="16" t="s">
        <v>690</v>
      </c>
      <c r="L1434" s="16" t="s">
        <v>331</v>
      </c>
      <c r="M1434" s="16" t="s">
        <v>5439</v>
      </c>
      <c r="N1434" s="16" t="s">
        <v>5653</v>
      </c>
      <c r="O1434" s="16"/>
      <c r="P1434" s="16">
        <v>10.0</v>
      </c>
      <c r="Q1434" s="16">
        <v>864.0</v>
      </c>
    </row>
    <row r="1435" ht="12.75" customHeight="1">
      <c r="A1435" s="16" t="s">
        <v>5415</v>
      </c>
      <c r="B1435" s="1" t="s">
        <v>373</v>
      </c>
      <c r="C1435" s="15">
        <v>530.0</v>
      </c>
      <c r="D1435" s="16" t="s">
        <v>5654</v>
      </c>
      <c r="E1435" s="16" t="s">
        <v>5655</v>
      </c>
      <c r="F1435" s="16" t="s">
        <v>596</v>
      </c>
      <c r="G1435" s="16" t="s">
        <v>528</v>
      </c>
      <c r="H1435" s="16"/>
      <c r="I1435" s="16">
        <v>801.0</v>
      </c>
      <c r="J1435" s="16" t="s">
        <v>5434</v>
      </c>
      <c r="K1435" s="16" t="s">
        <v>4544</v>
      </c>
      <c r="L1435" s="16" t="s">
        <v>331</v>
      </c>
      <c r="M1435" s="16" t="s">
        <v>4199</v>
      </c>
      <c r="N1435" s="16" t="s">
        <v>4200</v>
      </c>
      <c r="O1435" s="16"/>
      <c r="P1435" s="16">
        <v>6.0</v>
      </c>
      <c r="Q1435" s="16">
        <v>780.0</v>
      </c>
    </row>
    <row r="1436" ht="12.75" customHeight="1">
      <c r="A1436" s="16" t="s">
        <v>5415</v>
      </c>
      <c r="B1436" s="1" t="s">
        <v>391</v>
      </c>
      <c r="C1436" s="15">
        <v>531.0</v>
      </c>
      <c r="D1436" s="16" t="s">
        <v>5656</v>
      </c>
      <c r="E1436" s="16" t="s">
        <v>5657</v>
      </c>
      <c r="F1436" s="16" t="s">
        <v>596</v>
      </c>
      <c r="G1436" s="16" t="s">
        <v>415</v>
      </c>
      <c r="H1436" s="16"/>
      <c r="I1436" s="16">
        <v>303.0</v>
      </c>
      <c r="J1436" s="16" t="s">
        <v>5609</v>
      </c>
      <c r="K1436" s="16" t="s">
        <v>5658</v>
      </c>
      <c r="L1436" s="16" t="s">
        <v>377</v>
      </c>
      <c r="M1436" s="16" t="s">
        <v>713</v>
      </c>
      <c r="N1436" s="16" t="s">
        <v>5659</v>
      </c>
      <c r="O1436" s="16"/>
      <c r="P1436" s="16">
        <v>12.0</v>
      </c>
      <c r="Q1436" s="16">
        <v>275.0</v>
      </c>
    </row>
    <row r="1437" ht="12.75" customHeight="1">
      <c r="A1437" s="16" t="s">
        <v>5415</v>
      </c>
      <c r="B1437" s="1" t="s">
        <v>391</v>
      </c>
      <c r="C1437" s="15">
        <v>534.0</v>
      </c>
      <c r="D1437" s="16" t="s">
        <v>5660</v>
      </c>
      <c r="E1437" s="16" t="s">
        <v>5661</v>
      </c>
      <c r="F1437" s="16" t="s">
        <v>596</v>
      </c>
      <c r="G1437" s="16" t="s">
        <v>5662</v>
      </c>
      <c r="H1437" s="16"/>
      <c r="I1437" s="16">
        <v>214.0</v>
      </c>
      <c r="J1437" s="16" t="s">
        <v>5434</v>
      </c>
      <c r="K1437" s="16" t="s">
        <v>330</v>
      </c>
      <c r="L1437" s="16" t="s">
        <v>345</v>
      </c>
      <c r="M1437" s="16" t="s">
        <v>2068</v>
      </c>
      <c r="N1437" s="16" t="s">
        <v>5663</v>
      </c>
      <c r="O1437" s="16"/>
      <c r="P1437" s="16">
        <v>13.0</v>
      </c>
      <c r="Q1437" s="16">
        <v>20.0</v>
      </c>
    </row>
    <row r="1438" ht="12.75" customHeight="1">
      <c r="A1438" s="16" t="s">
        <v>5415</v>
      </c>
      <c r="B1438" s="1" t="s">
        <v>391</v>
      </c>
      <c r="C1438" s="15">
        <v>536.0</v>
      </c>
      <c r="D1438" s="16" t="s">
        <v>5664</v>
      </c>
      <c r="E1438" s="16" t="s">
        <v>5665</v>
      </c>
      <c r="F1438" s="16"/>
      <c r="G1438" s="16" t="s">
        <v>449</v>
      </c>
      <c r="H1438" s="16"/>
      <c r="I1438" s="16">
        <v>620.0</v>
      </c>
      <c r="J1438" s="16" t="s">
        <v>5429</v>
      </c>
      <c r="K1438" s="16" t="s">
        <v>1138</v>
      </c>
      <c r="L1438" s="16" t="s">
        <v>384</v>
      </c>
      <c r="M1438" s="16" t="s">
        <v>5666</v>
      </c>
      <c r="N1438" s="16" t="s">
        <v>1994</v>
      </c>
      <c r="O1438" s="16"/>
      <c r="P1438" s="16">
        <v>13.0</v>
      </c>
      <c r="Q1438" s="16">
        <v>-216.0</v>
      </c>
    </row>
    <row r="1439" ht="12.75" customHeight="1">
      <c r="A1439" s="16" t="s">
        <v>5415</v>
      </c>
      <c r="B1439" s="1" t="s">
        <v>69</v>
      </c>
      <c r="C1439" s="15">
        <v>608.0</v>
      </c>
      <c r="D1439" s="16" t="s">
        <v>5667</v>
      </c>
      <c r="E1439" s="16" t="s">
        <v>5668</v>
      </c>
      <c r="F1439" s="16"/>
      <c r="G1439" s="16" t="s">
        <v>675</v>
      </c>
      <c r="H1439" s="16"/>
      <c r="I1439" s="16">
        <v>400.0</v>
      </c>
      <c r="J1439" s="16" t="s">
        <v>426</v>
      </c>
      <c r="K1439" s="16" t="s">
        <v>790</v>
      </c>
      <c r="L1439" s="16" t="s">
        <v>377</v>
      </c>
      <c r="M1439" s="16" t="s">
        <v>979</v>
      </c>
      <c r="N1439" s="16" t="s">
        <v>3430</v>
      </c>
      <c r="O1439" s="16"/>
      <c r="P1439" s="16">
        <v>5.0</v>
      </c>
      <c r="Q1439" s="16">
        <v>-4.0</v>
      </c>
    </row>
    <row r="1440" ht="12.75" customHeight="1">
      <c r="A1440" s="16" t="s">
        <v>5415</v>
      </c>
      <c r="B1440" s="1" t="s">
        <v>69</v>
      </c>
      <c r="C1440" s="15">
        <v>609.0</v>
      </c>
      <c r="D1440" s="16" t="s">
        <v>5669</v>
      </c>
      <c r="E1440" s="16" t="s">
        <v>5670</v>
      </c>
      <c r="F1440" s="16"/>
      <c r="G1440" s="16" t="s">
        <v>415</v>
      </c>
      <c r="H1440" s="16"/>
      <c r="I1440" s="16">
        <v>602.0</v>
      </c>
      <c r="J1440" s="16" t="s">
        <v>426</v>
      </c>
      <c r="K1440" s="16" t="s">
        <v>5671</v>
      </c>
      <c r="L1440" s="16" t="s">
        <v>345</v>
      </c>
      <c r="M1440" s="16" t="s">
        <v>1180</v>
      </c>
      <c r="N1440" s="16" t="s">
        <v>5086</v>
      </c>
      <c r="O1440" s="16"/>
      <c r="P1440" s="16">
        <v>8.0</v>
      </c>
      <c r="Q1440" s="16">
        <v>-150.0</v>
      </c>
    </row>
    <row r="1441" ht="12.75" customHeight="1">
      <c r="A1441" s="16" t="s">
        <v>5415</v>
      </c>
      <c r="B1441" s="1" t="s">
        <v>58</v>
      </c>
      <c r="C1441" s="15">
        <v>614.0</v>
      </c>
      <c r="D1441" s="16" t="s">
        <v>5672</v>
      </c>
      <c r="E1441" s="16" t="s">
        <v>5673</v>
      </c>
      <c r="F1441" s="16"/>
      <c r="G1441" s="16" t="s">
        <v>5425</v>
      </c>
      <c r="H1441" s="16"/>
      <c r="I1441" s="16">
        <v>102.0</v>
      </c>
      <c r="J1441" s="16" t="s">
        <v>1981</v>
      </c>
      <c r="K1441" s="16" t="s">
        <v>585</v>
      </c>
      <c r="L1441" s="16" t="s">
        <v>316</v>
      </c>
      <c r="M1441" s="16" t="s">
        <v>2856</v>
      </c>
      <c r="N1441" s="16" t="s">
        <v>2857</v>
      </c>
      <c r="O1441" s="16"/>
      <c r="P1441" s="16">
        <v>12.0</v>
      </c>
      <c r="Q1441" s="16">
        <v>858.0</v>
      </c>
    </row>
    <row r="1442" ht="12.75" customHeight="1">
      <c r="A1442" s="16" t="s">
        <v>5415</v>
      </c>
      <c r="B1442" s="1" t="s">
        <v>58</v>
      </c>
      <c r="C1442" s="15">
        <v>616.0</v>
      </c>
      <c r="D1442" s="16" t="s">
        <v>5674</v>
      </c>
      <c r="E1442" s="16" t="s">
        <v>5675</v>
      </c>
      <c r="F1442" s="16" t="s">
        <v>3949</v>
      </c>
      <c r="G1442" s="16" t="s">
        <v>5676</v>
      </c>
      <c r="H1442" s="16"/>
      <c r="I1442" s="16">
        <v>703.0</v>
      </c>
      <c r="J1442" s="16" t="s">
        <v>1981</v>
      </c>
      <c r="K1442" s="16" t="s">
        <v>4241</v>
      </c>
      <c r="L1442" s="16" t="s">
        <v>377</v>
      </c>
      <c r="M1442" s="16" t="s">
        <v>2123</v>
      </c>
      <c r="N1442" s="16" t="s">
        <v>5677</v>
      </c>
      <c r="O1442" s="16"/>
      <c r="P1442" s="16">
        <v>12.0</v>
      </c>
      <c r="Q1442" s="16">
        <v>16.0</v>
      </c>
    </row>
    <row r="1443" ht="12.75" customHeight="1">
      <c r="A1443" s="16" t="s">
        <v>5415</v>
      </c>
      <c r="B1443" s="1" t="s">
        <v>373</v>
      </c>
      <c r="C1443" s="15">
        <v>628.0</v>
      </c>
      <c r="D1443" s="16" t="s">
        <v>5678</v>
      </c>
      <c r="E1443" s="16" t="s">
        <v>5679</v>
      </c>
      <c r="F1443" s="16"/>
      <c r="G1443" s="16" t="s">
        <v>5680</v>
      </c>
      <c r="H1443" s="16"/>
      <c r="I1443" s="16">
        <v>500.0</v>
      </c>
      <c r="J1443" s="16" t="s">
        <v>5429</v>
      </c>
      <c r="K1443" s="16" t="s">
        <v>1201</v>
      </c>
      <c r="L1443" s="16" t="s">
        <v>331</v>
      </c>
      <c r="M1443" s="16" t="s">
        <v>5681</v>
      </c>
      <c r="N1443" s="16" t="s">
        <v>846</v>
      </c>
      <c r="O1443" s="16"/>
      <c r="P1443" s="16">
        <v>10.0</v>
      </c>
      <c r="Q1443" s="16">
        <v>840.0</v>
      </c>
    </row>
    <row r="1444" ht="12.75" customHeight="1">
      <c r="A1444" s="16" t="s">
        <v>5415</v>
      </c>
      <c r="B1444" s="1" t="s">
        <v>391</v>
      </c>
      <c r="C1444" s="15">
        <v>633.0</v>
      </c>
      <c r="D1444" s="16" t="s">
        <v>5682</v>
      </c>
      <c r="E1444" s="16" t="s">
        <v>5683</v>
      </c>
      <c r="F1444" s="16" t="s">
        <v>5616</v>
      </c>
      <c r="G1444" s="16" t="s">
        <v>421</v>
      </c>
      <c r="H1444" s="16"/>
      <c r="I1444" s="16">
        <v>230.0</v>
      </c>
      <c r="J1444" s="16" t="s">
        <v>1704</v>
      </c>
      <c r="K1444" s="16" t="s">
        <v>371</v>
      </c>
      <c r="L1444" s="16" t="s">
        <v>3540</v>
      </c>
      <c r="M1444" s="16" t="s">
        <v>5684</v>
      </c>
      <c r="N1444" s="16" t="s">
        <v>5685</v>
      </c>
      <c r="O1444" s="16"/>
      <c r="P1444" s="16">
        <v>12.0</v>
      </c>
      <c r="Q1444" s="16">
        <v>5400.0</v>
      </c>
    </row>
    <row r="1445" ht="12.75" customHeight="1">
      <c r="A1445" s="16" t="s">
        <v>5415</v>
      </c>
      <c r="B1445" s="1" t="s">
        <v>391</v>
      </c>
      <c r="C1445" s="15">
        <v>640.0</v>
      </c>
      <c r="D1445" s="16" t="s">
        <v>5686</v>
      </c>
      <c r="E1445" s="16" t="s">
        <v>5687</v>
      </c>
      <c r="F1445" s="16" t="s">
        <v>596</v>
      </c>
      <c r="G1445" s="16" t="s">
        <v>321</v>
      </c>
      <c r="H1445" s="16"/>
      <c r="I1445" s="16">
        <v>503.0</v>
      </c>
      <c r="J1445" s="16" t="s">
        <v>5688</v>
      </c>
      <c r="K1445" s="16" t="s">
        <v>358</v>
      </c>
      <c r="L1445" s="16" t="s">
        <v>377</v>
      </c>
      <c r="M1445" s="16" t="s">
        <v>5689</v>
      </c>
      <c r="N1445" s="16" t="s">
        <v>5690</v>
      </c>
      <c r="O1445" s="16"/>
      <c r="P1445" s="16">
        <v>8.0</v>
      </c>
      <c r="Q1445" s="16">
        <v>600.0</v>
      </c>
    </row>
    <row r="1446" ht="12.75" customHeight="1">
      <c r="A1446" s="16" t="s">
        <v>5415</v>
      </c>
      <c r="B1446" s="1" t="s">
        <v>69</v>
      </c>
      <c r="C1446" s="15">
        <v>702.0</v>
      </c>
      <c r="D1446" s="16" t="s">
        <v>5370</v>
      </c>
      <c r="E1446" s="16" t="s">
        <v>5691</v>
      </c>
      <c r="F1446" s="16"/>
      <c r="G1446" s="16" t="s">
        <v>500</v>
      </c>
      <c r="H1446" s="16"/>
      <c r="I1446" s="16">
        <v>114.0</v>
      </c>
      <c r="J1446" s="16" t="s">
        <v>426</v>
      </c>
      <c r="K1446" s="16" t="s">
        <v>330</v>
      </c>
      <c r="L1446" s="16" t="s">
        <v>345</v>
      </c>
      <c r="M1446" s="16" t="s">
        <v>2780</v>
      </c>
      <c r="N1446" s="16" t="s">
        <v>5692</v>
      </c>
      <c r="O1446" s="16"/>
      <c r="P1446" s="16">
        <v>15.0</v>
      </c>
      <c r="Q1446" s="16">
        <v>-252.0</v>
      </c>
    </row>
    <row r="1447" ht="12.75" customHeight="1">
      <c r="A1447" s="16" t="s">
        <v>5415</v>
      </c>
      <c r="B1447" s="1" t="s">
        <v>58</v>
      </c>
      <c r="C1447" s="15">
        <v>713.0</v>
      </c>
      <c r="D1447" s="16" t="s">
        <v>171</v>
      </c>
      <c r="E1447" s="16" t="s">
        <v>172</v>
      </c>
      <c r="F1447" s="16"/>
      <c r="G1447" s="16" t="s">
        <v>2056</v>
      </c>
      <c r="H1447" s="16"/>
      <c r="I1447" s="16">
        <v>313.0</v>
      </c>
      <c r="J1447" s="16" t="s">
        <v>1981</v>
      </c>
      <c r="K1447" s="16" t="s">
        <v>396</v>
      </c>
      <c r="L1447" s="16" t="s">
        <v>384</v>
      </c>
      <c r="M1447" s="16" t="s">
        <v>2115</v>
      </c>
      <c r="N1447" s="16" t="s">
        <v>4260</v>
      </c>
      <c r="O1447" s="16"/>
      <c r="P1447" s="16">
        <v>14.0</v>
      </c>
      <c r="Q1447" s="16">
        <v>-176.0</v>
      </c>
    </row>
    <row r="1448" ht="12.75" customHeight="1">
      <c r="A1448" s="16" t="s">
        <v>5415</v>
      </c>
      <c r="B1448" s="1" t="s">
        <v>58</v>
      </c>
      <c r="C1448" s="15">
        <v>716.0</v>
      </c>
      <c r="D1448" s="16" t="s">
        <v>174</v>
      </c>
      <c r="E1448" s="16" t="s">
        <v>175</v>
      </c>
      <c r="F1448" s="16" t="s">
        <v>3949</v>
      </c>
      <c r="G1448" s="16" t="s">
        <v>5693</v>
      </c>
      <c r="H1448" s="16"/>
      <c r="I1448" s="16">
        <v>912.0</v>
      </c>
      <c r="J1448" s="16" t="s">
        <v>1981</v>
      </c>
      <c r="K1448" s="16" t="s">
        <v>5694</v>
      </c>
      <c r="L1448" s="16" t="s">
        <v>331</v>
      </c>
      <c r="M1448" s="16" t="s">
        <v>2057</v>
      </c>
      <c r="N1448" s="16" t="s">
        <v>2382</v>
      </c>
      <c r="O1448" s="16"/>
      <c r="P1448" s="16">
        <v>7.0</v>
      </c>
      <c r="Q1448" s="16">
        <v>330.0</v>
      </c>
    </row>
    <row r="1449" ht="12.75" customHeight="1">
      <c r="A1449" s="16" t="s">
        <v>5415</v>
      </c>
      <c r="B1449" s="1" t="s">
        <v>373</v>
      </c>
      <c r="C1449" s="15">
        <v>722.0</v>
      </c>
      <c r="D1449" s="16" t="s">
        <v>5695</v>
      </c>
      <c r="E1449" s="16" t="s">
        <v>5696</v>
      </c>
      <c r="F1449" s="16"/>
      <c r="G1449" s="16" t="s">
        <v>5697</v>
      </c>
      <c r="H1449" s="16"/>
      <c r="I1449" s="16">
        <v>620.0</v>
      </c>
      <c r="J1449" s="16" t="s">
        <v>1981</v>
      </c>
      <c r="K1449" s="16" t="s">
        <v>553</v>
      </c>
      <c r="L1449" s="16" t="s">
        <v>384</v>
      </c>
      <c r="M1449" s="16" t="s">
        <v>3068</v>
      </c>
      <c r="N1449" s="16" t="s">
        <v>5698</v>
      </c>
      <c r="O1449" s="16"/>
      <c r="P1449" s="16">
        <v>6.0</v>
      </c>
      <c r="Q1449" s="16">
        <v>-800.0</v>
      </c>
    </row>
    <row r="1450" ht="12.75" customHeight="1">
      <c r="A1450" s="16" t="s">
        <v>5415</v>
      </c>
      <c r="B1450" s="1" t="s">
        <v>373</v>
      </c>
      <c r="C1450" s="15">
        <v>724.0</v>
      </c>
      <c r="D1450" s="16" t="s">
        <v>5699</v>
      </c>
      <c r="E1450" s="16" t="s">
        <v>5700</v>
      </c>
      <c r="F1450" s="16"/>
      <c r="G1450" s="16" t="s">
        <v>5701</v>
      </c>
      <c r="H1450" s="16"/>
      <c r="I1450" s="16">
        <v>402.0</v>
      </c>
      <c r="J1450" s="16" t="s">
        <v>1981</v>
      </c>
      <c r="K1450" s="16" t="s">
        <v>690</v>
      </c>
      <c r="L1450" s="16" t="s">
        <v>384</v>
      </c>
      <c r="M1450" s="16" t="s">
        <v>5702</v>
      </c>
      <c r="N1450" s="16" t="s">
        <v>5703</v>
      </c>
      <c r="O1450" s="16"/>
      <c r="P1450" s="16">
        <v>8.0</v>
      </c>
      <c r="Q1450" s="16">
        <v>-756.0</v>
      </c>
    </row>
    <row r="1451" ht="12.75" customHeight="1">
      <c r="A1451" s="16" t="s">
        <v>5415</v>
      </c>
      <c r="B1451" s="1" t="s">
        <v>373</v>
      </c>
      <c r="C1451" s="15">
        <v>727.0</v>
      </c>
      <c r="D1451" s="16" t="s">
        <v>5704</v>
      </c>
      <c r="E1451" s="16" t="s">
        <v>5705</v>
      </c>
      <c r="F1451" s="16" t="s">
        <v>596</v>
      </c>
      <c r="G1451" s="16" t="s">
        <v>1115</v>
      </c>
      <c r="H1451" s="16"/>
      <c r="I1451" s="16">
        <v>503.0</v>
      </c>
      <c r="J1451" s="16" t="s">
        <v>5609</v>
      </c>
      <c r="K1451" s="16" t="s">
        <v>3047</v>
      </c>
      <c r="L1451" s="16" t="s">
        <v>331</v>
      </c>
      <c r="M1451" s="16" t="s">
        <v>5706</v>
      </c>
      <c r="N1451" s="16" t="s">
        <v>5707</v>
      </c>
      <c r="O1451" s="16"/>
      <c r="P1451" s="16">
        <v>13.0</v>
      </c>
      <c r="Q1451" s="16">
        <v>1183.0</v>
      </c>
    </row>
    <row r="1452" ht="12.75" customHeight="1">
      <c r="A1452" s="16" t="s">
        <v>5415</v>
      </c>
      <c r="B1452" s="1" t="s">
        <v>373</v>
      </c>
      <c r="C1452" s="15">
        <v>729.0</v>
      </c>
      <c r="D1452" s="16" t="s">
        <v>5708</v>
      </c>
      <c r="E1452" s="16" t="s">
        <v>5709</v>
      </c>
      <c r="F1452" s="16" t="s">
        <v>65</v>
      </c>
      <c r="G1452" s="16" t="s">
        <v>2022</v>
      </c>
      <c r="H1452" s="16"/>
      <c r="I1452" s="16">
        <v>202.0</v>
      </c>
      <c r="J1452" s="16" t="s">
        <v>5710</v>
      </c>
      <c r="K1452" s="16" t="s">
        <v>5467</v>
      </c>
      <c r="L1452" s="16" t="s">
        <v>323</v>
      </c>
      <c r="M1452" s="16" t="s">
        <v>5711</v>
      </c>
      <c r="N1452" s="16" t="s">
        <v>5712</v>
      </c>
      <c r="O1452" s="16"/>
      <c r="P1452" s="16">
        <v>6.0</v>
      </c>
      <c r="Q1452" s="16">
        <v>-72.0</v>
      </c>
    </row>
    <row r="1453" ht="12.75" customHeight="1">
      <c r="A1453" s="16" t="s">
        <v>5415</v>
      </c>
      <c r="B1453" s="1" t="s">
        <v>391</v>
      </c>
      <c r="C1453" s="15">
        <v>738.0</v>
      </c>
      <c r="D1453" s="16" t="s">
        <v>5713</v>
      </c>
      <c r="E1453" s="16" t="s">
        <v>5714</v>
      </c>
      <c r="F1453" s="16"/>
      <c r="G1453" s="16" t="s">
        <v>1166</v>
      </c>
      <c r="H1453" s="16"/>
      <c r="I1453" s="16">
        <v>200.0</v>
      </c>
      <c r="J1453" s="16" t="s">
        <v>1704</v>
      </c>
      <c r="K1453" s="16" t="s">
        <v>5694</v>
      </c>
      <c r="L1453" s="16" t="s">
        <v>323</v>
      </c>
      <c r="M1453" s="16" t="s">
        <v>2477</v>
      </c>
      <c r="N1453" s="16" t="s">
        <v>2765</v>
      </c>
      <c r="O1453" s="16"/>
      <c r="P1453" s="16">
        <v>7.0</v>
      </c>
      <c r="Q1453" s="16">
        <v>-648.0</v>
      </c>
    </row>
    <row r="1454" ht="12.75" customHeight="1">
      <c r="A1454" s="16" t="s">
        <v>5415</v>
      </c>
      <c r="B1454" s="1" t="s">
        <v>391</v>
      </c>
      <c r="C1454" s="15">
        <v>739.0</v>
      </c>
      <c r="D1454" s="16" t="s">
        <v>5715</v>
      </c>
      <c r="E1454" s="16" t="s">
        <v>2414</v>
      </c>
      <c r="F1454" s="16"/>
      <c r="G1454" s="16" t="s">
        <v>562</v>
      </c>
      <c r="H1454" s="16"/>
      <c r="I1454" s="16">
        <v>5.0</v>
      </c>
      <c r="J1454" s="16" t="s">
        <v>5716</v>
      </c>
      <c r="K1454" s="16" t="s">
        <v>3132</v>
      </c>
      <c r="L1454" s="16" t="s">
        <v>308</v>
      </c>
      <c r="M1454" s="16" t="s">
        <v>479</v>
      </c>
      <c r="N1454" s="16" t="s">
        <v>480</v>
      </c>
      <c r="O1454" s="16"/>
      <c r="P1454" s="16">
        <v>15.0</v>
      </c>
      <c r="Q1454" s="16">
        <v>0.0</v>
      </c>
    </row>
    <row r="1455" ht="12.75" customHeight="1">
      <c r="A1455" s="16" t="s">
        <v>5415</v>
      </c>
      <c r="B1455" s="1" t="s">
        <v>69</v>
      </c>
      <c r="C1455" s="15">
        <v>802.0</v>
      </c>
      <c r="D1455" s="16" t="s">
        <v>5717</v>
      </c>
      <c r="E1455" s="16" t="s">
        <v>5718</v>
      </c>
      <c r="F1455" s="16"/>
      <c r="G1455" s="16" t="s">
        <v>394</v>
      </c>
      <c r="H1455" s="16"/>
      <c r="I1455" s="16">
        <v>204.0</v>
      </c>
      <c r="J1455" s="16" t="s">
        <v>426</v>
      </c>
      <c r="K1455" s="16" t="s">
        <v>5719</v>
      </c>
      <c r="L1455" s="16" t="s">
        <v>377</v>
      </c>
      <c r="M1455" s="16" t="s">
        <v>3533</v>
      </c>
      <c r="N1455" s="16" t="s">
        <v>1689</v>
      </c>
      <c r="O1455" s="16"/>
      <c r="P1455" s="16">
        <v>11.0</v>
      </c>
      <c r="Q1455" s="16">
        <v>-24.0</v>
      </c>
    </row>
    <row r="1456" ht="12.75" customHeight="1">
      <c r="A1456" s="16" t="s">
        <v>5415</v>
      </c>
      <c r="B1456" s="1" t="s">
        <v>69</v>
      </c>
      <c r="C1456" s="15">
        <v>809.0</v>
      </c>
      <c r="D1456" s="16" t="s">
        <v>5720</v>
      </c>
      <c r="E1456" s="16" t="s">
        <v>5721</v>
      </c>
      <c r="F1456" s="16"/>
      <c r="G1456" s="16" t="s">
        <v>1006</v>
      </c>
      <c r="H1456" s="16"/>
      <c r="I1456" s="16">
        <v>103.0</v>
      </c>
      <c r="J1456" s="16" t="s">
        <v>426</v>
      </c>
      <c r="K1456" s="16" t="s">
        <v>2172</v>
      </c>
      <c r="L1456" s="16" t="s">
        <v>323</v>
      </c>
      <c r="M1456" s="16" t="s">
        <v>1571</v>
      </c>
      <c r="N1456" s="16" t="s">
        <v>1572</v>
      </c>
      <c r="O1456" s="16"/>
      <c r="P1456" s="16">
        <v>11.0</v>
      </c>
      <c r="Q1456" s="16">
        <v>-972.0</v>
      </c>
    </row>
    <row r="1457" ht="12.75" customHeight="1">
      <c r="A1457" s="16" t="s">
        <v>5415</v>
      </c>
      <c r="B1457" s="1" t="s">
        <v>58</v>
      </c>
      <c r="C1457" s="15">
        <v>811.0</v>
      </c>
      <c r="D1457" s="16" t="s">
        <v>168</v>
      </c>
      <c r="E1457" s="16" t="s">
        <v>169</v>
      </c>
      <c r="F1457" s="16"/>
      <c r="G1457" s="16" t="s">
        <v>5722</v>
      </c>
      <c r="H1457" s="16" t="s">
        <v>69</v>
      </c>
      <c r="I1457" s="16">
        <v>504.0</v>
      </c>
      <c r="J1457" s="16" t="s">
        <v>426</v>
      </c>
      <c r="K1457" s="16" t="s">
        <v>1630</v>
      </c>
      <c r="L1457" s="16" t="s">
        <v>345</v>
      </c>
      <c r="M1457" s="16" t="s">
        <v>5723</v>
      </c>
      <c r="N1457" s="16" t="s">
        <v>5724</v>
      </c>
      <c r="O1457" s="16"/>
      <c r="P1457" s="16">
        <v>13.0</v>
      </c>
      <c r="Q1457" s="16">
        <v>60.0</v>
      </c>
    </row>
    <row r="1458" ht="12.75" customHeight="1">
      <c r="A1458" s="16" t="s">
        <v>5415</v>
      </c>
      <c r="B1458" s="1" t="s">
        <v>58</v>
      </c>
      <c r="C1458" s="15">
        <v>813.0</v>
      </c>
      <c r="D1458" s="16" t="s">
        <v>5725</v>
      </c>
      <c r="E1458" s="16" t="s">
        <v>5726</v>
      </c>
      <c r="F1458" s="16"/>
      <c r="G1458" s="16" t="s">
        <v>2903</v>
      </c>
      <c r="H1458" s="16"/>
      <c r="I1458" s="16">
        <v>702.0</v>
      </c>
      <c r="J1458" s="16" t="s">
        <v>426</v>
      </c>
      <c r="K1458" s="16" t="s">
        <v>5727</v>
      </c>
      <c r="L1458" s="16" t="s">
        <v>308</v>
      </c>
      <c r="M1458" s="16" t="s">
        <v>1283</v>
      </c>
      <c r="N1458" s="16" t="s">
        <v>5728</v>
      </c>
      <c r="O1458" s="16"/>
      <c r="P1458" s="16">
        <v>8.0</v>
      </c>
      <c r="Q1458" s="16">
        <v>-84.0</v>
      </c>
    </row>
    <row r="1459" ht="12.75" customHeight="1">
      <c r="A1459" s="16" t="s">
        <v>5415</v>
      </c>
      <c r="B1459" s="1" t="s">
        <v>58</v>
      </c>
      <c r="C1459" s="15">
        <v>815.0</v>
      </c>
      <c r="D1459" s="16" t="s">
        <v>5729</v>
      </c>
      <c r="E1459" s="16" t="s">
        <v>5730</v>
      </c>
      <c r="F1459" s="16"/>
      <c r="G1459" s="16" t="s">
        <v>3089</v>
      </c>
      <c r="H1459" s="16" t="s">
        <v>69</v>
      </c>
      <c r="I1459" s="16">
        <v>310.0</v>
      </c>
      <c r="J1459" s="16" t="s">
        <v>513</v>
      </c>
      <c r="K1459" s="16" t="s">
        <v>307</v>
      </c>
      <c r="L1459" s="16" t="s">
        <v>384</v>
      </c>
      <c r="M1459" s="16" t="s">
        <v>5731</v>
      </c>
      <c r="N1459" s="16" t="s">
        <v>5732</v>
      </c>
      <c r="O1459" s="16"/>
      <c r="P1459" s="16">
        <v>12.0</v>
      </c>
      <c r="Q1459" s="16">
        <v>1920.0</v>
      </c>
    </row>
    <row r="1460" ht="12.75" customHeight="1">
      <c r="A1460" s="16" t="s">
        <v>5415</v>
      </c>
      <c r="B1460" s="1" t="s">
        <v>58</v>
      </c>
      <c r="C1460" s="15">
        <v>820.0</v>
      </c>
      <c r="D1460" s="16" t="s">
        <v>5733</v>
      </c>
      <c r="E1460" s="16" t="s">
        <v>5734</v>
      </c>
      <c r="F1460" s="16"/>
      <c r="G1460" s="16" t="s">
        <v>5735</v>
      </c>
      <c r="H1460" s="16"/>
      <c r="I1460" s="16">
        <v>112.0</v>
      </c>
      <c r="J1460" s="16" t="s">
        <v>426</v>
      </c>
      <c r="K1460" s="16" t="s">
        <v>1465</v>
      </c>
      <c r="L1460" s="16" t="s">
        <v>377</v>
      </c>
      <c r="M1460" s="16" t="s">
        <v>5736</v>
      </c>
      <c r="N1460" s="16" t="s">
        <v>5737</v>
      </c>
      <c r="O1460" s="16"/>
      <c r="P1460" s="16">
        <v>12.0</v>
      </c>
      <c r="Q1460" s="16">
        <v>630.0</v>
      </c>
    </row>
    <row r="1461" ht="12.75" customHeight="1">
      <c r="A1461" s="16" t="s">
        <v>5415</v>
      </c>
      <c r="B1461" s="1" t="s">
        <v>373</v>
      </c>
      <c r="C1461" s="15">
        <v>823.0</v>
      </c>
      <c r="D1461" s="16" t="s">
        <v>5738</v>
      </c>
      <c r="E1461" s="16" t="s">
        <v>1159</v>
      </c>
      <c r="F1461" s="16"/>
      <c r="G1461" s="16" t="s">
        <v>1160</v>
      </c>
      <c r="H1461" s="16"/>
      <c r="I1461" s="16">
        <v>13.0</v>
      </c>
      <c r="J1461" s="16" t="s">
        <v>5716</v>
      </c>
      <c r="K1461" s="16" t="s">
        <v>5719</v>
      </c>
      <c r="L1461" s="16" t="s">
        <v>308</v>
      </c>
      <c r="M1461" s="16" t="s">
        <v>479</v>
      </c>
      <c r="N1461" s="16" t="s">
        <v>480</v>
      </c>
      <c r="O1461" s="16"/>
      <c r="P1461" s="16">
        <v>12.0</v>
      </c>
      <c r="Q1461" s="16">
        <v>0.0</v>
      </c>
    </row>
    <row r="1462" ht="12.75" customHeight="1">
      <c r="A1462" s="16" t="s">
        <v>5415</v>
      </c>
      <c r="B1462" s="1" t="s">
        <v>373</v>
      </c>
      <c r="C1462" s="15">
        <v>824.0</v>
      </c>
      <c r="D1462" s="16" t="s">
        <v>5739</v>
      </c>
      <c r="E1462" s="16" t="s">
        <v>5740</v>
      </c>
      <c r="F1462" s="16" t="s">
        <v>65</v>
      </c>
      <c r="G1462" s="16" t="s">
        <v>4885</v>
      </c>
      <c r="H1462" s="16"/>
      <c r="I1462" s="16">
        <v>400.0</v>
      </c>
      <c r="J1462" s="16" t="s">
        <v>5710</v>
      </c>
      <c r="K1462" s="16" t="s">
        <v>5741</v>
      </c>
      <c r="L1462" s="16" t="s">
        <v>331</v>
      </c>
      <c r="M1462" s="16" t="s">
        <v>5742</v>
      </c>
      <c r="N1462" s="16" t="s">
        <v>2391</v>
      </c>
      <c r="O1462" s="16"/>
      <c r="P1462" s="16">
        <v>9.0</v>
      </c>
      <c r="Q1462" s="16">
        <v>2592.0</v>
      </c>
    </row>
    <row r="1463" ht="12.75" customHeight="1">
      <c r="A1463" s="16" t="s">
        <v>5415</v>
      </c>
      <c r="B1463" s="1" t="s">
        <v>373</v>
      </c>
      <c r="C1463" s="15">
        <v>825.0</v>
      </c>
      <c r="D1463" s="16" t="s">
        <v>5743</v>
      </c>
      <c r="E1463" s="16" t="s">
        <v>5744</v>
      </c>
      <c r="F1463" s="16" t="s">
        <v>596</v>
      </c>
      <c r="G1463" s="16" t="s">
        <v>336</v>
      </c>
      <c r="H1463" s="16"/>
      <c r="I1463" s="16">
        <v>913.0</v>
      </c>
      <c r="J1463" s="16" t="s">
        <v>5745</v>
      </c>
      <c r="K1463" s="16" t="s">
        <v>1465</v>
      </c>
      <c r="L1463" s="16" t="s">
        <v>331</v>
      </c>
      <c r="M1463" s="16" t="s">
        <v>5746</v>
      </c>
      <c r="N1463" s="16" t="s">
        <v>5747</v>
      </c>
      <c r="O1463" s="16"/>
      <c r="P1463" s="16">
        <v>17.0</v>
      </c>
      <c r="Q1463" s="16">
        <v>1056.0</v>
      </c>
    </row>
    <row r="1464" ht="12.75" customHeight="1">
      <c r="A1464" s="16" t="s">
        <v>5415</v>
      </c>
      <c r="B1464" s="1" t="s">
        <v>373</v>
      </c>
      <c r="C1464" s="15">
        <v>829.0</v>
      </c>
      <c r="D1464" s="16" t="s">
        <v>5748</v>
      </c>
      <c r="E1464" s="16" t="s">
        <v>5749</v>
      </c>
      <c r="F1464" s="16"/>
      <c r="G1464" s="16" t="s">
        <v>500</v>
      </c>
      <c r="H1464" s="16"/>
      <c r="I1464" s="16">
        <v>210.0</v>
      </c>
      <c r="J1464" s="16" t="s">
        <v>1704</v>
      </c>
      <c r="K1464" s="16" t="s">
        <v>5750</v>
      </c>
      <c r="L1464" s="16" t="s">
        <v>384</v>
      </c>
      <c r="M1464" s="16" t="s">
        <v>5751</v>
      </c>
      <c r="N1464" s="16" t="s">
        <v>2482</v>
      </c>
      <c r="O1464" s="16"/>
      <c r="P1464" s="16">
        <v>12.0</v>
      </c>
      <c r="Q1464" s="16">
        <v>256.0</v>
      </c>
    </row>
    <row r="1465" ht="12.75" customHeight="1">
      <c r="A1465" s="16" t="s">
        <v>5415</v>
      </c>
      <c r="B1465" s="1" t="s">
        <v>391</v>
      </c>
      <c r="C1465" s="15">
        <v>835.0</v>
      </c>
      <c r="D1465" s="16" t="s">
        <v>5752</v>
      </c>
      <c r="E1465" s="16" t="s">
        <v>5753</v>
      </c>
      <c r="F1465" s="16" t="s">
        <v>596</v>
      </c>
      <c r="G1465" s="16" t="s">
        <v>758</v>
      </c>
      <c r="H1465" s="16"/>
      <c r="I1465" s="16">
        <v>902.0</v>
      </c>
      <c r="J1465" s="16" t="s">
        <v>5609</v>
      </c>
      <c r="K1465" s="16" t="s">
        <v>929</v>
      </c>
      <c r="L1465" s="16" t="s">
        <v>359</v>
      </c>
      <c r="M1465" s="16" t="s">
        <v>5449</v>
      </c>
      <c r="N1465" s="16" t="s">
        <v>5754</v>
      </c>
      <c r="O1465" s="16"/>
      <c r="P1465" s="16">
        <v>14.0</v>
      </c>
      <c r="Q1465" s="16">
        <v>2184.0</v>
      </c>
    </row>
    <row r="1466" ht="12.75" customHeight="1">
      <c r="A1466" s="16" t="s">
        <v>5415</v>
      </c>
      <c r="B1466" s="1" t="s">
        <v>391</v>
      </c>
      <c r="C1466" s="15">
        <v>837.0</v>
      </c>
      <c r="D1466" s="16" t="s">
        <v>5755</v>
      </c>
      <c r="E1466" s="16" t="s">
        <v>5756</v>
      </c>
      <c r="F1466" s="16" t="s">
        <v>596</v>
      </c>
      <c r="G1466" s="16" t="s">
        <v>500</v>
      </c>
      <c r="H1466" s="16"/>
      <c r="I1466" s="16">
        <v>704.0</v>
      </c>
      <c r="J1466" s="16" t="s">
        <v>5499</v>
      </c>
      <c r="K1466" s="16" t="s">
        <v>1419</v>
      </c>
      <c r="L1466" s="16" t="s">
        <v>377</v>
      </c>
      <c r="M1466" s="16" t="s">
        <v>2125</v>
      </c>
      <c r="N1466" s="16" t="s">
        <v>5757</v>
      </c>
      <c r="O1466" s="16"/>
      <c r="P1466" s="16">
        <v>12.0</v>
      </c>
      <c r="Q1466" s="16">
        <v>220.0</v>
      </c>
    </row>
    <row r="1467" ht="12.75" customHeight="1">
      <c r="A1467" s="16" t="s">
        <v>5415</v>
      </c>
      <c r="B1467" s="1" t="s">
        <v>391</v>
      </c>
      <c r="C1467" s="15">
        <v>839.0</v>
      </c>
      <c r="D1467" s="16" t="s">
        <v>5758</v>
      </c>
      <c r="E1467" s="16" t="s">
        <v>5759</v>
      </c>
      <c r="F1467" s="16"/>
      <c r="G1467" s="16" t="s">
        <v>5760</v>
      </c>
      <c r="H1467" s="16"/>
      <c r="I1467" s="16">
        <v>903.0</v>
      </c>
      <c r="J1467" s="16" t="s">
        <v>5609</v>
      </c>
      <c r="K1467" s="16" t="s">
        <v>5761</v>
      </c>
      <c r="L1467" s="16" t="s">
        <v>384</v>
      </c>
      <c r="M1467" s="16" t="s">
        <v>5762</v>
      </c>
      <c r="N1467" s="16" t="s">
        <v>5763</v>
      </c>
      <c r="O1467" s="16"/>
      <c r="P1467" s="16">
        <v>14.0</v>
      </c>
      <c r="Q1467" s="16">
        <v>0.0</v>
      </c>
    </row>
    <row r="1468" ht="12.75" customHeight="1">
      <c r="A1468" s="16" t="s">
        <v>5415</v>
      </c>
      <c r="B1468" s="1" t="s">
        <v>391</v>
      </c>
      <c r="C1468" s="15">
        <v>840.0</v>
      </c>
      <c r="D1468" s="16" t="s">
        <v>5764</v>
      </c>
      <c r="E1468" s="16" t="s">
        <v>5765</v>
      </c>
      <c r="F1468" s="16" t="s">
        <v>596</v>
      </c>
      <c r="G1468" s="16" t="s">
        <v>500</v>
      </c>
      <c r="H1468" s="16"/>
      <c r="I1468" s="16">
        <v>103.0</v>
      </c>
      <c r="J1468" s="16" t="s">
        <v>5499</v>
      </c>
      <c r="K1468" s="16" t="s">
        <v>2450</v>
      </c>
      <c r="L1468" s="16" t="s">
        <v>384</v>
      </c>
      <c r="M1468" s="16" t="s">
        <v>5766</v>
      </c>
      <c r="N1468" s="16" t="s">
        <v>1207</v>
      </c>
      <c r="O1468" s="16"/>
      <c r="P1468" s="16">
        <v>12.0</v>
      </c>
      <c r="Q1468" s="16">
        <v>220.0</v>
      </c>
    </row>
    <row r="1469" ht="12.75" customHeight="1">
      <c r="A1469" s="16" t="s">
        <v>5415</v>
      </c>
      <c r="B1469" s="1" t="s">
        <v>72</v>
      </c>
      <c r="C1469" s="15">
        <v>902.0</v>
      </c>
      <c r="D1469" s="16" t="s">
        <v>5767</v>
      </c>
      <c r="E1469" s="16" t="s">
        <v>5768</v>
      </c>
      <c r="F1469" s="16"/>
      <c r="G1469" s="16" t="s">
        <v>1151</v>
      </c>
      <c r="H1469" s="16"/>
      <c r="I1469" s="16">
        <v>811.0</v>
      </c>
      <c r="J1469" s="16" t="s">
        <v>426</v>
      </c>
      <c r="K1469" s="16" t="s">
        <v>5443</v>
      </c>
      <c r="L1469" s="16" t="s">
        <v>323</v>
      </c>
      <c r="M1469" s="16" t="s">
        <v>5769</v>
      </c>
      <c r="N1469" s="16" t="s">
        <v>5770</v>
      </c>
      <c r="O1469" s="16"/>
      <c r="P1469" s="16">
        <v>10.0</v>
      </c>
      <c r="Q1469" s="16">
        <v>-1188.0</v>
      </c>
    </row>
    <row r="1470" ht="12.75" customHeight="1">
      <c r="A1470" s="16" t="s">
        <v>5415</v>
      </c>
      <c r="B1470" s="1" t="s">
        <v>72</v>
      </c>
      <c r="C1470" s="15">
        <v>909.0</v>
      </c>
      <c r="D1470" s="16" t="s">
        <v>5771</v>
      </c>
      <c r="E1470" s="16" t="s">
        <v>5772</v>
      </c>
      <c r="F1470" s="16"/>
      <c r="G1470" s="16" t="s">
        <v>394</v>
      </c>
      <c r="H1470" s="16"/>
      <c r="I1470" s="16">
        <v>513.0</v>
      </c>
      <c r="J1470" s="16" t="s">
        <v>2689</v>
      </c>
      <c r="K1470" s="16" t="s">
        <v>2033</v>
      </c>
      <c r="L1470" s="16" t="s">
        <v>308</v>
      </c>
      <c r="M1470" s="16" t="s">
        <v>635</v>
      </c>
      <c r="N1470" s="16" t="s">
        <v>4576</v>
      </c>
      <c r="O1470" s="16"/>
      <c r="P1470" s="16">
        <v>15.0</v>
      </c>
      <c r="Q1470" s="16">
        <v>-50.0</v>
      </c>
    </row>
    <row r="1471" ht="12.75" customHeight="1">
      <c r="A1471" s="16" t="s">
        <v>5415</v>
      </c>
      <c r="B1471" s="1" t="s">
        <v>75</v>
      </c>
      <c r="C1471" s="15">
        <v>914.0</v>
      </c>
      <c r="D1471" s="16" t="s">
        <v>5773</v>
      </c>
      <c r="E1471" s="16" t="s">
        <v>5774</v>
      </c>
      <c r="F1471" s="16"/>
      <c r="G1471" s="16" t="s">
        <v>314</v>
      </c>
      <c r="H1471" s="16"/>
      <c r="I1471" s="16">
        <v>614.0</v>
      </c>
      <c r="J1471" s="16" t="s">
        <v>426</v>
      </c>
      <c r="K1471" s="16" t="s">
        <v>501</v>
      </c>
      <c r="L1471" s="16" t="s">
        <v>331</v>
      </c>
      <c r="M1471" s="16" t="s">
        <v>5775</v>
      </c>
      <c r="N1471" s="16" t="s">
        <v>3591</v>
      </c>
      <c r="O1471" s="16"/>
      <c r="P1471" s="16">
        <v>17.0</v>
      </c>
      <c r="Q1471" s="16">
        <v>840.0</v>
      </c>
    </row>
    <row r="1472" ht="12.75" customHeight="1">
      <c r="A1472" s="16" t="s">
        <v>5415</v>
      </c>
      <c r="B1472" s="1" t="s">
        <v>75</v>
      </c>
      <c r="C1472" s="15">
        <v>915.0</v>
      </c>
      <c r="D1472" s="16" t="s">
        <v>5776</v>
      </c>
      <c r="E1472" s="16" t="s">
        <v>5777</v>
      </c>
      <c r="F1472" s="16" t="s">
        <v>1028</v>
      </c>
      <c r="G1472" s="16" t="s">
        <v>343</v>
      </c>
      <c r="H1472" s="16"/>
      <c r="I1472" s="16">
        <v>122.0</v>
      </c>
      <c r="J1472" s="16" t="s">
        <v>513</v>
      </c>
      <c r="K1472" s="16" t="s">
        <v>897</v>
      </c>
      <c r="L1472" s="16" t="s">
        <v>377</v>
      </c>
      <c r="M1472" s="16" t="s">
        <v>5778</v>
      </c>
      <c r="N1472" s="16" t="s">
        <v>2790</v>
      </c>
      <c r="O1472" s="16"/>
      <c r="P1472" s="16">
        <v>11.0</v>
      </c>
      <c r="Q1472" s="16">
        <v>600.0</v>
      </c>
    </row>
    <row r="1473" ht="12.75" customHeight="1">
      <c r="A1473" s="16" t="s">
        <v>5415</v>
      </c>
      <c r="B1473" s="1" t="s">
        <v>1009</v>
      </c>
      <c r="C1473" s="15">
        <v>929.0</v>
      </c>
      <c r="D1473" s="16" t="s">
        <v>5779</v>
      </c>
      <c r="E1473" s="16" t="s">
        <v>5780</v>
      </c>
      <c r="F1473" s="16"/>
      <c r="G1473" s="16" t="s">
        <v>500</v>
      </c>
      <c r="H1473" s="16"/>
      <c r="I1473" s="16">
        <v>102.0</v>
      </c>
      <c r="J1473" s="16" t="s">
        <v>5745</v>
      </c>
      <c r="K1473" s="16" t="s">
        <v>307</v>
      </c>
      <c r="L1473" s="16" t="s">
        <v>377</v>
      </c>
      <c r="M1473" s="16" t="s">
        <v>3761</v>
      </c>
      <c r="N1473" s="16" t="s">
        <v>2725</v>
      </c>
      <c r="O1473" s="16"/>
      <c r="P1473" s="16">
        <v>11.0</v>
      </c>
      <c r="Q1473" s="16">
        <v>180.0</v>
      </c>
    </row>
    <row r="1474" ht="12.75" customHeight="1">
      <c r="A1474" s="16" t="s">
        <v>5415</v>
      </c>
      <c r="B1474" s="1" t="s">
        <v>1009</v>
      </c>
      <c r="C1474" s="15">
        <v>930.0</v>
      </c>
      <c r="D1474" s="16" t="s">
        <v>5781</v>
      </c>
      <c r="E1474" s="16" t="s">
        <v>5782</v>
      </c>
      <c r="F1474" s="16" t="s">
        <v>596</v>
      </c>
      <c r="G1474" s="16" t="s">
        <v>5783</v>
      </c>
      <c r="H1474" s="16"/>
      <c r="I1474" s="16">
        <v>904.0</v>
      </c>
      <c r="J1474" s="16" t="s">
        <v>5434</v>
      </c>
      <c r="K1474" s="16" t="s">
        <v>5784</v>
      </c>
      <c r="L1474" s="16" t="s">
        <v>331</v>
      </c>
      <c r="M1474" s="16" t="s">
        <v>5785</v>
      </c>
      <c r="N1474" s="16" t="s">
        <v>5786</v>
      </c>
      <c r="O1474" s="16"/>
      <c r="P1474" s="16">
        <v>13.0</v>
      </c>
      <c r="Q1474" s="16">
        <v>4056.0</v>
      </c>
    </row>
    <row r="1475" ht="12.75" customHeight="1">
      <c r="A1475" s="16" t="s">
        <v>5415</v>
      </c>
      <c r="B1475" s="1" t="s">
        <v>1028</v>
      </c>
      <c r="C1475" s="15">
        <v>931.0</v>
      </c>
      <c r="D1475" s="16" t="s">
        <v>5787</v>
      </c>
      <c r="E1475" s="16" t="s">
        <v>5788</v>
      </c>
      <c r="F1475" s="16" t="s">
        <v>596</v>
      </c>
      <c r="G1475" s="16" t="s">
        <v>5789</v>
      </c>
      <c r="H1475" s="16"/>
      <c r="I1475" s="16">
        <v>803.0</v>
      </c>
      <c r="J1475" s="16" t="s">
        <v>5434</v>
      </c>
      <c r="K1475" s="16" t="s">
        <v>4011</v>
      </c>
      <c r="L1475" s="16" t="s">
        <v>377</v>
      </c>
      <c r="M1475" s="16" t="s">
        <v>3263</v>
      </c>
      <c r="N1475" s="16" t="s">
        <v>3264</v>
      </c>
      <c r="O1475" s="16"/>
      <c r="P1475" s="16">
        <v>13.0</v>
      </c>
      <c r="Q1475" s="16">
        <v>-275.0</v>
      </c>
    </row>
    <row r="1476" ht="12.75" customHeight="1">
      <c r="A1476" s="16" t="s">
        <v>5415</v>
      </c>
      <c r="B1476" s="1" t="s">
        <v>1028</v>
      </c>
      <c r="C1476" s="15">
        <v>933.0</v>
      </c>
      <c r="D1476" s="16" t="s">
        <v>5790</v>
      </c>
      <c r="E1476" s="16" t="s">
        <v>5791</v>
      </c>
      <c r="F1476" s="16" t="s">
        <v>65</v>
      </c>
      <c r="G1476" s="16" t="s">
        <v>1620</v>
      </c>
      <c r="H1476" s="16"/>
      <c r="I1476" s="16">
        <v>801.0</v>
      </c>
      <c r="J1476" s="16" t="s">
        <v>5792</v>
      </c>
      <c r="K1476" s="16" t="s">
        <v>5793</v>
      </c>
      <c r="L1476" s="16" t="s">
        <v>359</v>
      </c>
      <c r="M1476" s="16" t="s">
        <v>5794</v>
      </c>
      <c r="N1476" s="16" t="s">
        <v>5795</v>
      </c>
      <c r="O1476" s="16"/>
      <c r="P1476" s="16">
        <v>6.0</v>
      </c>
      <c r="Q1476" s="16">
        <v>4004.0</v>
      </c>
    </row>
    <row r="1477" ht="12.75" customHeight="1">
      <c r="A1477" s="16" t="s">
        <v>5415</v>
      </c>
      <c r="B1477" s="1" t="s">
        <v>1028</v>
      </c>
      <c r="C1477" s="15">
        <v>934.0</v>
      </c>
      <c r="D1477" s="16" t="s">
        <v>5796</v>
      </c>
      <c r="E1477" s="16" t="s">
        <v>5797</v>
      </c>
      <c r="F1477" s="16"/>
      <c r="G1477" s="16" t="s">
        <v>538</v>
      </c>
      <c r="H1477" s="16"/>
      <c r="I1477" s="16">
        <v>804.0</v>
      </c>
      <c r="J1477" s="16" t="s">
        <v>5434</v>
      </c>
      <c r="K1477" s="16" t="s">
        <v>5798</v>
      </c>
      <c r="L1477" s="16" t="s">
        <v>377</v>
      </c>
      <c r="M1477" s="16" t="s">
        <v>5562</v>
      </c>
      <c r="N1477" s="16" t="s">
        <v>5799</v>
      </c>
      <c r="O1477" s="16"/>
      <c r="P1477" s="16">
        <v>14.0</v>
      </c>
      <c r="Q1477" s="16">
        <v>18.0</v>
      </c>
    </row>
    <row r="1478" ht="12.75" customHeight="1">
      <c r="A1478" s="16" t="s">
        <v>5415</v>
      </c>
      <c r="B1478" s="1" t="s">
        <v>1028</v>
      </c>
      <c r="C1478" s="15">
        <v>936.0</v>
      </c>
      <c r="D1478" s="16" t="s">
        <v>5800</v>
      </c>
      <c r="E1478" s="16" t="s">
        <v>5801</v>
      </c>
      <c r="F1478" s="16" t="s">
        <v>5616</v>
      </c>
      <c r="G1478" s="16" t="s">
        <v>689</v>
      </c>
      <c r="H1478" s="16"/>
      <c r="I1478" s="16">
        <v>100.0</v>
      </c>
      <c r="J1478" s="16" t="s">
        <v>1704</v>
      </c>
      <c r="K1478" s="16" t="s">
        <v>718</v>
      </c>
      <c r="L1478" s="16" t="s">
        <v>359</v>
      </c>
      <c r="M1478" s="16" t="s">
        <v>5802</v>
      </c>
      <c r="N1478" s="16" t="s">
        <v>5803</v>
      </c>
      <c r="O1478" s="16"/>
      <c r="P1478" s="16">
        <v>9.0</v>
      </c>
      <c r="Q1478" s="16">
        <v>980.0</v>
      </c>
    </row>
    <row r="1479" ht="12.75" customHeight="1">
      <c r="A1479" s="16" t="s">
        <v>5415</v>
      </c>
      <c r="B1479" s="1" t="s">
        <v>1028</v>
      </c>
      <c r="C1479" s="15">
        <v>938.0</v>
      </c>
      <c r="D1479" s="16" t="s">
        <v>5804</v>
      </c>
      <c r="E1479" s="16" t="s">
        <v>5805</v>
      </c>
      <c r="F1479" s="16"/>
      <c r="G1479" s="16" t="s">
        <v>2077</v>
      </c>
      <c r="H1479" s="16"/>
      <c r="I1479" s="16">
        <v>23.0</v>
      </c>
      <c r="J1479" s="16" t="s">
        <v>5716</v>
      </c>
      <c r="K1479" s="16" t="s">
        <v>557</v>
      </c>
      <c r="L1479" s="16" t="s">
        <v>308</v>
      </c>
      <c r="M1479" s="16" t="s">
        <v>479</v>
      </c>
      <c r="N1479" s="16" t="s">
        <v>480</v>
      </c>
      <c r="O1479" s="16"/>
      <c r="P1479" s="16">
        <v>15.0</v>
      </c>
      <c r="Q1479" s="16">
        <v>0.0</v>
      </c>
    </row>
    <row r="1480" ht="12.75" customHeight="1">
      <c r="A1480" s="16" t="s">
        <v>5415</v>
      </c>
      <c r="B1480" s="1" t="s">
        <v>72</v>
      </c>
      <c r="C1480" s="15">
        <v>1005.0</v>
      </c>
      <c r="D1480" s="16" t="s">
        <v>5806</v>
      </c>
      <c r="E1480" s="16" t="s">
        <v>5807</v>
      </c>
      <c r="F1480" s="16"/>
      <c r="G1480" s="16" t="s">
        <v>5808</v>
      </c>
      <c r="H1480" s="16"/>
      <c r="I1480" s="16">
        <v>504.0</v>
      </c>
      <c r="J1480" s="16" t="s">
        <v>5809</v>
      </c>
      <c r="K1480" s="16" t="s">
        <v>1124</v>
      </c>
      <c r="L1480" s="16" t="s">
        <v>308</v>
      </c>
      <c r="M1480" s="16" t="s">
        <v>554</v>
      </c>
      <c r="N1480" s="16" t="s">
        <v>573</v>
      </c>
      <c r="O1480" s="16"/>
      <c r="P1480" s="16">
        <v>9.0</v>
      </c>
      <c r="Q1480" s="16">
        <v>-20.0</v>
      </c>
    </row>
    <row r="1481" ht="12.75" customHeight="1">
      <c r="A1481" s="16" t="s">
        <v>5415</v>
      </c>
      <c r="B1481" s="1" t="s">
        <v>75</v>
      </c>
      <c r="C1481" s="15">
        <v>1015.0</v>
      </c>
      <c r="D1481" s="16" t="s">
        <v>5810</v>
      </c>
      <c r="E1481" s="16" t="s">
        <v>5811</v>
      </c>
      <c r="F1481" s="16"/>
      <c r="G1481" s="16" t="s">
        <v>538</v>
      </c>
      <c r="H1481" s="16"/>
      <c r="I1481" s="16">
        <v>910.0</v>
      </c>
      <c r="J1481" s="16" t="s">
        <v>426</v>
      </c>
      <c r="K1481" s="16" t="s">
        <v>5812</v>
      </c>
      <c r="L1481" s="16" t="s">
        <v>323</v>
      </c>
      <c r="M1481" s="16" t="s">
        <v>4389</v>
      </c>
      <c r="N1481" s="16" t="s">
        <v>3246</v>
      </c>
      <c r="O1481" s="16"/>
      <c r="P1481" s="16">
        <v>9.0</v>
      </c>
      <c r="Q1481" s="16">
        <v>0.0</v>
      </c>
    </row>
    <row r="1482" ht="12.75" customHeight="1">
      <c r="A1482" s="16" t="s">
        <v>5415</v>
      </c>
      <c r="B1482" s="1" t="s">
        <v>75</v>
      </c>
      <c r="C1482" s="15">
        <v>1016.0</v>
      </c>
      <c r="D1482" s="16" t="s">
        <v>5813</v>
      </c>
      <c r="E1482" s="16" t="s">
        <v>5814</v>
      </c>
      <c r="F1482" s="16"/>
      <c r="G1482" s="16" t="s">
        <v>2077</v>
      </c>
      <c r="H1482" s="16"/>
      <c r="I1482" s="16">
        <v>4.0</v>
      </c>
      <c r="J1482" s="16" t="s">
        <v>1366</v>
      </c>
      <c r="K1482" s="16" t="s">
        <v>5815</v>
      </c>
      <c r="L1482" s="16" t="s">
        <v>308</v>
      </c>
      <c r="M1482" s="16" t="s">
        <v>479</v>
      </c>
      <c r="N1482" s="16" t="s">
        <v>480</v>
      </c>
      <c r="O1482" s="16"/>
      <c r="P1482" s="16">
        <v>14.0</v>
      </c>
      <c r="Q1482" s="16">
        <v>0.0</v>
      </c>
    </row>
    <row r="1483" ht="12.75" customHeight="1">
      <c r="A1483" s="16" t="s">
        <v>5415</v>
      </c>
      <c r="B1483" s="1" t="s">
        <v>1009</v>
      </c>
      <c r="C1483" s="15">
        <v>1022.0</v>
      </c>
      <c r="D1483" s="16" t="s">
        <v>5816</v>
      </c>
      <c r="E1483" s="16" t="s">
        <v>5817</v>
      </c>
      <c r="F1483" s="16"/>
      <c r="G1483" s="16" t="s">
        <v>5818</v>
      </c>
      <c r="H1483" s="16"/>
      <c r="I1483" s="16">
        <v>200.0</v>
      </c>
      <c r="J1483" s="16" t="s">
        <v>5745</v>
      </c>
      <c r="K1483" s="16" t="s">
        <v>718</v>
      </c>
      <c r="L1483" s="16" t="s">
        <v>331</v>
      </c>
      <c r="M1483" s="16" t="s">
        <v>5819</v>
      </c>
      <c r="N1483" s="16" t="s">
        <v>5820</v>
      </c>
      <c r="O1483" s="16"/>
      <c r="P1483" s="16">
        <v>11.0</v>
      </c>
      <c r="Q1483" s="16">
        <v>960.0</v>
      </c>
    </row>
    <row r="1484" ht="12.75" customHeight="1">
      <c r="A1484" s="16" t="s">
        <v>5415</v>
      </c>
      <c r="B1484" s="1" t="s">
        <v>1009</v>
      </c>
      <c r="C1484" s="15">
        <v>1023.0</v>
      </c>
      <c r="D1484" s="16" t="s">
        <v>5821</v>
      </c>
      <c r="E1484" s="16" t="s">
        <v>5822</v>
      </c>
      <c r="F1484" s="16" t="s">
        <v>596</v>
      </c>
      <c r="G1484" s="16" t="s">
        <v>538</v>
      </c>
      <c r="H1484" s="16"/>
      <c r="I1484" s="16">
        <v>312.0</v>
      </c>
      <c r="J1484" s="16" t="s">
        <v>5745</v>
      </c>
      <c r="K1484" s="16" t="s">
        <v>5823</v>
      </c>
      <c r="L1484" s="16" t="s">
        <v>377</v>
      </c>
      <c r="M1484" s="16" t="s">
        <v>2123</v>
      </c>
      <c r="N1484" s="16" t="s">
        <v>5799</v>
      </c>
      <c r="O1484" s="16"/>
      <c r="P1484" s="16">
        <v>13.0</v>
      </c>
      <c r="Q1484" s="16">
        <v>16.0</v>
      </c>
    </row>
    <row r="1485" ht="12.75" customHeight="1">
      <c r="A1485" s="16" t="s">
        <v>5415</v>
      </c>
      <c r="B1485" s="1" t="s">
        <v>1009</v>
      </c>
      <c r="C1485" s="15">
        <v>1025.0</v>
      </c>
      <c r="D1485" s="16" t="s">
        <v>5824</v>
      </c>
      <c r="E1485" s="16" t="s">
        <v>5825</v>
      </c>
      <c r="F1485" s="16"/>
      <c r="G1485" s="16" t="s">
        <v>5826</v>
      </c>
      <c r="H1485" s="16"/>
      <c r="I1485" s="16">
        <v>603.0</v>
      </c>
      <c r="J1485" s="16" t="s">
        <v>5745</v>
      </c>
      <c r="K1485" s="16" t="s">
        <v>307</v>
      </c>
      <c r="L1485" s="16" t="s">
        <v>308</v>
      </c>
      <c r="M1485" s="16" t="s">
        <v>979</v>
      </c>
      <c r="N1485" s="16" t="s">
        <v>2119</v>
      </c>
      <c r="O1485" s="16"/>
      <c r="P1485" s="16">
        <v>13.0</v>
      </c>
      <c r="Q1485" s="16">
        <v>-4.0</v>
      </c>
    </row>
    <row r="1486" ht="12.75" customHeight="1">
      <c r="A1486" s="16" t="s">
        <v>5415</v>
      </c>
      <c r="B1486" s="1" t="s">
        <v>1009</v>
      </c>
      <c r="C1486" s="15">
        <v>1026.0</v>
      </c>
      <c r="D1486" s="16" t="s">
        <v>5827</v>
      </c>
      <c r="E1486" s="16" t="s">
        <v>5828</v>
      </c>
      <c r="F1486" s="16" t="s">
        <v>596</v>
      </c>
      <c r="G1486" s="16" t="s">
        <v>978</v>
      </c>
      <c r="H1486" s="16"/>
      <c r="I1486" s="16">
        <v>923.0</v>
      </c>
      <c r="J1486" s="16" t="s">
        <v>5745</v>
      </c>
      <c r="K1486" s="16" t="s">
        <v>5569</v>
      </c>
      <c r="L1486" s="16" t="s">
        <v>377</v>
      </c>
      <c r="M1486" s="16" t="s">
        <v>2700</v>
      </c>
      <c r="N1486" s="16" t="s">
        <v>1049</v>
      </c>
      <c r="O1486" s="16"/>
      <c r="P1486" s="16">
        <v>13.0</v>
      </c>
      <c r="Q1486" s="16">
        <v>0.0</v>
      </c>
    </row>
    <row r="1487" ht="12.75" customHeight="1">
      <c r="A1487" s="16" t="s">
        <v>5415</v>
      </c>
      <c r="B1487" s="1" t="s">
        <v>1009</v>
      </c>
      <c r="C1487" s="15">
        <v>1027.0</v>
      </c>
      <c r="D1487" s="16" t="s">
        <v>5829</v>
      </c>
      <c r="E1487" s="16" t="s">
        <v>5830</v>
      </c>
      <c r="F1487" s="16" t="s">
        <v>596</v>
      </c>
      <c r="G1487" s="16" t="s">
        <v>5831</v>
      </c>
      <c r="H1487" s="16" t="s">
        <v>69</v>
      </c>
      <c r="I1487" s="16">
        <v>500.0</v>
      </c>
      <c r="J1487" s="16" t="s">
        <v>5745</v>
      </c>
      <c r="K1487" s="16" t="s">
        <v>3752</v>
      </c>
      <c r="L1487" s="16" t="s">
        <v>331</v>
      </c>
      <c r="M1487" s="16" t="s">
        <v>1306</v>
      </c>
      <c r="N1487" s="16" t="s">
        <v>5832</v>
      </c>
      <c r="O1487" s="16"/>
      <c r="P1487" s="16">
        <v>10.0</v>
      </c>
      <c r="Q1487" s="16">
        <v>4200.0</v>
      </c>
    </row>
    <row r="1488" ht="12.75" customHeight="1">
      <c r="A1488" s="16" t="s">
        <v>5415</v>
      </c>
      <c r="B1488" s="1" t="s">
        <v>1009</v>
      </c>
      <c r="C1488" s="15">
        <v>1028.0</v>
      </c>
      <c r="D1488" s="16" t="s">
        <v>5833</v>
      </c>
      <c r="E1488" s="16" t="s">
        <v>5834</v>
      </c>
      <c r="F1488" s="16" t="s">
        <v>596</v>
      </c>
      <c r="G1488" s="16" t="s">
        <v>3335</v>
      </c>
      <c r="H1488" s="16"/>
      <c r="I1488" s="16">
        <v>512.0</v>
      </c>
      <c r="J1488" s="16" t="s">
        <v>5745</v>
      </c>
      <c r="K1488" s="16" t="s">
        <v>2014</v>
      </c>
      <c r="L1488" s="16" t="s">
        <v>316</v>
      </c>
      <c r="M1488" s="16" t="s">
        <v>5835</v>
      </c>
      <c r="N1488" s="16" t="s">
        <v>5836</v>
      </c>
      <c r="O1488" s="16"/>
      <c r="P1488" s="16">
        <v>9.0</v>
      </c>
      <c r="Q1488" s="16">
        <v>7168.0</v>
      </c>
    </row>
    <row r="1489" ht="12.75" customHeight="1">
      <c r="A1489" s="16" t="s">
        <v>5415</v>
      </c>
      <c r="B1489" s="1" t="s">
        <v>1009</v>
      </c>
      <c r="C1489" s="15">
        <v>1030.0</v>
      </c>
      <c r="D1489" s="16" t="s">
        <v>5837</v>
      </c>
      <c r="E1489" s="16" t="s">
        <v>5838</v>
      </c>
      <c r="F1489" s="16"/>
      <c r="G1489" s="16" t="s">
        <v>2401</v>
      </c>
      <c r="H1489" s="16"/>
      <c r="I1489" s="16">
        <v>413.0</v>
      </c>
      <c r="J1489" s="16" t="s">
        <v>5745</v>
      </c>
      <c r="K1489" s="16" t="s">
        <v>2062</v>
      </c>
      <c r="L1489" s="16" t="s">
        <v>384</v>
      </c>
      <c r="M1489" s="16" t="s">
        <v>647</v>
      </c>
      <c r="N1489" s="16" t="s">
        <v>648</v>
      </c>
      <c r="O1489" s="16"/>
      <c r="P1489" s="16">
        <v>12.0</v>
      </c>
      <c r="Q1489" s="16">
        <v>-270.0</v>
      </c>
    </row>
    <row r="1490" ht="12.75" customHeight="1">
      <c r="A1490" s="16" t="s">
        <v>5415</v>
      </c>
      <c r="B1490" s="1" t="s">
        <v>1028</v>
      </c>
      <c r="C1490" s="15">
        <v>1034.0</v>
      </c>
      <c r="D1490" s="16" t="s">
        <v>5839</v>
      </c>
      <c r="E1490" s="16" t="s">
        <v>5840</v>
      </c>
      <c r="F1490" s="16" t="s">
        <v>596</v>
      </c>
      <c r="G1490" s="16" t="s">
        <v>415</v>
      </c>
      <c r="H1490" s="16"/>
      <c r="I1490" s="16">
        <v>103.0</v>
      </c>
      <c r="J1490" s="16" t="s">
        <v>1704</v>
      </c>
      <c r="K1490" s="16" t="s">
        <v>383</v>
      </c>
      <c r="L1490" s="16" t="s">
        <v>377</v>
      </c>
      <c r="M1490" s="16" t="s">
        <v>5689</v>
      </c>
      <c r="N1490" s="16" t="s">
        <v>5252</v>
      </c>
      <c r="O1490" s="16"/>
      <c r="P1490" s="16">
        <v>11.0</v>
      </c>
      <c r="Q1490" s="16">
        <v>600.0</v>
      </c>
    </row>
    <row r="1491" ht="12.75" customHeight="1">
      <c r="A1491" s="16" t="s">
        <v>5415</v>
      </c>
      <c r="B1491" s="1" t="s">
        <v>1028</v>
      </c>
      <c r="C1491" s="15">
        <v>1036.0</v>
      </c>
      <c r="D1491" s="16" t="s">
        <v>5841</v>
      </c>
      <c r="E1491" s="16" t="s">
        <v>5842</v>
      </c>
      <c r="F1491" s="16" t="s">
        <v>596</v>
      </c>
      <c r="G1491" s="16" t="s">
        <v>449</v>
      </c>
      <c r="H1491" s="16"/>
      <c r="I1491" s="16">
        <v>730.0</v>
      </c>
      <c r="J1491" s="16" t="s">
        <v>5429</v>
      </c>
      <c r="K1491" s="16" t="s">
        <v>371</v>
      </c>
      <c r="L1491" s="16" t="s">
        <v>384</v>
      </c>
      <c r="M1491" s="16" t="s">
        <v>3118</v>
      </c>
      <c r="N1491" s="16" t="s">
        <v>2532</v>
      </c>
      <c r="O1491" s="16"/>
      <c r="P1491" s="16">
        <v>15.0</v>
      </c>
      <c r="Q1491" s="16">
        <v>81.0</v>
      </c>
    </row>
    <row r="1492" ht="12.75" customHeight="1">
      <c r="A1492" s="16" t="s">
        <v>5415</v>
      </c>
      <c r="B1492" s="1" t="s">
        <v>1028</v>
      </c>
      <c r="C1492" s="15">
        <v>1038.0</v>
      </c>
      <c r="D1492" s="16" t="s">
        <v>5843</v>
      </c>
      <c r="E1492" s="16" t="s">
        <v>5844</v>
      </c>
      <c r="F1492" s="16" t="s">
        <v>596</v>
      </c>
      <c r="G1492" s="16" t="s">
        <v>500</v>
      </c>
      <c r="H1492" s="16"/>
      <c r="I1492" s="16">
        <v>413.0</v>
      </c>
      <c r="J1492" s="16" t="s">
        <v>5434</v>
      </c>
      <c r="K1492" s="16" t="s">
        <v>557</v>
      </c>
      <c r="L1492" s="16" t="s">
        <v>377</v>
      </c>
      <c r="M1492" s="16" t="s">
        <v>2834</v>
      </c>
      <c r="N1492" s="16" t="s">
        <v>2835</v>
      </c>
      <c r="O1492" s="16"/>
      <c r="P1492" s="16">
        <v>12.0</v>
      </c>
      <c r="Q1492" s="16">
        <v>-220.0</v>
      </c>
    </row>
    <row r="1493" ht="12.75" customHeight="1">
      <c r="A1493" s="16" t="s">
        <v>5415</v>
      </c>
      <c r="B1493" s="1" t="s">
        <v>72</v>
      </c>
      <c r="C1493" s="15">
        <v>1106.0</v>
      </c>
      <c r="D1493" s="16" t="s">
        <v>5845</v>
      </c>
      <c r="E1493" s="16" t="s">
        <v>5846</v>
      </c>
      <c r="F1493" s="16" t="s">
        <v>391</v>
      </c>
      <c r="G1493" s="16" t="s">
        <v>5847</v>
      </c>
      <c r="H1493" s="16"/>
      <c r="I1493" s="16">
        <v>902.0</v>
      </c>
      <c r="J1493" s="16" t="s">
        <v>5809</v>
      </c>
      <c r="K1493" s="16" t="s">
        <v>5848</v>
      </c>
      <c r="L1493" s="16" t="s">
        <v>345</v>
      </c>
      <c r="M1493" s="16" t="s">
        <v>1780</v>
      </c>
      <c r="N1493" s="16" t="s">
        <v>1474</v>
      </c>
      <c r="O1493" s="16"/>
      <c r="P1493" s="16">
        <v>10.0</v>
      </c>
      <c r="Q1493" s="16">
        <v>-70.0</v>
      </c>
    </row>
    <row r="1494" ht="12.75" customHeight="1">
      <c r="A1494" s="16" t="s">
        <v>5415</v>
      </c>
      <c r="B1494" s="1" t="s">
        <v>72</v>
      </c>
      <c r="C1494" s="15">
        <v>1110.0</v>
      </c>
      <c r="D1494" s="16" t="s">
        <v>165</v>
      </c>
      <c r="E1494" s="16" t="s">
        <v>166</v>
      </c>
      <c r="F1494" s="16"/>
      <c r="G1494" s="16" t="s">
        <v>4860</v>
      </c>
      <c r="H1494" s="16" t="s">
        <v>596</v>
      </c>
      <c r="I1494" s="16">
        <v>302.0</v>
      </c>
      <c r="J1494" s="16" t="s">
        <v>426</v>
      </c>
      <c r="K1494" s="16" t="s">
        <v>383</v>
      </c>
      <c r="L1494" s="16" t="s">
        <v>308</v>
      </c>
      <c r="M1494" s="16" t="s">
        <v>2296</v>
      </c>
      <c r="N1494" s="16" t="s">
        <v>5849</v>
      </c>
      <c r="O1494" s="16"/>
      <c r="P1494" s="16">
        <v>8.0</v>
      </c>
      <c r="Q1494" s="16">
        <v>-36.0</v>
      </c>
    </row>
    <row r="1495" ht="12.75" customHeight="1">
      <c r="A1495" s="16" t="s">
        <v>5415</v>
      </c>
      <c r="B1495" s="1" t="s">
        <v>75</v>
      </c>
      <c r="C1495" s="15">
        <v>1114.0</v>
      </c>
      <c r="D1495" s="16" t="s">
        <v>5850</v>
      </c>
      <c r="E1495" s="16" t="s">
        <v>5851</v>
      </c>
      <c r="F1495" s="16"/>
      <c r="G1495" s="16" t="s">
        <v>394</v>
      </c>
      <c r="H1495" s="16"/>
      <c r="I1495" s="16">
        <v>703.0</v>
      </c>
      <c r="J1495" s="16" t="s">
        <v>513</v>
      </c>
      <c r="K1495" s="16" t="s">
        <v>4311</v>
      </c>
      <c r="L1495" s="16" t="s">
        <v>384</v>
      </c>
      <c r="M1495" s="16" t="s">
        <v>4996</v>
      </c>
      <c r="N1495" s="16" t="s">
        <v>4997</v>
      </c>
      <c r="O1495" s="16"/>
      <c r="P1495" s="16">
        <v>9.0</v>
      </c>
      <c r="Q1495" s="16">
        <v>0.0</v>
      </c>
    </row>
    <row r="1496" ht="12.75" customHeight="1">
      <c r="A1496" s="16" t="s">
        <v>5415</v>
      </c>
      <c r="B1496" s="1" t="s">
        <v>75</v>
      </c>
      <c r="C1496" s="15">
        <v>1118.0</v>
      </c>
      <c r="D1496" s="16" t="s">
        <v>5852</v>
      </c>
      <c r="E1496" s="16" t="s">
        <v>5853</v>
      </c>
      <c r="F1496" s="16"/>
      <c r="G1496" s="16" t="s">
        <v>5854</v>
      </c>
      <c r="H1496" s="16"/>
      <c r="I1496" s="16">
        <v>220.0</v>
      </c>
      <c r="J1496" s="16" t="s">
        <v>513</v>
      </c>
      <c r="K1496" s="16" t="s">
        <v>690</v>
      </c>
      <c r="L1496" s="16" t="s">
        <v>331</v>
      </c>
      <c r="M1496" s="16" t="s">
        <v>5855</v>
      </c>
      <c r="N1496" s="16" t="s">
        <v>5856</v>
      </c>
      <c r="O1496" s="16"/>
      <c r="P1496" s="16">
        <v>14.0</v>
      </c>
      <c r="Q1496" s="16">
        <v>-300.0</v>
      </c>
    </row>
    <row r="1497" ht="12.75" customHeight="1">
      <c r="A1497" s="16" t="s">
        <v>5415</v>
      </c>
      <c r="B1497" s="1" t="s">
        <v>1009</v>
      </c>
      <c r="C1497" s="15">
        <v>1121.0</v>
      </c>
      <c r="D1497" s="16" t="s">
        <v>5857</v>
      </c>
      <c r="E1497" s="16" t="s">
        <v>5858</v>
      </c>
      <c r="F1497" s="16" t="s">
        <v>596</v>
      </c>
      <c r="G1497" s="16" t="s">
        <v>1222</v>
      </c>
      <c r="H1497" s="16"/>
      <c r="I1497" s="16">
        <v>912.0</v>
      </c>
      <c r="J1497" s="16" t="s">
        <v>5745</v>
      </c>
      <c r="K1497" s="16" t="s">
        <v>5859</v>
      </c>
      <c r="L1497" s="16" t="s">
        <v>384</v>
      </c>
      <c r="M1497" s="16" t="s">
        <v>754</v>
      </c>
      <c r="N1497" s="16" t="s">
        <v>755</v>
      </c>
      <c r="O1497" s="16"/>
      <c r="P1497" s="16">
        <v>12.0</v>
      </c>
      <c r="Q1497" s="16">
        <v>-14.0</v>
      </c>
    </row>
    <row r="1498" ht="12.75" customHeight="1">
      <c r="A1498" s="16" t="s">
        <v>5415</v>
      </c>
      <c r="B1498" s="1" t="s">
        <v>1009</v>
      </c>
      <c r="C1498" s="15">
        <v>1124.0</v>
      </c>
      <c r="D1498" s="16" t="s">
        <v>5860</v>
      </c>
      <c r="E1498" s="16" t="s">
        <v>5861</v>
      </c>
      <c r="F1498" s="16"/>
      <c r="G1498" s="16" t="s">
        <v>1115</v>
      </c>
      <c r="H1498" s="16"/>
      <c r="I1498" s="16">
        <v>103.0</v>
      </c>
      <c r="J1498" s="16" t="s">
        <v>5745</v>
      </c>
      <c r="K1498" s="16" t="s">
        <v>5862</v>
      </c>
      <c r="L1498" s="16" t="s">
        <v>323</v>
      </c>
      <c r="M1498" s="16" t="s">
        <v>5610</v>
      </c>
      <c r="N1498" s="16" t="s">
        <v>5611</v>
      </c>
      <c r="O1498" s="16"/>
      <c r="P1498" s="16">
        <v>13.0</v>
      </c>
      <c r="Q1498" s="16">
        <v>-840.0</v>
      </c>
    </row>
    <row r="1499" ht="12.75" customHeight="1">
      <c r="A1499" s="16" t="s">
        <v>5415</v>
      </c>
      <c r="B1499" s="1" t="s">
        <v>1009</v>
      </c>
      <c r="C1499" s="15">
        <v>1126.0</v>
      </c>
      <c r="D1499" s="16" t="s">
        <v>5863</v>
      </c>
      <c r="E1499" s="16" t="s">
        <v>5864</v>
      </c>
      <c r="F1499" s="16" t="s">
        <v>596</v>
      </c>
      <c r="G1499" s="16" t="s">
        <v>1699</v>
      </c>
      <c r="H1499" s="16"/>
      <c r="I1499" s="16">
        <v>702.0</v>
      </c>
      <c r="J1499" s="16" t="s">
        <v>5745</v>
      </c>
      <c r="K1499" s="16" t="s">
        <v>5569</v>
      </c>
      <c r="L1499" s="16" t="s">
        <v>384</v>
      </c>
      <c r="M1499" s="16" t="s">
        <v>5865</v>
      </c>
      <c r="N1499" s="16" t="s">
        <v>1350</v>
      </c>
      <c r="O1499" s="16"/>
      <c r="P1499" s="16">
        <v>10.0</v>
      </c>
      <c r="Q1499" s="16">
        <v>-144.0</v>
      </c>
    </row>
    <row r="1500" ht="12.75" customHeight="1">
      <c r="A1500" s="16" t="s">
        <v>5415</v>
      </c>
      <c r="B1500" s="1" t="s">
        <v>1009</v>
      </c>
      <c r="C1500" s="15">
        <v>1128.0</v>
      </c>
      <c r="D1500" s="16" t="s">
        <v>5866</v>
      </c>
      <c r="E1500" s="16" t="s">
        <v>5867</v>
      </c>
      <c r="F1500" s="16"/>
      <c r="G1500" s="16" t="s">
        <v>370</v>
      </c>
      <c r="H1500" s="16" t="s">
        <v>69</v>
      </c>
      <c r="I1500" s="16">
        <v>903.0</v>
      </c>
      <c r="J1500" s="16" t="s">
        <v>5745</v>
      </c>
      <c r="K1500" s="16" t="s">
        <v>371</v>
      </c>
      <c r="L1500" s="16" t="s">
        <v>377</v>
      </c>
      <c r="M1500" s="16" t="s">
        <v>5868</v>
      </c>
      <c r="N1500" s="16" t="s">
        <v>5869</v>
      </c>
      <c r="O1500" s="16"/>
      <c r="P1500" s="16">
        <v>13.0</v>
      </c>
      <c r="Q1500" s="16">
        <v>2880.0</v>
      </c>
    </row>
    <row r="1501" ht="12.75" customHeight="1">
      <c r="A1501" s="16" t="s">
        <v>5415</v>
      </c>
      <c r="B1501" s="1" t="s">
        <v>72</v>
      </c>
      <c r="C1501" s="15">
        <v>1201.0</v>
      </c>
      <c r="D1501" s="16" t="s">
        <v>5870</v>
      </c>
      <c r="E1501" s="16" t="s">
        <v>5871</v>
      </c>
      <c r="F1501" s="16"/>
      <c r="G1501" s="16" t="s">
        <v>394</v>
      </c>
      <c r="H1501" s="16"/>
      <c r="I1501" s="16">
        <v>403.0</v>
      </c>
      <c r="J1501" s="16" t="s">
        <v>426</v>
      </c>
      <c r="K1501" s="16" t="s">
        <v>690</v>
      </c>
      <c r="L1501" s="16" t="s">
        <v>308</v>
      </c>
      <c r="M1501" s="16" t="s">
        <v>366</v>
      </c>
      <c r="N1501" s="16" t="s">
        <v>616</v>
      </c>
      <c r="O1501" s="16"/>
      <c r="P1501" s="16">
        <v>12.0</v>
      </c>
      <c r="Q1501" s="16">
        <v>-40.0</v>
      </c>
    </row>
    <row r="1502" ht="12.75" customHeight="1">
      <c r="A1502" s="16" t="s">
        <v>5415</v>
      </c>
      <c r="B1502" s="1" t="s">
        <v>72</v>
      </c>
      <c r="C1502" s="15">
        <v>1202.0</v>
      </c>
      <c r="D1502" s="16" t="s">
        <v>157</v>
      </c>
      <c r="E1502" s="16" t="s">
        <v>158</v>
      </c>
      <c r="F1502" s="16" t="s">
        <v>1014</v>
      </c>
      <c r="G1502" s="16" t="s">
        <v>500</v>
      </c>
      <c r="H1502" s="16"/>
      <c r="I1502" s="16">
        <v>823.0</v>
      </c>
      <c r="J1502" s="16" t="s">
        <v>513</v>
      </c>
      <c r="K1502" s="16" t="s">
        <v>5569</v>
      </c>
      <c r="L1502" s="16" t="s">
        <v>308</v>
      </c>
      <c r="M1502" s="16" t="s">
        <v>5872</v>
      </c>
      <c r="N1502" s="16" t="s">
        <v>5873</v>
      </c>
      <c r="O1502" s="16"/>
      <c r="P1502" s="16">
        <v>10.0</v>
      </c>
      <c r="Q1502" s="16">
        <v>-96.0</v>
      </c>
    </row>
    <row r="1503" ht="12.75" customHeight="1">
      <c r="A1503" s="16" t="s">
        <v>5415</v>
      </c>
      <c r="B1503" s="1" t="s">
        <v>72</v>
      </c>
      <c r="C1503" s="15">
        <v>1209.0</v>
      </c>
      <c r="D1503" s="16" t="s">
        <v>5874</v>
      </c>
      <c r="E1503" s="16" t="s">
        <v>5875</v>
      </c>
      <c r="F1503" s="16"/>
      <c r="G1503" s="16" t="s">
        <v>595</v>
      </c>
      <c r="H1503" s="16" t="s">
        <v>596</v>
      </c>
      <c r="I1503" s="16">
        <v>20.0</v>
      </c>
      <c r="J1503" s="16" t="s">
        <v>1366</v>
      </c>
      <c r="K1503" s="16" t="s">
        <v>1087</v>
      </c>
      <c r="L1503" s="16" t="s">
        <v>308</v>
      </c>
      <c r="M1503" s="16" t="s">
        <v>479</v>
      </c>
      <c r="N1503" s="16" t="s">
        <v>480</v>
      </c>
      <c r="O1503" s="16"/>
      <c r="P1503" s="16">
        <v>15.0</v>
      </c>
      <c r="Q1503" s="16">
        <v>0.0</v>
      </c>
    </row>
    <row r="1504" ht="12.75" customHeight="1">
      <c r="A1504" s="16" t="s">
        <v>5415</v>
      </c>
      <c r="B1504" s="1" t="s">
        <v>75</v>
      </c>
      <c r="C1504" s="15">
        <v>1216.0</v>
      </c>
      <c r="D1504" s="16" t="s">
        <v>5876</v>
      </c>
      <c r="E1504" s="16" t="s">
        <v>5877</v>
      </c>
      <c r="F1504" s="16"/>
      <c r="G1504" s="16" t="s">
        <v>394</v>
      </c>
      <c r="H1504" s="16"/>
      <c r="I1504" s="16">
        <v>902.0</v>
      </c>
      <c r="J1504" s="16" t="s">
        <v>426</v>
      </c>
      <c r="K1504" s="16" t="s">
        <v>5606</v>
      </c>
      <c r="L1504" s="16" t="s">
        <v>323</v>
      </c>
      <c r="M1504" s="16" t="s">
        <v>635</v>
      </c>
      <c r="N1504" s="16" t="s">
        <v>497</v>
      </c>
      <c r="O1504" s="16"/>
      <c r="P1504" s="16">
        <v>7.0</v>
      </c>
      <c r="Q1504" s="16">
        <v>-50.0</v>
      </c>
    </row>
    <row r="1505" ht="12.75" customHeight="1">
      <c r="A1505" s="16" t="s">
        <v>5415</v>
      </c>
      <c r="B1505" s="1" t="s">
        <v>75</v>
      </c>
      <c r="C1505" s="15">
        <v>1219.0</v>
      </c>
      <c r="D1505" s="16" t="s">
        <v>5878</v>
      </c>
      <c r="E1505" s="16" t="s">
        <v>5879</v>
      </c>
      <c r="F1505" s="16"/>
      <c r="G1505" s="16" t="s">
        <v>5428</v>
      </c>
      <c r="H1505" s="16"/>
      <c r="I1505" s="16">
        <v>631.0</v>
      </c>
      <c r="J1505" s="16" t="s">
        <v>426</v>
      </c>
      <c r="K1505" s="16" t="s">
        <v>739</v>
      </c>
      <c r="L1505" s="16" t="s">
        <v>308</v>
      </c>
      <c r="M1505" s="16" t="s">
        <v>572</v>
      </c>
      <c r="N1505" s="16" t="s">
        <v>5880</v>
      </c>
      <c r="O1505" s="16"/>
      <c r="P1505" s="16">
        <v>11.0</v>
      </c>
      <c r="Q1505" s="16">
        <v>-16.0</v>
      </c>
    </row>
    <row r="1506" ht="12.75" customHeight="1">
      <c r="A1506" s="16" t="s">
        <v>5415</v>
      </c>
      <c r="B1506" s="1" t="s">
        <v>75</v>
      </c>
      <c r="C1506" s="15">
        <v>1220.0</v>
      </c>
      <c r="D1506" s="16" t="s">
        <v>5881</v>
      </c>
      <c r="E1506" s="16" t="s">
        <v>5882</v>
      </c>
      <c r="F1506" s="16"/>
      <c r="G1506" s="16" t="s">
        <v>711</v>
      </c>
      <c r="H1506" s="16"/>
      <c r="I1506" s="16">
        <v>732.0</v>
      </c>
      <c r="J1506" s="16" t="s">
        <v>426</v>
      </c>
      <c r="K1506" s="16" t="s">
        <v>1087</v>
      </c>
      <c r="L1506" s="16" t="s">
        <v>384</v>
      </c>
      <c r="M1506" s="16" t="s">
        <v>5883</v>
      </c>
      <c r="N1506" s="16" t="s">
        <v>5348</v>
      </c>
      <c r="O1506" s="16"/>
      <c r="P1506" s="16">
        <v>15.0</v>
      </c>
      <c r="Q1506" s="16">
        <v>-1040.0</v>
      </c>
    </row>
    <row r="1507" ht="12.75" customHeight="1">
      <c r="A1507" s="16" t="s">
        <v>5415</v>
      </c>
      <c r="B1507" s="1" t="s">
        <v>1009</v>
      </c>
      <c r="C1507" s="15">
        <v>1221.0</v>
      </c>
      <c r="D1507" s="16" t="s">
        <v>5884</v>
      </c>
      <c r="E1507" s="16" t="s">
        <v>5885</v>
      </c>
      <c r="F1507" s="16"/>
      <c r="G1507" s="16" t="s">
        <v>1291</v>
      </c>
      <c r="H1507" s="16"/>
      <c r="I1507" s="16">
        <v>303.0</v>
      </c>
      <c r="J1507" s="16" t="s">
        <v>426</v>
      </c>
      <c r="K1507" s="16" t="s">
        <v>3561</v>
      </c>
      <c r="L1507" s="16" t="s">
        <v>377</v>
      </c>
      <c r="M1507" s="16" t="s">
        <v>1344</v>
      </c>
      <c r="N1507" s="16" t="s">
        <v>4782</v>
      </c>
      <c r="O1507" s="16"/>
      <c r="P1507" s="16">
        <v>12.0</v>
      </c>
      <c r="Q1507" s="16">
        <v>-600.0</v>
      </c>
    </row>
    <row r="1508" ht="12.75" customHeight="1">
      <c r="A1508" s="16" t="s">
        <v>5415</v>
      </c>
      <c r="B1508" s="1" t="s">
        <v>1009</v>
      </c>
      <c r="C1508" s="15">
        <v>1222.0</v>
      </c>
      <c r="D1508" s="16" t="s">
        <v>5886</v>
      </c>
      <c r="E1508" s="16" t="s">
        <v>5887</v>
      </c>
      <c r="F1508" s="16"/>
      <c r="G1508" s="16" t="s">
        <v>2820</v>
      </c>
      <c r="H1508" s="16" t="s">
        <v>69</v>
      </c>
      <c r="I1508" s="16">
        <v>122.0</v>
      </c>
      <c r="J1508" s="16" t="s">
        <v>426</v>
      </c>
      <c r="K1508" s="16" t="s">
        <v>404</v>
      </c>
      <c r="L1508" s="16" t="s">
        <v>377</v>
      </c>
      <c r="M1508" s="16" t="s">
        <v>5888</v>
      </c>
      <c r="N1508" s="16" t="s">
        <v>5889</v>
      </c>
      <c r="O1508" s="16"/>
      <c r="P1508" s="16">
        <v>13.0</v>
      </c>
      <c r="Q1508" s="16">
        <v>2240.0</v>
      </c>
    </row>
    <row r="1509" ht="12.75" customHeight="1">
      <c r="A1509" s="16" t="s">
        <v>5415</v>
      </c>
      <c r="B1509" s="1" t="s">
        <v>1009</v>
      </c>
      <c r="C1509" s="15">
        <v>1223.0</v>
      </c>
      <c r="D1509" s="16" t="s">
        <v>5890</v>
      </c>
      <c r="E1509" s="16" t="s">
        <v>5891</v>
      </c>
      <c r="F1509" s="16"/>
      <c r="G1509" s="16" t="s">
        <v>1015</v>
      </c>
      <c r="H1509" s="16"/>
      <c r="I1509" s="16">
        <v>413.0</v>
      </c>
      <c r="J1509" s="16" t="s">
        <v>5499</v>
      </c>
      <c r="K1509" s="16" t="s">
        <v>1087</v>
      </c>
      <c r="L1509" s="16" t="s">
        <v>377</v>
      </c>
      <c r="M1509" s="16" t="s">
        <v>1425</v>
      </c>
      <c r="N1509" s="16" t="s">
        <v>5892</v>
      </c>
      <c r="O1509" s="16"/>
      <c r="P1509" s="16">
        <v>9.0</v>
      </c>
      <c r="Q1509" s="16">
        <v>120.0</v>
      </c>
    </row>
    <row r="1510" ht="12.75" customHeight="1">
      <c r="A1510" s="16" t="s">
        <v>5415</v>
      </c>
      <c r="B1510" s="1" t="s">
        <v>1009</v>
      </c>
      <c r="C1510" s="15">
        <v>1226.0</v>
      </c>
      <c r="D1510" s="16" t="s">
        <v>5893</v>
      </c>
      <c r="E1510" s="16" t="s">
        <v>5894</v>
      </c>
      <c r="F1510" s="16"/>
      <c r="G1510" s="16" t="s">
        <v>1287</v>
      </c>
      <c r="H1510" s="16"/>
      <c r="I1510" s="16">
        <v>222.0</v>
      </c>
      <c r="J1510" s="16" t="s">
        <v>5609</v>
      </c>
      <c r="K1510" s="16" t="s">
        <v>1856</v>
      </c>
      <c r="L1510" s="16" t="s">
        <v>384</v>
      </c>
      <c r="M1510" s="16" t="s">
        <v>3598</v>
      </c>
      <c r="N1510" s="16" t="s">
        <v>1941</v>
      </c>
      <c r="O1510" s="16"/>
      <c r="P1510" s="16">
        <v>10.0</v>
      </c>
      <c r="Q1510" s="16">
        <v>176.0</v>
      </c>
    </row>
    <row r="1511" ht="12.75" customHeight="1">
      <c r="A1511" s="16" t="s">
        <v>5415</v>
      </c>
      <c r="B1511" s="1" t="s">
        <v>1009</v>
      </c>
      <c r="C1511" s="15">
        <v>1230.0</v>
      </c>
      <c r="D1511" s="16" t="s">
        <v>5895</v>
      </c>
      <c r="E1511" s="16" t="s">
        <v>5896</v>
      </c>
      <c r="F1511" s="16" t="s">
        <v>65</v>
      </c>
      <c r="G1511" s="16" t="s">
        <v>576</v>
      </c>
      <c r="H1511" s="16"/>
      <c r="I1511" s="16">
        <v>113.0</v>
      </c>
      <c r="J1511" s="16" t="s">
        <v>5897</v>
      </c>
      <c r="K1511" s="16" t="s">
        <v>1104</v>
      </c>
      <c r="L1511" s="16" t="s">
        <v>377</v>
      </c>
      <c r="M1511" s="16" t="s">
        <v>5898</v>
      </c>
      <c r="N1511" s="16" t="s">
        <v>5899</v>
      </c>
      <c r="O1511" s="16"/>
      <c r="P1511" s="16">
        <v>14.0</v>
      </c>
      <c r="Q1511" s="16">
        <v>0.0</v>
      </c>
    </row>
    <row r="1512" ht="12.75" customHeight="1">
      <c r="A1512" s="16" t="s">
        <v>5415</v>
      </c>
      <c r="B1512" s="1" t="s">
        <v>1028</v>
      </c>
      <c r="C1512" s="15">
        <v>1235.0</v>
      </c>
      <c r="D1512" s="16" t="s">
        <v>5900</v>
      </c>
      <c r="E1512" s="16" t="s">
        <v>5901</v>
      </c>
      <c r="F1512" s="16"/>
      <c r="G1512" s="16" t="s">
        <v>5197</v>
      </c>
      <c r="H1512" s="16" t="s">
        <v>69</v>
      </c>
      <c r="I1512" s="16">
        <v>813.0</v>
      </c>
      <c r="J1512" s="16" t="s">
        <v>5434</v>
      </c>
      <c r="K1512" s="16" t="s">
        <v>739</v>
      </c>
      <c r="L1512" s="16" t="s">
        <v>384</v>
      </c>
      <c r="M1512" s="16" t="s">
        <v>5902</v>
      </c>
      <c r="N1512" s="16" t="s">
        <v>5903</v>
      </c>
      <c r="O1512" s="16"/>
      <c r="P1512" s="16">
        <v>14.0</v>
      </c>
      <c r="Q1512" s="16">
        <v>720.0</v>
      </c>
    </row>
    <row r="1513" ht="12.75" customHeight="1">
      <c r="A1513" s="16" t="s">
        <v>5415</v>
      </c>
      <c r="B1513" s="1" t="s">
        <v>1028</v>
      </c>
      <c r="C1513" s="15">
        <v>1236.0</v>
      </c>
      <c r="D1513" s="16" t="s">
        <v>5904</v>
      </c>
      <c r="E1513" s="16" t="s">
        <v>5905</v>
      </c>
      <c r="F1513" s="16"/>
      <c r="G1513" s="16" t="s">
        <v>3330</v>
      </c>
      <c r="H1513" s="16"/>
      <c r="I1513" s="16">
        <v>813.0</v>
      </c>
      <c r="J1513" s="16" t="s">
        <v>1704</v>
      </c>
      <c r="K1513" s="16" t="s">
        <v>5566</v>
      </c>
      <c r="L1513" s="16" t="s">
        <v>331</v>
      </c>
      <c r="M1513" s="16" t="s">
        <v>5906</v>
      </c>
      <c r="N1513" s="16" t="s">
        <v>5907</v>
      </c>
      <c r="O1513" s="16"/>
      <c r="P1513" s="16">
        <v>8.0</v>
      </c>
      <c r="Q1513" s="16">
        <v>2016.0</v>
      </c>
    </row>
    <row r="1514" ht="12.75" customHeight="1">
      <c r="A1514" s="16" t="s">
        <v>5415</v>
      </c>
      <c r="B1514" s="1" t="s">
        <v>72</v>
      </c>
      <c r="C1514" s="15">
        <v>1305.0</v>
      </c>
      <c r="D1514" s="16" t="s">
        <v>159</v>
      </c>
      <c r="E1514" s="16" t="s">
        <v>160</v>
      </c>
      <c r="F1514" s="16"/>
      <c r="G1514" s="16" t="s">
        <v>625</v>
      </c>
      <c r="H1514" s="16"/>
      <c r="I1514" s="16">
        <v>720.0</v>
      </c>
      <c r="J1514" s="16" t="s">
        <v>426</v>
      </c>
      <c r="K1514" s="16" t="s">
        <v>307</v>
      </c>
      <c r="L1514" s="16" t="s">
        <v>345</v>
      </c>
      <c r="M1514" s="16" t="s">
        <v>3362</v>
      </c>
      <c r="N1514" s="16" t="s">
        <v>5908</v>
      </c>
      <c r="O1514" s="16"/>
      <c r="P1514" s="16">
        <v>6.0</v>
      </c>
      <c r="Q1514" s="16">
        <v>-756.0</v>
      </c>
    </row>
    <row r="1515" ht="12.75" customHeight="1">
      <c r="A1515" s="16" t="s">
        <v>5415</v>
      </c>
      <c r="B1515" s="1" t="s">
        <v>72</v>
      </c>
      <c r="C1515" s="15">
        <v>1307.0</v>
      </c>
      <c r="D1515" s="16" t="s">
        <v>5909</v>
      </c>
      <c r="E1515" s="16" t="s">
        <v>4556</v>
      </c>
      <c r="F1515" s="16"/>
      <c r="G1515" s="16" t="s">
        <v>1184</v>
      </c>
      <c r="H1515" s="16" t="s">
        <v>596</v>
      </c>
      <c r="I1515" s="16">
        <v>11.0</v>
      </c>
      <c r="J1515" s="16" t="s">
        <v>1366</v>
      </c>
      <c r="K1515" s="16" t="s">
        <v>1383</v>
      </c>
      <c r="L1515" s="16" t="s">
        <v>308</v>
      </c>
      <c r="M1515" s="16" t="s">
        <v>479</v>
      </c>
      <c r="N1515" s="16" t="s">
        <v>480</v>
      </c>
      <c r="O1515" s="16"/>
      <c r="P1515" s="16">
        <v>9.0</v>
      </c>
      <c r="Q1515" s="16">
        <v>0.0</v>
      </c>
    </row>
    <row r="1516" ht="12.75" customHeight="1">
      <c r="A1516" s="16" t="s">
        <v>5415</v>
      </c>
      <c r="B1516" s="1" t="s">
        <v>72</v>
      </c>
      <c r="C1516" s="15">
        <v>1308.0</v>
      </c>
      <c r="D1516" s="16" t="s">
        <v>162</v>
      </c>
      <c r="E1516" s="16" t="s">
        <v>163</v>
      </c>
      <c r="F1516" s="16"/>
      <c r="G1516" s="16" t="s">
        <v>2314</v>
      </c>
      <c r="H1516" s="16"/>
      <c r="I1516" s="16">
        <v>323.0</v>
      </c>
      <c r="J1516" s="16" t="s">
        <v>5809</v>
      </c>
      <c r="K1516" s="16" t="s">
        <v>4626</v>
      </c>
      <c r="L1516" s="16" t="s">
        <v>308</v>
      </c>
      <c r="M1516" s="16" t="s">
        <v>5910</v>
      </c>
      <c r="N1516" s="16" t="s">
        <v>497</v>
      </c>
      <c r="O1516" s="16"/>
      <c r="P1516" s="16">
        <v>12.0</v>
      </c>
      <c r="Q1516" s="16">
        <v>0.0</v>
      </c>
    </row>
    <row r="1517" ht="12.75" customHeight="1">
      <c r="A1517" s="16" t="s">
        <v>5415</v>
      </c>
      <c r="B1517" s="1" t="s">
        <v>75</v>
      </c>
      <c r="C1517" s="15">
        <v>1317.0</v>
      </c>
      <c r="D1517" s="16" t="s">
        <v>5911</v>
      </c>
      <c r="E1517" s="16" t="s">
        <v>5912</v>
      </c>
      <c r="F1517" s="16"/>
      <c r="G1517" s="16" t="s">
        <v>5913</v>
      </c>
      <c r="H1517" s="16"/>
      <c r="I1517" s="16">
        <v>824.0</v>
      </c>
      <c r="J1517" s="16" t="s">
        <v>426</v>
      </c>
      <c r="K1517" s="16" t="s">
        <v>358</v>
      </c>
      <c r="L1517" s="16" t="s">
        <v>384</v>
      </c>
      <c r="M1517" s="16" t="s">
        <v>1525</v>
      </c>
      <c r="N1517" s="16" t="s">
        <v>1534</v>
      </c>
      <c r="O1517" s="16"/>
      <c r="P1517" s="16">
        <v>9.0</v>
      </c>
      <c r="Q1517" s="16">
        <v>490.0</v>
      </c>
    </row>
    <row r="1518" ht="12.75" customHeight="1">
      <c r="A1518" s="16" t="s">
        <v>5415</v>
      </c>
      <c r="B1518" s="1" t="s">
        <v>75</v>
      </c>
      <c r="C1518" s="15">
        <v>1319.0</v>
      </c>
      <c r="D1518" s="16" t="s">
        <v>5914</v>
      </c>
      <c r="E1518" s="16" t="s">
        <v>5915</v>
      </c>
      <c r="F1518" s="16"/>
      <c r="G1518" s="16" t="s">
        <v>1166</v>
      </c>
      <c r="H1518" s="16"/>
      <c r="I1518" s="16">
        <v>502.0</v>
      </c>
      <c r="J1518" s="16" t="s">
        <v>426</v>
      </c>
      <c r="K1518" s="16" t="s">
        <v>5606</v>
      </c>
      <c r="L1518" s="16" t="s">
        <v>323</v>
      </c>
      <c r="M1518" s="16" t="s">
        <v>1571</v>
      </c>
      <c r="N1518" s="16" t="s">
        <v>1572</v>
      </c>
      <c r="O1518" s="16"/>
      <c r="P1518" s="16">
        <v>8.0</v>
      </c>
      <c r="Q1518" s="16">
        <v>-972.0</v>
      </c>
    </row>
    <row r="1519" ht="12.75" customHeight="1">
      <c r="A1519" s="16" t="s">
        <v>5415</v>
      </c>
      <c r="B1519" s="1" t="s">
        <v>1009</v>
      </c>
      <c r="C1519" s="15">
        <v>1322.0</v>
      </c>
      <c r="D1519" s="16" t="s">
        <v>5916</v>
      </c>
      <c r="E1519" s="16" t="s">
        <v>5917</v>
      </c>
      <c r="F1519" s="16" t="s">
        <v>65</v>
      </c>
      <c r="G1519" s="16" t="s">
        <v>5918</v>
      </c>
      <c r="H1519" s="16" t="s">
        <v>69</v>
      </c>
      <c r="I1519" s="16">
        <v>800.0</v>
      </c>
      <c r="J1519" s="16" t="s">
        <v>5919</v>
      </c>
      <c r="K1519" s="16" t="s">
        <v>5920</v>
      </c>
      <c r="L1519" s="16" t="s">
        <v>377</v>
      </c>
      <c r="M1519" s="16" t="s">
        <v>5921</v>
      </c>
      <c r="N1519" s="16" t="s">
        <v>5922</v>
      </c>
      <c r="O1519" s="16"/>
      <c r="P1519" s="16">
        <v>7.0</v>
      </c>
      <c r="Q1519" s="16">
        <v>800.0</v>
      </c>
    </row>
    <row r="1520" ht="12.75" customHeight="1">
      <c r="A1520" s="16" t="s">
        <v>5415</v>
      </c>
      <c r="B1520" s="1" t="s">
        <v>1009</v>
      </c>
      <c r="C1520" s="15">
        <v>1323.0</v>
      </c>
      <c r="D1520" s="16" t="s">
        <v>5923</v>
      </c>
      <c r="E1520" s="16" t="s">
        <v>5924</v>
      </c>
      <c r="F1520" s="16" t="s">
        <v>596</v>
      </c>
      <c r="G1520" s="16" t="s">
        <v>5925</v>
      </c>
      <c r="H1520" s="16"/>
      <c r="I1520" s="16">
        <v>102.0</v>
      </c>
      <c r="J1520" s="16" t="s">
        <v>5434</v>
      </c>
      <c r="K1520" s="16" t="s">
        <v>501</v>
      </c>
      <c r="L1520" s="16" t="s">
        <v>316</v>
      </c>
      <c r="M1520" s="16" t="s">
        <v>5926</v>
      </c>
      <c r="N1520" s="16" t="s">
        <v>5927</v>
      </c>
      <c r="O1520" s="16"/>
      <c r="P1520" s="16">
        <v>12.0</v>
      </c>
      <c r="Q1520" s="16">
        <v>8064.0</v>
      </c>
    </row>
    <row r="1521" ht="12.75" customHeight="1">
      <c r="A1521" s="16" t="s">
        <v>5415</v>
      </c>
      <c r="B1521" s="1" t="s">
        <v>1009</v>
      </c>
      <c r="C1521" s="15">
        <v>1324.0</v>
      </c>
      <c r="D1521" s="16" t="s">
        <v>5928</v>
      </c>
      <c r="E1521" s="16" t="s">
        <v>5929</v>
      </c>
      <c r="F1521" s="16"/>
      <c r="G1521" s="16" t="s">
        <v>5930</v>
      </c>
      <c r="H1521" s="16"/>
      <c r="I1521" s="16">
        <v>414.0</v>
      </c>
      <c r="J1521" s="16" t="s">
        <v>5434</v>
      </c>
      <c r="K1521" s="16" t="s">
        <v>322</v>
      </c>
      <c r="L1521" s="16" t="s">
        <v>377</v>
      </c>
      <c r="M1521" s="16" t="s">
        <v>5931</v>
      </c>
      <c r="N1521" s="16" t="s">
        <v>492</v>
      </c>
      <c r="O1521" s="16"/>
      <c r="P1521" s="16">
        <v>12.0</v>
      </c>
      <c r="Q1521" s="16">
        <v>9.0</v>
      </c>
    </row>
    <row r="1522" ht="12.75" customHeight="1">
      <c r="A1522" s="16" t="s">
        <v>5415</v>
      </c>
      <c r="B1522" s="1" t="s">
        <v>1028</v>
      </c>
      <c r="C1522" s="15">
        <v>1333.0</v>
      </c>
      <c r="D1522" s="16" t="s">
        <v>5932</v>
      </c>
      <c r="E1522" s="16" t="s">
        <v>5933</v>
      </c>
      <c r="F1522" s="16"/>
      <c r="G1522" s="16" t="s">
        <v>4604</v>
      </c>
      <c r="H1522" s="16"/>
      <c r="I1522" s="16">
        <v>702.0</v>
      </c>
      <c r="J1522" s="16" t="s">
        <v>5609</v>
      </c>
      <c r="K1522" s="16" t="s">
        <v>5934</v>
      </c>
      <c r="L1522" s="16" t="s">
        <v>377</v>
      </c>
      <c r="M1522" s="16" t="s">
        <v>5935</v>
      </c>
      <c r="N1522" s="16" t="s">
        <v>5936</v>
      </c>
      <c r="O1522" s="16"/>
      <c r="P1522" s="16">
        <v>12.0</v>
      </c>
      <c r="Q1522" s="16">
        <v>-840.0</v>
      </c>
    </row>
    <row r="1523" ht="12.75" customHeight="1">
      <c r="A1523" s="16" t="s">
        <v>5415</v>
      </c>
      <c r="B1523" s="1" t="s">
        <v>1028</v>
      </c>
      <c r="C1523" s="15">
        <v>1334.0</v>
      </c>
      <c r="D1523" s="16" t="s">
        <v>5937</v>
      </c>
      <c r="E1523" s="16" t="s">
        <v>5938</v>
      </c>
      <c r="F1523" s="16"/>
      <c r="G1523" s="16" t="s">
        <v>1160</v>
      </c>
      <c r="H1523" s="16"/>
      <c r="I1523" s="16">
        <v>4.0</v>
      </c>
      <c r="J1523" s="16" t="s">
        <v>5716</v>
      </c>
      <c r="K1523" s="16" t="s">
        <v>5939</v>
      </c>
      <c r="L1523" s="16" t="s">
        <v>308</v>
      </c>
      <c r="M1523" s="16" t="s">
        <v>479</v>
      </c>
      <c r="N1523" s="16" t="s">
        <v>480</v>
      </c>
      <c r="O1523" s="16"/>
      <c r="P1523" s="16">
        <v>12.0</v>
      </c>
      <c r="Q1523" s="16">
        <v>0.0</v>
      </c>
    </row>
    <row r="1524" ht="12.75" customHeight="1">
      <c r="A1524" s="16" t="s">
        <v>5415</v>
      </c>
      <c r="B1524" s="1" t="s">
        <v>1028</v>
      </c>
      <c r="C1524" s="15">
        <v>1335.0</v>
      </c>
      <c r="D1524" s="16" t="s">
        <v>5940</v>
      </c>
      <c r="E1524" s="16" t="s">
        <v>5941</v>
      </c>
      <c r="F1524" s="16" t="s">
        <v>65</v>
      </c>
      <c r="G1524" s="16" t="s">
        <v>343</v>
      </c>
      <c r="H1524" s="16"/>
      <c r="I1524" s="16">
        <v>524.0</v>
      </c>
      <c r="J1524" s="16" t="s">
        <v>5942</v>
      </c>
      <c r="K1524" s="16" t="s">
        <v>5939</v>
      </c>
      <c r="L1524" s="16" t="s">
        <v>377</v>
      </c>
      <c r="M1524" s="16" t="s">
        <v>3176</v>
      </c>
      <c r="N1524" s="16" t="s">
        <v>2462</v>
      </c>
      <c r="O1524" s="16"/>
      <c r="P1524" s="16">
        <v>12.0</v>
      </c>
      <c r="Q1524" s="16">
        <v>350.0</v>
      </c>
    </row>
    <row r="1525" ht="12.75" customHeight="1">
      <c r="A1525" s="16" t="s">
        <v>5415</v>
      </c>
      <c r="B1525" s="1" t="s">
        <v>1028</v>
      </c>
      <c r="C1525" s="15">
        <v>1338.0</v>
      </c>
      <c r="D1525" s="16" t="s">
        <v>5943</v>
      </c>
      <c r="E1525" s="16" t="s">
        <v>5944</v>
      </c>
      <c r="F1525" s="16"/>
      <c r="G1525" s="16" t="s">
        <v>449</v>
      </c>
      <c r="H1525" s="16"/>
      <c r="I1525" s="16">
        <v>204.0</v>
      </c>
      <c r="J1525" s="16" t="s">
        <v>5429</v>
      </c>
      <c r="K1525" s="16" t="s">
        <v>5606</v>
      </c>
      <c r="L1525" s="16" t="s">
        <v>308</v>
      </c>
      <c r="M1525" s="16" t="s">
        <v>2296</v>
      </c>
      <c r="N1525" s="16" t="s">
        <v>5945</v>
      </c>
      <c r="O1525" s="16"/>
      <c r="P1525" s="16">
        <v>15.0</v>
      </c>
      <c r="Q1525" s="16">
        <v>-36.0</v>
      </c>
    </row>
    <row r="1526" ht="12.75" customHeight="1">
      <c r="A1526" s="16" t="s">
        <v>5415</v>
      </c>
      <c r="B1526" s="1" t="s">
        <v>1028</v>
      </c>
      <c r="C1526" s="15">
        <v>1339.0</v>
      </c>
      <c r="D1526" s="16" t="s">
        <v>5946</v>
      </c>
      <c r="E1526" s="16" t="s">
        <v>5947</v>
      </c>
      <c r="F1526" s="16" t="s">
        <v>596</v>
      </c>
      <c r="G1526" s="16" t="s">
        <v>758</v>
      </c>
      <c r="H1526" s="16"/>
      <c r="I1526" s="16">
        <v>105.0</v>
      </c>
      <c r="J1526" s="16" t="s">
        <v>1704</v>
      </c>
      <c r="K1526" s="16" t="s">
        <v>5948</v>
      </c>
      <c r="L1526" s="16" t="s">
        <v>359</v>
      </c>
      <c r="M1526" s="16" t="s">
        <v>5949</v>
      </c>
      <c r="N1526" s="16" t="s">
        <v>5950</v>
      </c>
      <c r="O1526" s="16"/>
      <c r="P1526" s="16">
        <v>11.0</v>
      </c>
      <c r="Q1526" s="16">
        <v>1365.0</v>
      </c>
    </row>
    <row r="1527" ht="12.75" customHeight="1">
      <c r="A1527" s="16" t="s">
        <v>5415</v>
      </c>
      <c r="B1527" s="1" t="s">
        <v>72</v>
      </c>
      <c r="C1527" s="15">
        <v>1402.0</v>
      </c>
      <c r="D1527" s="16" t="s">
        <v>5951</v>
      </c>
      <c r="E1527" s="16" t="s">
        <v>5952</v>
      </c>
      <c r="F1527" s="16"/>
      <c r="G1527" s="16" t="s">
        <v>5953</v>
      </c>
      <c r="H1527" s="16" t="s">
        <v>596</v>
      </c>
      <c r="I1527" s="16">
        <v>913.0</v>
      </c>
      <c r="J1527" s="16" t="s">
        <v>426</v>
      </c>
      <c r="K1527" s="16" t="s">
        <v>5727</v>
      </c>
      <c r="L1527" s="16" t="s">
        <v>308</v>
      </c>
      <c r="M1527" s="16" t="s">
        <v>860</v>
      </c>
      <c r="N1527" s="16" t="s">
        <v>5954</v>
      </c>
      <c r="O1527" s="16"/>
      <c r="P1527" s="16">
        <v>12.0</v>
      </c>
      <c r="Q1527" s="16">
        <v>-112.0</v>
      </c>
    </row>
    <row r="1528" ht="12.75" customHeight="1">
      <c r="A1528" s="16" t="s">
        <v>5415</v>
      </c>
      <c r="B1528" s="1" t="s">
        <v>72</v>
      </c>
      <c r="C1528" s="15">
        <v>1410.0</v>
      </c>
      <c r="D1528" s="16" t="s">
        <v>5955</v>
      </c>
      <c r="E1528" s="16" t="s">
        <v>5956</v>
      </c>
      <c r="F1528" s="16"/>
      <c r="G1528" s="16" t="s">
        <v>460</v>
      </c>
      <c r="H1528" s="16"/>
      <c r="I1528" s="16">
        <v>200.0</v>
      </c>
      <c r="J1528" s="16" t="s">
        <v>426</v>
      </c>
      <c r="K1528" s="16" t="s">
        <v>438</v>
      </c>
      <c r="L1528" s="16" t="s">
        <v>308</v>
      </c>
      <c r="M1528" s="16" t="s">
        <v>473</v>
      </c>
      <c r="N1528" s="16" t="s">
        <v>4222</v>
      </c>
      <c r="O1528" s="16"/>
      <c r="P1528" s="16">
        <v>6.0</v>
      </c>
      <c r="Q1528" s="16">
        <v>-90.0</v>
      </c>
    </row>
    <row r="1529" ht="12.75" customHeight="1">
      <c r="A1529" s="16" t="s">
        <v>5415</v>
      </c>
      <c r="B1529" s="1" t="s">
        <v>75</v>
      </c>
      <c r="C1529" s="15">
        <v>1417.0</v>
      </c>
      <c r="D1529" s="16" t="s">
        <v>5957</v>
      </c>
      <c r="E1529" s="16" t="s">
        <v>5958</v>
      </c>
      <c r="F1529" s="16"/>
      <c r="G1529" s="16" t="s">
        <v>449</v>
      </c>
      <c r="H1529" s="16"/>
      <c r="I1529" s="16">
        <v>204.0</v>
      </c>
      <c r="J1529" s="16" t="s">
        <v>426</v>
      </c>
      <c r="K1529" s="16" t="s">
        <v>371</v>
      </c>
      <c r="L1529" s="16" t="s">
        <v>323</v>
      </c>
      <c r="M1529" s="16" t="s">
        <v>5255</v>
      </c>
      <c r="N1529" s="16" t="s">
        <v>367</v>
      </c>
      <c r="O1529" s="16"/>
      <c r="P1529" s="16">
        <v>13.0</v>
      </c>
      <c r="Q1529" s="16">
        <v>-150.0</v>
      </c>
    </row>
    <row r="1530" ht="12.75" customHeight="1">
      <c r="A1530" s="16" t="s">
        <v>5415</v>
      </c>
      <c r="B1530" s="1" t="s">
        <v>1009</v>
      </c>
      <c r="C1530" s="15">
        <v>1426.0</v>
      </c>
      <c r="D1530" s="16" t="s">
        <v>5959</v>
      </c>
      <c r="E1530" s="16" t="s">
        <v>5960</v>
      </c>
      <c r="F1530" s="16"/>
      <c r="G1530" s="16" t="s">
        <v>454</v>
      </c>
      <c r="H1530" s="16"/>
      <c r="I1530" s="16">
        <v>602.0</v>
      </c>
      <c r="J1530" s="16" t="s">
        <v>5429</v>
      </c>
      <c r="K1530" s="16" t="s">
        <v>5569</v>
      </c>
      <c r="L1530" s="16" t="s">
        <v>377</v>
      </c>
      <c r="M1530" s="16" t="s">
        <v>5121</v>
      </c>
      <c r="N1530" s="16" t="s">
        <v>2462</v>
      </c>
      <c r="O1530" s="16"/>
      <c r="P1530" s="16">
        <v>12.0</v>
      </c>
      <c r="Q1530" s="16">
        <v>250.0</v>
      </c>
    </row>
    <row r="1531" ht="12.75" customHeight="1">
      <c r="A1531" s="16" t="s">
        <v>5415</v>
      </c>
      <c r="B1531" s="1" t="s">
        <v>1009</v>
      </c>
      <c r="C1531" s="15">
        <v>1429.0</v>
      </c>
      <c r="D1531" s="16" t="s">
        <v>5961</v>
      </c>
      <c r="E1531" s="16" t="s">
        <v>5962</v>
      </c>
      <c r="F1531" s="16" t="s">
        <v>596</v>
      </c>
      <c r="G1531" s="16" t="s">
        <v>5963</v>
      </c>
      <c r="H1531" s="16"/>
      <c r="I1531" s="16">
        <v>604.0</v>
      </c>
      <c r="J1531" s="16" t="s">
        <v>5429</v>
      </c>
      <c r="K1531" s="16" t="s">
        <v>5727</v>
      </c>
      <c r="L1531" s="16" t="s">
        <v>331</v>
      </c>
      <c r="M1531" s="16" t="s">
        <v>5964</v>
      </c>
      <c r="N1531" s="16" t="s">
        <v>5965</v>
      </c>
      <c r="O1531" s="16"/>
      <c r="P1531" s="16">
        <v>13.0</v>
      </c>
      <c r="Q1531" s="16">
        <v>4704.0</v>
      </c>
    </row>
    <row r="1532" ht="12.75" customHeight="1">
      <c r="A1532" s="16" t="s">
        <v>5415</v>
      </c>
      <c r="B1532" s="1" t="s">
        <v>1028</v>
      </c>
      <c r="C1532" s="15">
        <v>1436.0</v>
      </c>
      <c r="D1532" s="16" t="s">
        <v>5966</v>
      </c>
      <c r="E1532" s="16" t="s">
        <v>5967</v>
      </c>
      <c r="F1532" s="16" t="s">
        <v>596</v>
      </c>
      <c r="G1532" s="16" t="s">
        <v>5197</v>
      </c>
      <c r="H1532" s="16" t="s">
        <v>69</v>
      </c>
      <c r="I1532" s="16">
        <v>823.0</v>
      </c>
      <c r="J1532" s="16" t="s">
        <v>5609</v>
      </c>
      <c r="K1532" s="16" t="s">
        <v>712</v>
      </c>
      <c r="L1532" s="16" t="s">
        <v>384</v>
      </c>
      <c r="M1532" s="16" t="s">
        <v>5968</v>
      </c>
      <c r="N1532" s="16" t="s">
        <v>5969</v>
      </c>
      <c r="O1532" s="16"/>
      <c r="P1532" s="16">
        <v>18.0</v>
      </c>
      <c r="Q1532" s="16">
        <v>297.0</v>
      </c>
    </row>
    <row r="1533" ht="12.75" customHeight="1">
      <c r="A1533" s="16" t="s">
        <v>5415</v>
      </c>
      <c r="B1533" s="1" t="s">
        <v>1028</v>
      </c>
      <c r="C1533" s="15">
        <v>1438.0</v>
      </c>
      <c r="D1533" s="16" t="s">
        <v>5970</v>
      </c>
      <c r="E1533" s="16" t="s">
        <v>5971</v>
      </c>
      <c r="F1533" s="16"/>
      <c r="G1533" s="16" t="s">
        <v>5972</v>
      </c>
      <c r="H1533" s="16"/>
      <c r="I1533" s="16">
        <v>703.0</v>
      </c>
      <c r="J1533" s="16" t="s">
        <v>1704</v>
      </c>
      <c r="K1533" s="16" t="s">
        <v>383</v>
      </c>
      <c r="L1533" s="16" t="s">
        <v>345</v>
      </c>
      <c r="M1533" s="16" t="s">
        <v>5973</v>
      </c>
      <c r="N1533" s="16" t="s">
        <v>745</v>
      </c>
      <c r="O1533" s="16"/>
      <c r="P1533" s="16">
        <v>7.0</v>
      </c>
      <c r="Q1533" s="16">
        <v>-16.0</v>
      </c>
    </row>
    <row r="1534" ht="12.75" customHeight="1">
      <c r="A1534" s="16" t="s">
        <v>5415</v>
      </c>
      <c r="B1534" s="1" t="s">
        <v>72</v>
      </c>
      <c r="C1534" s="15">
        <v>1502.0</v>
      </c>
      <c r="D1534" s="16" t="s">
        <v>5974</v>
      </c>
      <c r="E1534" s="16" t="s">
        <v>5975</v>
      </c>
      <c r="F1534" s="16"/>
      <c r="G1534" s="16" t="s">
        <v>870</v>
      </c>
      <c r="H1534" s="16" t="s">
        <v>596</v>
      </c>
      <c r="I1534" s="16">
        <v>114.0</v>
      </c>
      <c r="J1534" s="16" t="s">
        <v>426</v>
      </c>
      <c r="K1534" s="16" t="s">
        <v>5976</v>
      </c>
      <c r="L1534" s="16" t="s">
        <v>323</v>
      </c>
      <c r="M1534" s="16" t="s">
        <v>871</v>
      </c>
      <c r="N1534" s="16" t="s">
        <v>5977</v>
      </c>
      <c r="O1534" s="16"/>
      <c r="P1534" s="16">
        <v>18.0</v>
      </c>
      <c r="Q1534" s="16">
        <v>-56.0</v>
      </c>
    </row>
    <row r="1535" ht="12.75" customHeight="1">
      <c r="A1535" s="16" t="s">
        <v>5415</v>
      </c>
      <c r="B1535" s="1" t="s">
        <v>75</v>
      </c>
      <c r="C1535" s="15">
        <v>1514.0</v>
      </c>
      <c r="D1535" s="16" t="s">
        <v>5978</v>
      </c>
      <c r="E1535" s="16" t="s">
        <v>5979</v>
      </c>
      <c r="F1535" s="16"/>
      <c r="G1535" s="16" t="s">
        <v>5980</v>
      </c>
      <c r="H1535" s="16" t="s">
        <v>69</v>
      </c>
      <c r="I1535" s="16">
        <v>412.0</v>
      </c>
      <c r="J1535" s="16" t="s">
        <v>426</v>
      </c>
      <c r="K1535" s="16" t="s">
        <v>5981</v>
      </c>
      <c r="L1535" s="16" t="s">
        <v>384</v>
      </c>
      <c r="M1535" s="16" t="s">
        <v>5982</v>
      </c>
      <c r="N1535" s="16" t="s">
        <v>5983</v>
      </c>
      <c r="O1535" s="16"/>
      <c r="P1535" s="16">
        <v>13.0</v>
      </c>
      <c r="Q1535" s="16">
        <v>3168.0</v>
      </c>
    </row>
    <row r="1536" ht="12.75" customHeight="1">
      <c r="A1536" s="16" t="s">
        <v>5415</v>
      </c>
      <c r="B1536" s="1" t="s">
        <v>75</v>
      </c>
      <c r="C1536" s="15">
        <v>1518.0</v>
      </c>
      <c r="D1536" s="16" t="s">
        <v>5984</v>
      </c>
      <c r="E1536" s="16" t="s">
        <v>5985</v>
      </c>
      <c r="F1536" s="16"/>
      <c r="G1536" s="16" t="s">
        <v>1015</v>
      </c>
      <c r="H1536" s="16"/>
      <c r="I1536" s="16">
        <v>804.0</v>
      </c>
      <c r="J1536" s="16" t="s">
        <v>426</v>
      </c>
      <c r="K1536" s="16" t="s">
        <v>2129</v>
      </c>
      <c r="L1536" s="16" t="s">
        <v>377</v>
      </c>
      <c r="M1536" s="16" t="s">
        <v>2125</v>
      </c>
      <c r="N1536" s="16" t="s">
        <v>2725</v>
      </c>
      <c r="O1536" s="16"/>
      <c r="P1536" s="16">
        <v>10.0</v>
      </c>
      <c r="Q1536" s="16">
        <v>220.0</v>
      </c>
    </row>
    <row r="1537" ht="12.75" customHeight="1">
      <c r="A1537" s="16" t="s">
        <v>5415</v>
      </c>
      <c r="B1537" s="1" t="s">
        <v>75</v>
      </c>
      <c r="C1537" s="15">
        <v>1519.0</v>
      </c>
      <c r="D1537" s="16" t="s">
        <v>5986</v>
      </c>
      <c r="E1537" s="16" t="s">
        <v>5987</v>
      </c>
      <c r="F1537" s="16"/>
      <c r="G1537" s="16" t="s">
        <v>5428</v>
      </c>
      <c r="H1537" s="16"/>
      <c r="I1537" s="16">
        <v>503.0</v>
      </c>
      <c r="J1537" s="16" t="s">
        <v>426</v>
      </c>
      <c r="K1537" s="16" t="s">
        <v>307</v>
      </c>
      <c r="L1537" s="16" t="s">
        <v>384</v>
      </c>
      <c r="M1537" s="16" t="s">
        <v>1393</v>
      </c>
      <c r="N1537" s="16" t="s">
        <v>1097</v>
      </c>
      <c r="O1537" s="16"/>
      <c r="P1537" s="16">
        <v>9.0</v>
      </c>
      <c r="Q1537" s="16">
        <v>-64.0</v>
      </c>
    </row>
    <row r="1538" ht="12.75" customHeight="1">
      <c r="A1538" s="16" t="s">
        <v>5415</v>
      </c>
      <c r="B1538" s="1" t="s">
        <v>1009</v>
      </c>
      <c r="C1538" s="15">
        <v>1524.0</v>
      </c>
      <c r="D1538" s="16" t="s">
        <v>5988</v>
      </c>
      <c r="E1538" s="16" t="s">
        <v>5989</v>
      </c>
      <c r="F1538" s="16"/>
      <c r="G1538" s="16" t="s">
        <v>3330</v>
      </c>
      <c r="H1538" s="16"/>
      <c r="I1538" s="16">
        <v>801.0</v>
      </c>
      <c r="J1538" s="16" t="s">
        <v>1704</v>
      </c>
      <c r="K1538" s="16" t="s">
        <v>718</v>
      </c>
      <c r="L1538" s="16" t="s">
        <v>345</v>
      </c>
      <c r="M1538" s="16" t="s">
        <v>5990</v>
      </c>
      <c r="N1538" s="16" t="s">
        <v>5991</v>
      </c>
      <c r="O1538" s="16"/>
      <c r="P1538" s="16">
        <v>8.0</v>
      </c>
      <c r="Q1538" s="16">
        <v>-768.0</v>
      </c>
    </row>
    <row r="1539" ht="12.75" customHeight="1">
      <c r="A1539" s="16" t="s">
        <v>5415</v>
      </c>
      <c r="B1539" s="1" t="s">
        <v>1009</v>
      </c>
      <c r="C1539" s="15">
        <v>1530.0</v>
      </c>
      <c r="D1539" s="16" t="s">
        <v>5992</v>
      </c>
      <c r="E1539" s="16" t="s">
        <v>5993</v>
      </c>
      <c r="F1539" s="16"/>
      <c r="G1539" s="16" t="s">
        <v>5994</v>
      </c>
      <c r="H1539" s="16"/>
      <c r="I1539" s="16">
        <v>12.0</v>
      </c>
      <c r="J1539" s="16" t="s">
        <v>5716</v>
      </c>
      <c r="K1539" s="16" t="s">
        <v>358</v>
      </c>
      <c r="L1539" s="16" t="s">
        <v>308</v>
      </c>
      <c r="M1539" s="16" t="s">
        <v>479</v>
      </c>
      <c r="N1539" s="16" t="s">
        <v>480</v>
      </c>
      <c r="O1539" s="16"/>
      <c r="P1539" s="16">
        <v>13.0</v>
      </c>
      <c r="Q1539" s="16">
        <v>0.0</v>
      </c>
    </row>
    <row r="1540" ht="12.75" customHeight="1">
      <c r="A1540" s="16" t="s">
        <v>5415</v>
      </c>
      <c r="B1540" s="1" t="s">
        <v>1028</v>
      </c>
      <c r="C1540" s="15">
        <v>1533.0</v>
      </c>
      <c r="D1540" s="16" t="s">
        <v>5995</v>
      </c>
      <c r="E1540" s="16" t="s">
        <v>5996</v>
      </c>
      <c r="F1540" s="16"/>
      <c r="G1540" s="16" t="s">
        <v>625</v>
      </c>
      <c r="H1540" s="16"/>
      <c r="I1540" s="16">
        <v>601.0</v>
      </c>
      <c r="J1540" s="16" t="s">
        <v>5997</v>
      </c>
      <c r="K1540" s="16" t="s">
        <v>1201</v>
      </c>
      <c r="L1540" s="16" t="s">
        <v>384</v>
      </c>
      <c r="M1540" s="16" t="s">
        <v>1312</v>
      </c>
      <c r="N1540" s="16" t="s">
        <v>2623</v>
      </c>
      <c r="O1540" s="16"/>
      <c r="P1540" s="16">
        <v>11.0</v>
      </c>
      <c r="Q1540" s="16">
        <v>480.0</v>
      </c>
    </row>
    <row r="1541" ht="12.75" customHeight="1">
      <c r="A1541" s="16" t="s">
        <v>5415</v>
      </c>
      <c r="B1541" s="1" t="s">
        <v>1028</v>
      </c>
      <c r="C1541" s="15">
        <v>1534.0</v>
      </c>
      <c r="D1541" s="16" t="s">
        <v>5998</v>
      </c>
      <c r="E1541" s="16" t="s">
        <v>5999</v>
      </c>
      <c r="F1541" s="16" t="s">
        <v>596</v>
      </c>
      <c r="G1541" s="16" t="s">
        <v>1386</v>
      </c>
      <c r="H1541" s="16"/>
      <c r="I1541" s="16">
        <v>800.0</v>
      </c>
      <c r="J1541" s="16" t="s">
        <v>1704</v>
      </c>
      <c r="K1541" s="16" t="s">
        <v>2293</v>
      </c>
      <c r="L1541" s="16" t="s">
        <v>377</v>
      </c>
      <c r="M1541" s="16" t="s">
        <v>849</v>
      </c>
      <c r="N1541" s="16" t="s">
        <v>5659</v>
      </c>
      <c r="O1541" s="16"/>
      <c r="P1541" s="16">
        <v>6.0</v>
      </c>
      <c r="Q1541" s="16">
        <v>200.0</v>
      </c>
    </row>
    <row r="1542" ht="12.75" customHeight="1">
      <c r="A1542" s="16" t="s">
        <v>5415</v>
      </c>
      <c r="B1542" s="1" t="s">
        <v>1028</v>
      </c>
      <c r="C1542" s="15">
        <v>1535.0</v>
      </c>
      <c r="D1542" s="16" t="s">
        <v>6000</v>
      </c>
      <c r="E1542" s="16" t="s">
        <v>6001</v>
      </c>
      <c r="F1542" s="16" t="s">
        <v>596</v>
      </c>
      <c r="G1542" s="16" t="s">
        <v>1115</v>
      </c>
      <c r="H1542" s="16"/>
      <c r="I1542" s="16">
        <v>203.0</v>
      </c>
      <c r="J1542" s="16" t="s">
        <v>5609</v>
      </c>
      <c r="K1542" s="16" t="s">
        <v>796</v>
      </c>
      <c r="L1542" s="16" t="s">
        <v>331</v>
      </c>
      <c r="M1542" s="16" t="s">
        <v>6002</v>
      </c>
      <c r="N1542" s="16" t="s">
        <v>5043</v>
      </c>
      <c r="O1542" s="16"/>
      <c r="P1542" s="16">
        <v>11.0</v>
      </c>
      <c r="Q1542" s="16">
        <v>2184.0</v>
      </c>
    </row>
    <row r="1543" ht="12.75" customHeight="1">
      <c r="A1543" s="16" t="s">
        <v>5415</v>
      </c>
      <c r="B1543" s="1" t="s">
        <v>1028</v>
      </c>
      <c r="C1543" s="15">
        <v>1537.0</v>
      </c>
      <c r="D1543" s="16" t="s">
        <v>6003</v>
      </c>
      <c r="E1543" s="16" t="s">
        <v>6004</v>
      </c>
      <c r="F1543" s="16"/>
      <c r="G1543" s="16" t="s">
        <v>748</v>
      </c>
      <c r="H1543" s="16"/>
      <c r="I1543" s="16">
        <v>803.0</v>
      </c>
      <c r="J1543" s="16" t="s">
        <v>5499</v>
      </c>
      <c r="K1543" s="16" t="s">
        <v>1419</v>
      </c>
      <c r="L1543" s="16" t="s">
        <v>384</v>
      </c>
      <c r="M1543" s="16" t="s">
        <v>6005</v>
      </c>
      <c r="N1543" s="16" t="s">
        <v>4887</v>
      </c>
      <c r="O1543" s="16"/>
      <c r="P1543" s="16">
        <v>14.0</v>
      </c>
      <c r="Q1543" s="16">
        <v>648.0</v>
      </c>
    </row>
    <row r="1544" ht="12.75" customHeight="1">
      <c r="A1544" s="16" t="s">
        <v>5415</v>
      </c>
      <c r="B1544" s="1" t="s">
        <v>72</v>
      </c>
      <c r="C1544" s="15">
        <v>1601.0</v>
      </c>
      <c r="D1544" s="16" t="s">
        <v>6006</v>
      </c>
      <c r="E1544" s="16" t="s">
        <v>6007</v>
      </c>
      <c r="F1544" s="16"/>
      <c r="G1544" s="16" t="s">
        <v>978</v>
      </c>
      <c r="H1544" s="16"/>
      <c r="I1544" s="16">
        <v>614.0</v>
      </c>
      <c r="J1544" s="16" t="s">
        <v>426</v>
      </c>
      <c r="K1544" s="16" t="s">
        <v>6008</v>
      </c>
      <c r="L1544" s="16" t="s">
        <v>308</v>
      </c>
      <c r="M1544" s="16" t="s">
        <v>309</v>
      </c>
      <c r="N1544" s="16" t="s">
        <v>310</v>
      </c>
      <c r="O1544" s="16"/>
      <c r="P1544" s="16">
        <v>12.0</v>
      </c>
      <c r="Q1544" s="16">
        <v>0.0</v>
      </c>
    </row>
    <row r="1545" ht="12.75" customHeight="1">
      <c r="A1545" s="16" t="s">
        <v>5415</v>
      </c>
      <c r="B1545" s="1" t="s">
        <v>72</v>
      </c>
      <c r="C1545" s="15">
        <v>1602.0</v>
      </c>
      <c r="D1545" s="16" t="s">
        <v>6009</v>
      </c>
      <c r="E1545" s="16" t="s">
        <v>6010</v>
      </c>
      <c r="F1545" s="16"/>
      <c r="G1545" s="16" t="s">
        <v>421</v>
      </c>
      <c r="H1545" s="16"/>
      <c r="I1545" s="16">
        <v>200.0</v>
      </c>
      <c r="J1545" s="16" t="s">
        <v>426</v>
      </c>
      <c r="K1545" s="16" t="s">
        <v>2081</v>
      </c>
      <c r="L1545" s="16" t="s">
        <v>384</v>
      </c>
      <c r="M1545" s="16" t="s">
        <v>658</v>
      </c>
      <c r="N1545" s="16" t="s">
        <v>659</v>
      </c>
      <c r="O1545" s="16"/>
      <c r="P1545" s="16">
        <v>11.0</v>
      </c>
      <c r="Q1545" s="16">
        <v>-1728.0</v>
      </c>
    </row>
    <row r="1546" ht="12.75" customHeight="1">
      <c r="A1546" s="16" t="s">
        <v>5415</v>
      </c>
      <c r="B1546" s="1" t="s">
        <v>72</v>
      </c>
      <c r="C1546" s="15">
        <v>1605.0</v>
      </c>
      <c r="D1546" s="16" t="s">
        <v>6011</v>
      </c>
      <c r="E1546" s="16" t="s">
        <v>6012</v>
      </c>
      <c r="F1546" s="16"/>
      <c r="G1546" s="16" t="s">
        <v>1699</v>
      </c>
      <c r="H1546" s="16"/>
      <c r="I1546" s="16">
        <v>301.0</v>
      </c>
      <c r="J1546" s="16" t="s">
        <v>426</v>
      </c>
      <c r="K1546" s="16" t="s">
        <v>5569</v>
      </c>
      <c r="L1546" s="16" t="s">
        <v>308</v>
      </c>
      <c r="M1546" s="16" t="s">
        <v>473</v>
      </c>
      <c r="N1546" s="16" t="s">
        <v>497</v>
      </c>
      <c r="O1546" s="16"/>
      <c r="P1546" s="16">
        <v>6.0</v>
      </c>
      <c r="Q1546" s="16">
        <v>-90.0</v>
      </c>
    </row>
    <row r="1547" ht="12.75" customHeight="1">
      <c r="A1547" s="16" t="s">
        <v>5415</v>
      </c>
      <c r="B1547" s="1" t="s">
        <v>72</v>
      </c>
      <c r="C1547" s="15">
        <v>1608.0</v>
      </c>
      <c r="D1547" s="16" t="s">
        <v>6013</v>
      </c>
      <c r="E1547" s="16" t="s">
        <v>6014</v>
      </c>
      <c r="F1547" s="16"/>
      <c r="G1547" s="16" t="s">
        <v>6015</v>
      </c>
      <c r="H1547" s="16" t="s">
        <v>596</v>
      </c>
      <c r="I1547" s="16">
        <v>903.0</v>
      </c>
      <c r="J1547" s="16" t="s">
        <v>426</v>
      </c>
      <c r="K1547" s="16" t="s">
        <v>580</v>
      </c>
      <c r="L1547" s="16" t="s">
        <v>308</v>
      </c>
      <c r="M1547" s="16" t="s">
        <v>554</v>
      </c>
      <c r="N1547" s="16" t="s">
        <v>397</v>
      </c>
      <c r="O1547" s="16"/>
      <c r="P1547" s="16">
        <v>10.0</v>
      </c>
      <c r="Q1547" s="16">
        <v>-20.0</v>
      </c>
    </row>
    <row r="1548" ht="12.75" customHeight="1">
      <c r="A1548" s="16" t="s">
        <v>5415</v>
      </c>
      <c r="B1548" s="1" t="s">
        <v>75</v>
      </c>
      <c r="C1548" s="15">
        <v>1613.0</v>
      </c>
      <c r="D1548" s="16" t="s">
        <v>6016</v>
      </c>
      <c r="E1548" s="16" t="s">
        <v>6017</v>
      </c>
      <c r="F1548" s="16"/>
      <c r="G1548" s="16" t="s">
        <v>6018</v>
      </c>
      <c r="H1548" s="16"/>
      <c r="I1548" s="16">
        <v>505.0</v>
      </c>
      <c r="J1548" s="16" t="s">
        <v>426</v>
      </c>
      <c r="K1548" s="16" t="s">
        <v>6019</v>
      </c>
      <c r="L1548" s="16" t="s">
        <v>377</v>
      </c>
      <c r="M1548" s="16" t="s">
        <v>6020</v>
      </c>
      <c r="N1548" s="16" t="s">
        <v>6021</v>
      </c>
      <c r="O1548" s="16"/>
      <c r="P1548" s="16">
        <v>15.0</v>
      </c>
      <c r="Q1548" s="16">
        <v>1890.0</v>
      </c>
    </row>
    <row r="1549" ht="12.75" customHeight="1">
      <c r="A1549" s="16" t="s">
        <v>5415</v>
      </c>
      <c r="B1549" s="1" t="s">
        <v>75</v>
      </c>
      <c r="C1549" s="15">
        <v>1618.0</v>
      </c>
      <c r="D1549" s="16" t="s">
        <v>6022</v>
      </c>
      <c r="E1549" s="16" t="s">
        <v>6023</v>
      </c>
      <c r="F1549" s="16"/>
      <c r="G1549" s="16" t="s">
        <v>6024</v>
      </c>
      <c r="H1549" s="16"/>
      <c r="I1549" s="16">
        <v>502.0</v>
      </c>
      <c r="J1549" s="16" t="s">
        <v>426</v>
      </c>
      <c r="K1549" s="16" t="s">
        <v>6025</v>
      </c>
      <c r="L1549" s="16" t="s">
        <v>308</v>
      </c>
      <c r="M1549" s="16" t="s">
        <v>1255</v>
      </c>
      <c r="N1549" s="16" t="s">
        <v>1885</v>
      </c>
      <c r="O1549" s="16"/>
      <c r="P1549" s="16">
        <v>8.0</v>
      </c>
      <c r="Q1549" s="16">
        <v>-200.0</v>
      </c>
    </row>
    <row r="1550" ht="12.75" customHeight="1">
      <c r="A1550" s="16" t="s">
        <v>5415</v>
      </c>
      <c r="B1550" s="1" t="s">
        <v>75</v>
      </c>
      <c r="C1550" s="15">
        <v>1619.0</v>
      </c>
      <c r="D1550" s="16" t="s">
        <v>6026</v>
      </c>
      <c r="E1550" s="16" t="s">
        <v>6027</v>
      </c>
      <c r="F1550" s="16"/>
      <c r="G1550" s="16" t="s">
        <v>314</v>
      </c>
      <c r="H1550" s="16"/>
      <c r="I1550" s="16">
        <v>603.0</v>
      </c>
      <c r="J1550" s="16" t="s">
        <v>426</v>
      </c>
      <c r="K1550" s="16" t="s">
        <v>519</v>
      </c>
      <c r="L1550" s="16" t="s">
        <v>316</v>
      </c>
      <c r="M1550" s="16" t="s">
        <v>2160</v>
      </c>
      <c r="N1550" s="16" t="s">
        <v>4551</v>
      </c>
      <c r="O1550" s="16"/>
      <c r="P1550" s="16">
        <v>12.0</v>
      </c>
      <c r="Q1550" s="16">
        <v>2808.0</v>
      </c>
    </row>
    <row r="1551" ht="12.75" customHeight="1">
      <c r="A1551" s="16" t="s">
        <v>5415</v>
      </c>
      <c r="B1551" s="1" t="s">
        <v>1009</v>
      </c>
      <c r="C1551" s="15">
        <v>1621.0</v>
      </c>
      <c r="D1551" s="16" t="s">
        <v>6028</v>
      </c>
      <c r="E1551" s="16" t="s">
        <v>6029</v>
      </c>
      <c r="F1551" s="16"/>
      <c r="G1551" s="16" t="s">
        <v>6030</v>
      </c>
      <c r="H1551" s="16"/>
      <c r="I1551" s="16">
        <v>113.0</v>
      </c>
      <c r="J1551" s="16" t="s">
        <v>5499</v>
      </c>
      <c r="K1551" s="16" t="s">
        <v>796</v>
      </c>
      <c r="L1551" s="16" t="s">
        <v>377</v>
      </c>
      <c r="M1551" s="16" t="s">
        <v>6031</v>
      </c>
      <c r="N1551" s="16" t="s">
        <v>4167</v>
      </c>
      <c r="O1551" s="16"/>
      <c r="P1551" s="16">
        <v>8.0</v>
      </c>
      <c r="Q1551" s="16">
        <v>300.0</v>
      </c>
    </row>
    <row r="1552" ht="12.75" customHeight="1">
      <c r="A1552" s="16" t="s">
        <v>5415</v>
      </c>
      <c r="B1552" s="1" t="s">
        <v>1009</v>
      </c>
      <c r="C1552" s="15">
        <v>1626.0</v>
      </c>
      <c r="D1552" s="16" t="s">
        <v>6032</v>
      </c>
      <c r="E1552" s="16" t="s">
        <v>6033</v>
      </c>
      <c r="F1552" s="16" t="s">
        <v>596</v>
      </c>
      <c r="G1552" s="16" t="s">
        <v>576</v>
      </c>
      <c r="H1552" s="16"/>
      <c r="I1552" s="16">
        <v>714.0</v>
      </c>
      <c r="J1552" s="16" t="s">
        <v>5434</v>
      </c>
      <c r="K1552" s="16" t="s">
        <v>1201</v>
      </c>
      <c r="L1552" s="16" t="s">
        <v>323</v>
      </c>
      <c r="M1552" s="16" t="s">
        <v>366</v>
      </c>
      <c r="N1552" s="16" t="s">
        <v>810</v>
      </c>
      <c r="O1552" s="16"/>
      <c r="P1552" s="16">
        <v>15.0</v>
      </c>
      <c r="Q1552" s="16">
        <v>-40.0</v>
      </c>
    </row>
    <row r="1553" ht="12.75" customHeight="1">
      <c r="A1553" s="16" t="s">
        <v>5415</v>
      </c>
      <c r="B1553" s="1" t="s">
        <v>1009</v>
      </c>
      <c r="C1553" s="15">
        <v>1630.0</v>
      </c>
      <c r="D1553" s="16" t="s">
        <v>6034</v>
      </c>
      <c r="E1553" s="16" t="s">
        <v>6035</v>
      </c>
      <c r="F1553" s="16" t="s">
        <v>596</v>
      </c>
      <c r="G1553" s="16" t="s">
        <v>321</v>
      </c>
      <c r="H1553" s="16"/>
      <c r="I1553" s="16">
        <v>432.0</v>
      </c>
      <c r="J1553" s="16" t="s">
        <v>5499</v>
      </c>
      <c r="K1553" s="16" t="s">
        <v>410</v>
      </c>
      <c r="L1553" s="16" t="s">
        <v>377</v>
      </c>
      <c r="M1553" s="16" t="s">
        <v>6036</v>
      </c>
      <c r="N1553" s="16" t="s">
        <v>3434</v>
      </c>
      <c r="O1553" s="16"/>
      <c r="P1553" s="16">
        <v>12.0</v>
      </c>
      <c r="Q1553" s="16">
        <v>264.0</v>
      </c>
    </row>
    <row r="1554" ht="12.75" customHeight="1">
      <c r="A1554" s="16" t="s">
        <v>5415</v>
      </c>
      <c r="B1554" s="1" t="s">
        <v>1028</v>
      </c>
      <c r="C1554" s="15">
        <v>1631.0</v>
      </c>
      <c r="D1554" s="16" t="s">
        <v>6037</v>
      </c>
      <c r="E1554" s="16" t="s">
        <v>6038</v>
      </c>
      <c r="F1554" s="16"/>
      <c r="G1554" s="16" t="s">
        <v>6039</v>
      </c>
      <c r="H1554" s="16"/>
      <c r="I1554" s="16">
        <v>604.0</v>
      </c>
      <c r="J1554" s="16" t="s">
        <v>5434</v>
      </c>
      <c r="K1554" s="16" t="s">
        <v>2621</v>
      </c>
      <c r="L1554" s="16" t="s">
        <v>377</v>
      </c>
      <c r="M1554" s="16" t="s">
        <v>6040</v>
      </c>
      <c r="N1554" s="16" t="s">
        <v>6041</v>
      </c>
      <c r="O1554" s="16"/>
      <c r="P1554" s="16">
        <v>13.0</v>
      </c>
      <c r="Q1554" s="16">
        <v>54.0</v>
      </c>
    </row>
    <row r="1555" ht="12.75" customHeight="1">
      <c r="A1555" s="16" t="s">
        <v>5415</v>
      </c>
      <c r="B1555" s="1" t="s">
        <v>1028</v>
      </c>
      <c r="C1555" s="15">
        <v>1634.0</v>
      </c>
      <c r="D1555" s="16" t="s">
        <v>6042</v>
      </c>
      <c r="E1555" s="16" t="s">
        <v>6043</v>
      </c>
      <c r="F1555" s="16" t="s">
        <v>596</v>
      </c>
      <c r="G1555" s="16" t="s">
        <v>625</v>
      </c>
      <c r="H1555" s="16"/>
      <c r="I1555" s="16">
        <v>223.0</v>
      </c>
      <c r="J1555" s="16" t="s">
        <v>5434</v>
      </c>
      <c r="K1555" s="16" t="s">
        <v>6025</v>
      </c>
      <c r="L1555" s="16" t="s">
        <v>359</v>
      </c>
      <c r="M1555" s="16" t="s">
        <v>6044</v>
      </c>
      <c r="N1555" s="16" t="s">
        <v>361</v>
      </c>
      <c r="O1555" s="16"/>
      <c r="P1555" s="16">
        <v>16.0</v>
      </c>
      <c r="Q1555" s="16">
        <v>3024.0</v>
      </c>
    </row>
    <row r="1556" ht="12.75" customHeight="1">
      <c r="A1556" s="16" t="s">
        <v>5415</v>
      </c>
      <c r="B1556" s="1" t="s">
        <v>1028</v>
      </c>
      <c r="C1556" s="15">
        <v>1637.0</v>
      </c>
      <c r="D1556" s="16" t="s">
        <v>6045</v>
      </c>
      <c r="E1556" s="16" t="s">
        <v>6046</v>
      </c>
      <c r="F1556" s="16"/>
      <c r="G1556" s="16" t="s">
        <v>6047</v>
      </c>
      <c r="H1556" s="16"/>
      <c r="I1556" s="16">
        <v>121.0</v>
      </c>
      <c r="J1556" s="16" t="s">
        <v>5609</v>
      </c>
      <c r="K1556" s="16" t="s">
        <v>6019</v>
      </c>
      <c r="L1556" s="16" t="s">
        <v>323</v>
      </c>
      <c r="M1556" s="16" t="s">
        <v>2942</v>
      </c>
      <c r="N1556" s="16" t="s">
        <v>3795</v>
      </c>
      <c r="O1556" s="16"/>
      <c r="P1556" s="16">
        <v>12.0</v>
      </c>
      <c r="Q1556" s="16">
        <v>-420.0</v>
      </c>
    </row>
    <row r="1557" ht="12.75" customHeight="1">
      <c r="A1557" s="16" t="s">
        <v>5415</v>
      </c>
      <c r="B1557" s="1" t="s">
        <v>1459</v>
      </c>
      <c r="C1557" s="15">
        <v>1715.0</v>
      </c>
      <c r="D1557" s="16" t="s">
        <v>6048</v>
      </c>
      <c r="E1557" s="16" t="s">
        <v>6049</v>
      </c>
      <c r="F1557" s="16"/>
      <c r="G1557" s="16" t="s">
        <v>394</v>
      </c>
      <c r="H1557" s="16"/>
      <c r="I1557" s="16">
        <v>524.0</v>
      </c>
      <c r="J1557" s="16" t="s">
        <v>426</v>
      </c>
      <c r="K1557" s="16" t="s">
        <v>383</v>
      </c>
      <c r="L1557" s="16" t="s">
        <v>308</v>
      </c>
      <c r="M1557" s="16" t="s">
        <v>554</v>
      </c>
      <c r="N1557" s="16" t="s">
        <v>397</v>
      </c>
      <c r="O1557" s="16"/>
      <c r="P1557" s="16">
        <v>16.0</v>
      </c>
      <c r="Q1557" s="16">
        <v>-20.0</v>
      </c>
    </row>
    <row r="1558" ht="12.75" customHeight="1">
      <c r="A1558" s="16" t="s">
        <v>5415</v>
      </c>
      <c r="B1558" s="1" t="s">
        <v>1459</v>
      </c>
      <c r="C1558" s="15">
        <v>1719.0</v>
      </c>
      <c r="D1558" s="16" t="s">
        <v>6050</v>
      </c>
      <c r="E1558" s="16" t="s">
        <v>6051</v>
      </c>
      <c r="F1558" s="16"/>
      <c r="G1558" s="16" t="s">
        <v>6052</v>
      </c>
      <c r="H1558" s="16" t="s">
        <v>69</v>
      </c>
      <c r="I1558" s="16">
        <v>700.0</v>
      </c>
      <c r="J1558" s="16" t="s">
        <v>426</v>
      </c>
      <c r="K1558" s="16" t="s">
        <v>3894</v>
      </c>
      <c r="L1558" s="16" t="s">
        <v>323</v>
      </c>
      <c r="M1558" s="16" t="s">
        <v>2942</v>
      </c>
      <c r="N1558" s="16" t="s">
        <v>1053</v>
      </c>
      <c r="O1558" s="16"/>
      <c r="P1558" s="16">
        <v>7.0</v>
      </c>
      <c r="Q1558" s="16">
        <v>-420.0</v>
      </c>
    </row>
    <row r="1559" ht="12.75" customHeight="1">
      <c r="A1559" s="16" t="s">
        <v>5415</v>
      </c>
      <c r="B1559" s="1" t="s">
        <v>313</v>
      </c>
      <c r="C1559" s="15">
        <v>1723.0</v>
      </c>
      <c r="D1559" s="16" t="s">
        <v>6053</v>
      </c>
      <c r="E1559" s="16" t="s">
        <v>6054</v>
      </c>
      <c r="F1559" s="16"/>
      <c r="G1559" s="16" t="s">
        <v>523</v>
      </c>
      <c r="H1559" s="16"/>
      <c r="I1559" s="16">
        <v>711.0</v>
      </c>
      <c r="J1559" s="16" t="s">
        <v>5429</v>
      </c>
      <c r="K1559" s="16" t="s">
        <v>444</v>
      </c>
      <c r="L1559" s="16" t="s">
        <v>359</v>
      </c>
      <c r="M1559" s="16" t="s">
        <v>759</v>
      </c>
      <c r="N1559" s="16" t="s">
        <v>802</v>
      </c>
      <c r="O1559" s="16"/>
      <c r="P1559" s="16">
        <v>13.0</v>
      </c>
      <c r="Q1559" s="16">
        <v>3024.0</v>
      </c>
    </row>
    <row r="1560" ht="12.75" customHeight="1">
      <c r="A1560" s="16" t="s">
        <v>5415</v>
      </c>
      <c r="B1560" s="1" t="s">
        <v>313</v>
      </c>
      <c r="C1560" s="15">
        <v>1728.0</v>
      </c>
      <c r="D1560" s="16" t="s">
        <v>6055</v>
      </c>
      <c r="E1560" s="16" t="s">
        <v>6056</v>
      </c>
      <c r="F1560" s="16" t="s">
        <v>596</v>
      </c>
      <c r="G1560" s="16" t="s">
        <v>336</v>
      </c>
      <c r="H1560" s="16"/>
      <c r="I1560" s="16">
        <v>604.0</v>
      </c>
      <c r="J1560" s="16" t="s">
        <v>5499</v>
      </c>
      <c r="K1560" s="16" t="s">
        <v>358</v>
      </c>
      <c r="L1560" s="16" t="s">
        <v>331</v>
      </c>
      <c r="M1560" s="16" t="s">
        <v>6057</v>
      </c>
      <c r="N1560" s="16" t="s">
        <v>822</v>
      </c>
      <c r="O1560" s="16"/>
      <c r="P1560" s="16">
        <v>16.0</v>
      </c>
      <c r="Q1560" s="16">
        <v>720.0</v>
      </c>
    </row>
    <row r="1561" ht="12.75" customHeight="1">
      <c r="A1561" s="16" t="s">
        <v>5415</v>
      </c>
      <c r="B1561" s="1" t="s">
        <v>1491</v>
      </c>
      <c r="C1561" s="15">
        <v>1731.0</v>
      </c>
      <c r="D1561" s="16" t="s">
        <v>6058</v>
      </c>
      <c r="E1561" s="16" t="s">
        <v>6059</v>
      </c>
      <c r="F1561" s="16"/>
      <c r="G1561" s="16" t="s">
        <v>2314</v>
      </c>
      <c r="H1561" s="16"/>
      <c r="I1561" s="16">
        <v>823.0</v>
      </c>
      <c r="J1561" s="16" t="s">
        <v>5434</v>
      </c>
      <c r="K1561" s="16" t="s">
        <v>580</v>
      </c>
      <c r="L1561" s="16" t="s">
        <v>308</v>
      </c>
      <c r="M1561" s="16" t="s">
        <v>6060</v>
      </c>
      <c r="N1561" s="16" t="s">
        <v>6061</v>
      </c>
      <c r="O1561" s="16"/>
      <c r="P1561" s="16">
        <v>16.0</v>
      </c>
      <c r="Q1561" s="16">
        <v>-18.0</v>
      </c>
    </row>
    <row r="1562" ht="12.75" customHeight="1">
      <c r="A1562" s="16" t="s">
        <v>5415</v>
      </c>
      <c r="B1562" s="1" t="s">
        <v>1491</v>
      </c>
      <c r="C1562" s="15">
        <v>1733.0</v>
      </c>
      <c r="D1562" s="16" t="s">
        <v>6062</v>
      </c>
      <c r="E1562" s="16" t="s">
        <v>6063</v>
      </c>
      <c r="F1562" s="16"/>
      <c r="G1562" s="16" t="s">
        <v>394</v>
      </c>
      <c r="H1562" s="16"/>
      <c r="I1562" s="16">
        <v>404.0</v>
      </c>
      <c r="J1562" s="16" t="s">
        <v>5434</v>
      </c>
      <c r="K1562" s="16" t="s">
        <v>2081</v>
      </c>
      <c r="L1562" s="16" t="s">
        <v>377</v>
      </c>
      <c r="M1562" s="16" t="s">
        <v>6064</v>
      </c>
      <c r="N1562" s="16" t="s">
        <v>1580</v>
      </c>
      <c r="O1562" s="16"/>
      <c r="P1562" s="16">
        <v>10.0</v>
      </c>
      <c r="Q1562" s="16">
        <v>0.0</v>
      </c>
    </row>
    <row r="1563" ht="12.75" customHeight="1">
      <c r="A1563" s="16" t="s">
        <v>5415</v>
      </c>
      <c r="B1563" s="1" t="s">
        <v>1491</v>
      </c>
      <c r="C1563" s="15">
        <v>1734.0</v>
      </c>
      <c r="D1563" s="16" t="s">
        <v>6065</v>
      </c>
      <c r="E1563" s="16" t="s">
        <v>6066</v>
      </c>
      <c r="F1563" s="16"/>
      <c r="G1563" s="16" t="s">
        <v>1151</v>
      </c>
      <c r="H1563" s="16"/>
      <c r="I1563" s="16">
        <v>124.0</v>
      </c>
      <c r="J1563" s="16" t="s">
        <v>5499</v>
      </c>
      <c r="K1563" s="16" t="s">
        <v>690</v>
      </c>
      <c r="L1563" s="16" t="s">
        <v>323</v>
      </c>
      <c r="M1563" s="16" t="s">
        <v>6067</v>
      </c>
      <c r="N1563" s="16" t="s">
        <v>2765</v>
      </c>
      <c r="O1563" s="16"/>
      <c r="P1563" s="16">
        <v>18.0</v>
      </c>
      <c r="Q1563" s="16">
        <v>-1080.0</v>
      </c>
    </row>
    <row r="1564" ht="12.75" customHeight="1">
      <c r="A1564" s="16" t="s">
        <v>5415</v>
      </c>
      <c r="B1564" s="1" t="s">
        <v>1491</v>
      </c>
      <c r="C1564" s="15">
        <v>1735.0</v>
      </c>
      <c r="D1564" s="16" t="s">
        <v>6068</v>
      </c>
      <c r="E1564" s="16" t="s">
        <v>6069</v>
      </c>
      <c r="F1564" s="16"/>
      <c r="G1564" s="16" t="s">
        <v>6070</v>
      </c>
      <c r="H1564" s="16"/>
      <c r="I1564" s="16">
        <v>820.0</v>
      </c>
      <c r="J1564" s="16" t="s">
        <v>1704</v>
      </c>
      <c r="K1564" s="16" t="s">
        <v>557</v>
      </c>
      <c r="L1564" s="16" t="s">
        <v>377</v>
      </c>
      <c r="M1564" s="16" t="s">
        <v>5333</v>
      </c>
      <c r="N1564" s="16" t="s">
        <v>6071</v>
      </c>
      <c r="O1564" s="16"/>
      <c r="P1564" s="16">
        <v>9.0</v>
      </c>
      <c r="Q1564" s="16">
        <v>-250.0</v>
      </c>
    </row>
    <row r="1565" ht="12.75" customHeight="1">
      <c r="A1565" s="16" t="s">
        <v>5415</v>
      </c>
      <c r="B1565" s="1" t="s">
        <v>1491</v>
      </c>
      <c r="C1565" s="15">
        <v>1736.0</v>
      </c>
      <c r="D1565" s="16" t="s">
        <v>6072</v>
      </c>
      <c r="E1565" s="16" t="s">
        <v>6073</v>
      </c>
      <c r="F1565" s="16"/>
      <c r="G1565" s="16" t="s">
        <v>6074</v>
      </c>
      <c r="H1565" s="16"/>
      <c r="I1565" s="16">
        <v>200.0</v>
      </c>
      <c r="J1565" s="16" t="s">
        <v>5434</v>
      </c>
      <c r="K1565" s="16" t="s">
        <v>444</v>
      </c>
      <c r="L1565" s="16" t="s">
        <v>323</v>
      </c>
      <c r="M1565" s="16" t="s">
        <v>6075</v>
      </c>
      <c r="N1565" s="16" t="s">
        <v>6076</v>
      </c>
      <c r="O1565" s="16"/>
      <c r="P1565" s="16">
        <v>11.0</v>
      </c>
      <c r="Q1565" s="16">
        <v>-8.0</v>
      </c>
    </row>
    <row r="1566" ht="12.75" customHeight="1">
      <c r="A1566" s="16" t="s">
        <v>5415</v>
      </c>
      <c r="B1566" s="1" t="s">
        <v>61</v>
      </c>
      <c r="C1566" s="15">
        <v>1801.0</v>
      </c>
      <c r="D1566" s="16" t="s">
        <v>6077</v>
      </c>
      <c r="E1566" s="16" t="s">
        <v>6078</v>
      </c>
      <c r="F1566" s="16"/>
      <c r="G1566" s="16" t="s">
        <v>1178</v>
      </c>
      <c r="H1566" s="16"/>
      <c r="I1566" s="16">
        <v>703.0</v>
      </c>
      <c r="J1566" s="16" t="s">
        <v>426</v>
      </c>
      <c r="K1566" s="16" t="s">
        <v>2293</v>
      </c>
      <c r="L1566" s="16" t="s">
        <v>308</v>
      </c>
      <c r="M1566" s="16" t="s">
        <v>1062</v>
      </c>
      <c r="N1566" s="16" t="s">
        <v>1063</v>
      </c>
      <c r="O1566" s="16"/>
      <c r="P1566" s="16">
        <v>10.0</v>
      </c>
      <c r="Q1566" s="16">
        <v>-80.0</v>
      </c>
    </row>
    <row r="1567" ht="12.75" customHeight="1">
      <c r="A1567" s="16" t="s">
        <v>5415</v>
      </c>
      <c r="B1567" s="1" t="s">
        <v>61</v>
      </c>
      <c r="C1567" s="15">
        <v>1810.0</v>
      </c>
      <c r="D1567" s="16" t="s">
        <v>6079</v>
      </c>
      <c r="E1567" s="16" t="s">
        <v>6080</v>
      </c>
      <c r="F1567" s="16" t="s">
        <v>1014</v>
      </c>
      <c r="G1567" s="16" t="s">
        <v>625</v>
      </c>
      <c r="H1567" s="16"/>
      <c r="I1567" s="16">
        <v>804.0</v>
      </c>
      <c r="J1567" s="16" t="s">
        <v>513</v>
      </c>
      <c r="K1567" s="16" t="s">
        <v>1083</v>
      </c>
      <c r="L1567" s="16" t="s">
        <v>377</v>
      </c>
      <c r="M1567" s="16" t="s">
        <v>6081</v>
      </c>
      <c r="N1567" s="16" t="s">
        <v>6082</v>
      </c>
      <c r="O1567" s="16"/>
      <c r="P1567" s="16">
        <v>14.0</v>
      </c>
      <c r="Q1567" s="16">
        <v>864.0</v>
      </c>
    </row>
    <row r="1568" ht="12.75" customHeight="1">
      <c r="A1568" s="16" t="s">
        <v>5415</v>
      </c>
      <c r="B1568" s="1" t="s">
        <v>1459</v>
      </c>
      <c r="C1568" s="15">
        <v>1816.0</v>
      </c>
      <c r="D1568" s="16" t="s">
        <v>6083</v>
      </c>
      <c r="E1568" s="16" t="s">
        <v>6084</v>
      </c>
      <c r="F1568" s="16"/>
      <c r="G1568" s="16" t="s">
        <v>343</v>
      </c>
      <c r="H1568" s="16"/>
      <c r="I1568" s="16">
        <v>301.0</v>
      </c>
      <c r="J1568" s="16" t="s">
        <v>426</v>
      </c>
      <c r="K1568" s="16" t="s">
        <v>6085</v>
      </c>
      <c r="L1568" s="16" t="s">
        <v>377</v>
      </c>
      <c r="M1568" s="16" t="s">
        <v>2959</v>
      </c>
      <c r="N1568" s="16" t="s">
        <v>2960</v>
      </c>
      <c r="O1568" s="16"/>
      <c r="P1568" s="16">
        <v>12.0</v>
      </c>
      <c r="Q1568" s="16">
        <v>225.0</v>
      </c>
    </row>
    <row r="1569" ht="12.75" customHeight="1">
      <c r="A1569" s="16" t="s">
        <v>5415</v>
      </c>
      <c r="B1569" s="1" t="s">
        <v>1459</v>
      </c>
      <c r="C1569" s="15">
        <v>1818.0</v>
      </c>
      <c r="D1569" s="16" t="s">
        <v>6086</v>
      </c>
      <c r="E1569" s="16" t="s">
        <v>6087</v>
      </c>
      <c r="F1569" s="16"/>
      <c r="G1569" s="16"/>
      <c r="H1569" s="16"/>
      <c r="I1569" s="16">
        <v>602.0</v>
      </c>
      <c r="J1569" s="16" t="s">
        <v>426</v>
      </c>
      <c r="K1569" s="16" t="s">
        <v>1383</v>
      </c>
      <c r="L1569" s="16" t="s">
        <v>384</v>
      </c>
      <c r="M1569" s="16" t="s">
        <v>778</v>
      </c>
      <c r="N1569" s="16" t="s">
        <v>4887</v>
      </c>
      <c r="O1569" s="16"/>
      <c r="P1569" s="16">
        <v>15.0</v>
      </c>
      <c r="Q1569" s="16">
        <v>594.0</v>
      </c>
    </row>
    <row r="1570" ht="12.75" customHeight="1">
      <c r="A1570" s="16" t="s">
        <v>5415</v>
      </c>
      <c r="B1570" s="1" t="s">
        <v>313</v>
      </c>
      <c r="C1570" s="15">
        <v>1823.0</v>
      </c>
      <c r="D1570" s="16" t="s">
        <v>6088</v>
      </c>
      <c r="E1570" s="16" t="s">
        <v>6089</v>
      </c>
      <c r="F1570" s="16"/>
      <c r="G1570" s="16" t="s">
        <v>1015</v>
      </c>
      <c r="H1570" s="16"/>
      <c r="I1570" s="16">
        <v>514.0</v>
      </c>
      <c r="J1570" s="16" t="s">
        <v>513</v>
      </c>
      <c r="K1570" s="16" t="s">
        <v>383</v>
      </c>
      <c r="L1570" s="16" t="s">
        <v>377</v>
      </c>
      <c r="M1570" s="16" t="s">
        <v>4822</v>
      </c>
      <c r="N1570" s="16" t="s">
        <v>6090</v>
      </c>
      <c r="O1570" s="16"/>
      <c r="P1570" s="16">
        <v>12.0</v>
      </c>
      <c r="Q1570" s="16">
        <v>975.0</v>
      </c>
    </row>
    <row r="1571" ht="12.75" customHeight="1">
      <c r="A1571" s="16" t="s">
        <v>5415</v>
      </c>
      <c r="B1571" s="1" t="s">
        <v>313</v>
      </c>
      <c r="C1571" s="15">
        <v>1830.0</v>
      </c>
      <c r="D1571" s="16" t="s">
        <v>6091</v>
      </c>
      <c r="E1571" s="16" t="s">
        <v>6092</v>
      </c>
      <c r="F1571" s="16"/>
      <c r="G1571" s="16" t="s">
        <v>864</v>
      </c>
      <c r="H1571" s="16"/>
      <c r="I1571" s="16">
        <v>202.0</v>
      </c>
      <c r="J1571" s="16" t="s">
        <v>5499</v>
      </c>
      <c r="K1571" s="16" t="s">
        <v>3613</v>
      </c>
      <c r="L1571" s="16" t="s">
        <v>384</v>
      </c>
      <c r="M1571" s="16" t="s">
        <v>6093</v>
      </c>
      <c r="N1571" s="16" t="s">
        <v>6094</v>
      </c>
      <c r="O1571" s="16"/>
      <c r="P1571" s="16">
        <v>15.0</v>
      </c>
      <c r="Q1571" s="16">
        <v>756.0</v>
      </c>
    </row>
    <row r="1572" ht="12.75" customHeight="1">
      <c r="A1572" s="16" t="s">
        <v>5415</v>
      </c>
      <c r="B1572" s="1" t="s">
        <v>1491</v>
      </c>
      <c r="C1572" s="15">
        <v>1835.0</v>
      </c>
      <c r="D1572" s="16" t="s">
        <v>6095</v>
      </c>
      <c r="E1572" s="16" t="s">
        <v>6096</v>
      </c>
      <c r="F1572" s="16" t="s">
        <v>5616</v>
      </c>
      <c r="G1572" s="16" t="s">
        <v>415</v>
      </c>
      <c r="H1572" s="16"/>
      <c r="I1572" s="16">
        <v>514.0</v>
      </c>
      <c r="J1572" s="16" t="s">
        <v>5609</v>
      </c>
      <c r="K1572" s="16" t="s">
        <v>358</v>
      </c>
      <c r="L1572" s="16" t="s">
        <v>331</v>
      </c>
      <c r="M1572" s="16" t="s">
        <v>3303</v>
      </c>
      <c r="N1572" s="16" t="s">
        <v>6097</v>
      </c>
      <c r="O1572" s="16"/>
      <c r="P1572" s="16">
        <v>16.0</v>
      </c>
      <c r="Q1572" s="16">
        <v>1560.0</v>
      </c>
    </row>
    <row r="1573" ht="12.75" customHeight="1">
      <c r="A1573" s="16" t="s">
        <v>5415</v>
      </c>
      <c r="B1573" s="1" t="s">
        <v>61</v>
      </c>
      <c r="C1573" s="15">
        <v>1906.0</v>
      </c>
      <c r="D1573" s="16" t="s">
        <v>6098</v>
      </c>
      <c r="E1573" s="16" t="s">
        <v>6099</v>
      </c>
      <c r="F1573" s="16" t="s">
        <v>1014</v>
      </c>
      <c r="G1573" s="16" t="s">
        <v>1287</v>
      </c>
      <c r="H1573" s="16"/>
      <c r="I1573" s="16">
        <v>503.0</v>
      </c>
      <c r="J1573" s="16" t="s">
        <v>513</v>
      </c>
      <c r="K1573" s="16" t="s">
        <v>307</v>
      </c>
      <c r="L1573" s="16" t="s">
        <v>384</v>
      </c>
      <c r="M1573" s="16" t="s">
        <v>4710</v>
      </c>
      <c r="N1573" s="16" t="s">
        <v>1432</v>
      </c>
      <c r="O1573" s="16"/>
      <c r="P1573" s="16">
        <v>8.0</v>
      </c>
      <c r="Q1573" s="16">
        <v>160.0</v>
      </c>
    </row>
    <row r="1574" ht="12.75" customHeight="1">
      <c r="A1574" s="16" t="s">
        <v>5415</v>
      </c>
      <c r="B1574" s="1" t="s">
        <v>1459</v>
      </c>
      <c r="C1574" s="15">
        <v>1919.0</v>
      </c>
      <c r="D1574" s="16" t="s">
        <v>6100</v>
      </c>
      <c r="E1574" s="16" t="s">
        <v>6101</v>
      </c>
      <c r="F1574" s="16"/>
      <c r="G1574" s="16" t="s">
        <v>394</v>
      </c>
      <c r="H1574" s="16"/>
      <c r="I1574" s="16">
        <v>823.0</v>
      </c>
      <c r="J1574" s="16" t="s">
        <v>426</v>
      </c>
      <c r="K1574" s="16" t="s">
        <v>1383</v>
      </c>
      <c r="L1574" s="16" t="s">
        <v>345</v>
      </c>
      <c r="M1574" s="16" t="s">
        <v>635</v>
      </c>
      <c r="N1574" s="16" t="s">
        <v>774</v>
      </c>
      <c r="O1574" s="16"/>
      <c r="P1574" s="16">
        <v>15.0</v>
      </c>
      <c r="Q1574" s="16">
        <v>-50.0</v>
      </c>
    </row>
    <row r="1575" ht="12.75" customHeight="1">
      <c r="A1575" s="16" t="s">
        <v>5415</v>
      </c>
      <c r="B1575" s="1" t="s">
        <v>313</v>
      </c>
      <c r="C1575" s="15">
        <v>1927.0</v>
      </c>
      <c r="D1575" s="16" t="s">
        <v>6102</v>
      </c>
      <c r="E1575" s="16" t="s">
        <v>6103</v>
      </c>
      <c r="F1575" s="16" t="s">
        <v>65</v>
      </c>
      <c r="G1575" s="16" t="s">
        <v>2314</v>
      </c>
      <c r="H1575" s="16"/>
      <c r="I1575" s="16">
        <v>214.0</v>
      </c>
      <c r="J1575" s="16" t="s">
        <v>5609</v>
      </c>
      <c r="K1575" s="16" t="s">
        <v>5606</v>
      </c>
      <c r="L1575" s="16" t="s">
        <v>377</v>
      </c>
      <c r="M1575" s="16" t="s">
        <v>2068</v>
      </c>
      <c r="N1575" s="16" t="s">
        <v>5563</v>
      </c>
      <c r="O1575" s="16"/>
      <c r="P1575" s="16">
        <v>11.0</v>
      </c>
      <c r="Q1575" s="16">
        <v>20.0</v>
      </c>
    </row>
    <row r="1576" ht="12.75" customHeight="1">
      <c r="A1576" s="16" t="s">
        <v>5415</v>
      </c>
      <c r="B1576" s="1" t="s">
        <v>313</v>
      </c>
      <c r="C1576" s="15">
        <v>1928.0</v>
      </c>
      <c r="D1576" s="16" t="s">
        <v>6104</v>
      </c>
      <c r="E1576" s="16" t="s">
        <v>6105</v>
      </c>
      <c r="F1576" s="16" t="s">
        <v>65</v>
      </c>
      <c r="G1576" s="16" t="s">
        <v>3292</v>
      </c>
      <c r="H1576" s="16"/>
      <c r="I1576" s="16">
        <v>411.0</v>
      </c>
      <c r="J1576" s="16" t="s">
        <v>5942</v>
      </c>
      <c r="K1576" s="16" t="s">
        <v>690</v>
      </c>
      <c r="L1576" s="16" t="s">
        <v>316</v>
      </c>
      <c r="M1576" s="16" t="s">
        <v>5308</v>
      </c>
      <c r="N1576" s="16" t="s">
        <v>5309</v>
      </c>
      <c r="O1576" s="16"/>
      <c r="P1576" s="16">
        <v>10.0</v>
      </c>
      <c r="Q1576" s="16">
        <v>3328.0</v>
      </c>
    </row>
    <row r="1577" ht="12.75" customHeight="1">
      <c r="A1577" s="16" t="s">
        <v>5415</v>
      </c>
      <c r="B1577" s="1" t="s">
        <v>1491</v>
      </c>
      <c r="C1577" s="15">
        <v>1931.0</v>
      </c>
      <c r="D1577" s="16" t="s">
        <v>6106</v>
      </c>
      <c r="E1577" s="16" t="s">
        <v>6107</v>
      </c>
      <c r="F1577" s="16"/>
      <c r="G1577" s="16" t="s">
        <v>321</v>
      </c>
      <c r="H1577" s="16"/>
      <c r="I1577" s="16">
        <v>422.0</v>
      </c>
      <c r="J1577" s="16" t="s">
        <v>5429</v>
      </c>
      <c r="K1577" s="16" t="s">
        <v>690</v>
      </c>
      <c r="L1577" s="16" t="s">
        <v>377</v>
      </c>
      <c r="M1577" s="16" t="s">
        <v>2834</v>
      </c>
      <c r="N1577" s="16" t="s">
        <v>6108</v>
      </c>
      <c r="O1577" s="16"/>
      <c r="P1577" s="16">
        <v>13.0</v>
      </c>
      <c r="Q1577" s="16">
        <v>-220.0</v>
      </c>
    </row>
    <row r="1578" ht="12.75" customHeight="1">
      <c r="A1578" s="16" t="s">
        <v>5415</v>
      </c>
      <c r="B1578" s="1" t="s">
        <v>1491</v>
      </c>
      <c r="C1578" s="15">
        <v>1933.0</v>
      </c>
      <c r="D1578" s="16" t="s">
        <v>6109</v>
      </c>
      <c r="E1578" s="16" t="s">
        <v>6110</v>
      </c>
      <c r="F1578" s="16"/>
      <c r="G1578" s="16" t="s">
        <v>6111</v>
      </c>
      <c r="H1578" s="16"/>
      <c r="I1578" s="16">
        <v>531.0</v>
      </c>
      <c r="J1578" s="16" t="s">
        <v>5434</v>
      </c>
      <c r="K1578" s="16" t="s">
        <v>718</v>
      </c>
      <c r="L1578" s="16" t="s">
        <v>377</v>
      </c>
      <c r="M1578" s="16" t="s">
        <v>6112</v>
      </c>
      <c r="N1578" s="16" t="s">
        <v>6113</v>
      </c>
      <c r="O1578" s="16"/>
      <c r="P1578" s="16">
        <v>10.0</v>
      </c>
      <c r="Q1578" s="16">
        <v>36.0</v>
      </c>
    </row>
    <row r="1579" ht="12.75" customHeight="1">
      <c r="A1579" s="16" t="s">
        <v>5415</v>
      </c>
      <c r="B1579" s="1" t="s">
        <v>61</v>
      </c>
      <c r="C1579" s="15">
        <v>2002.0</v>
      </c>
      <c r="D1579" s="16" t="s">
        <v>6114</v>
      </c>
      <c r="E1579" s="16" t="s">
        <v>6115</v>
      </c>
      <c r="F1579" s="16"/>
      <c r="G1579" s="16" t="s">
        <v>3330</v>
      </c>
      <c r="H1579" s="16"/>
      <c r="I1579" s="16">
        <v>520.0</v>
      </c>
      <c r="J1579" s="16" t="s">
        <v>3984</v>
      </c>
      <c r="K1579" s="16" t="s">
        <v>330</v>
      </c>
      <c r="L1579" s="16" t="s">
        <v>384</v>
      </c>
      <c r="M1579" s="16" t="s">
        <v>6116</v>
      </c>
      <c r="N1579" s="16" t="s">
        <v>6117</v>
      </c>
      <c r="O1579" s="16" t="s">
        <v>4639</v>
      </c>
      <c r="P1579" s="16">
        <v>11.0</v>
      </c>
      <c r="Q1579" s="16">
        <v>1260.0</v>
      </c>
    </row>
    <row r="1580" ht="12.75" customHeight="1">
      <c r="A1580" s="16" t="s">
        <v>5415</v>
      </c>
      <c r="B1580" s="1" t="s">
        <v>61</v>
      </c>
      <c r="C1580" s="15">
        <v>2008.0</v>
      </c>
      <c r="D1580" s="16" t="s">
        <v>6118</v>
      </c>
      <c r="E1580" s="16" t="s">
        <v>6119</v>
      </c>
      <c r="F1580" s="16" t="s">
        <v>391</v>
      </c>
      <c r="G1580" s="16" t="s">
        <v>6120</v>
      </c>
      <c r="H1580" s="16"/>
      <c r="I1580" s="16">
        <v>223.0</v>
      </c>
      <c r="J1580" s="16" t="s">
        <v>6121</v>
      </c>
      <c r="K1580" s="16" t="s">
        <v>438</v>
      </c>
      <c r="L1580" s="16" t="s">
        <v>308</v>
      </c>
      <c r="M1580" s="16" t="s">
        <v>635</v>
      </c>
      <c r="N1580" s="16" t="s">
        <v>810</v>
      </c>
      <c r="O1580" s="16"/>
      <c r="P1580" s="16">
        <v>13.0</v>
      </c>
      <c r="Q1580" s="16">
        <v>-50.0</v>
      </c>
    </row>
    <row r="1581" ht="12.75" customHeight="1">
      <c r="A1581" s="16" t="s">
        <v>5415</v>
      </c>
      <c r="B1581" s="1" t="s">
        <v>1459</v>
      </c>
      <c r="C1581" s="15">
        <v>2018.0</v>
      </c>
      <c r="D1581" s="16" t="s">
        <v>6122</v>
      </c>
      <c r="E1581" s="16" t="s">
        <v>6123</v>
      </c>
      <c r="F1581" s="16"/>
      <c r="G1581" s="16" t="s">
        <v>1808</v>
      </c>
      <c r="H1581" s="16" t="s">
        <v>69</v>
      </c>
      <c r="I1581" s="16">
        <v>804.0</v>
      </c>
      <c r="J1581" s="16" t="s">
        <v>426</v>
      </c>
      <c r="K1581" s="16" t="s">
        <v>6124</v>
      </c>
      <c r="L1581" s="16" t="s">
        <v>384</v>
      </c>
      <c r="M1581" s="16" t="s">
        <v>3285</v>
      </c>
      <c r="N1581" s="16" t="s">
        <v>6125</v>
      </c>
      <c r="O1581" s="16"/>
      <c r="P1581" s="16">
        <v>14.0</v>
      </c>
      <c r="Q1581" s="16">
        <v>540.0</v>
      </c>
    </row>
    <row r="1582" ht="12.75" customHeight="1">
      <c r="A1582" s="16" t="s">
        <v>5415</v>
      </c>
      <c r="B1582" s="1" t="s">
        <v>1459</v>
      </c>
      <c r="C1582" s="15">
        <v>2020.0</v>
      </c>
      <c r="D1582" s="16" t="s">
        <v>6126</v>
      </c>
      <c r="E1582" s="16" t="s">
        <v>6127</v>
      </c>
      <c r="F1582" s="16"/>
      <c r="G1582" s="16"/>
      <c r="H1582" s="16"/>
      <c r="I1582" s="16">
        <v>404.0</v>
      </c>
      <c r="J1582" s="16" t="s">
        <v>426</v>
      </c>
      <c r="K1582" s="16" t="s">
        <v>6128</v>
      </c>
      <c r="L1582" s="16" t="s">
        <v>377</v>
      </c>
      <c r="M1582" s="16" t="s">
        <v>3844</v>
      </c>
      <c r="N1582" s="16" t="s">
        <v>4021</v>
      </c>
      <c r="O1582" s="16"/>
      <c r="P1582" s="16">
        <v>11.0</v>
      </c>
      <c r="Q1582" s="16">
        <v>-780.0</v>
      </c>
    </row>
    <row r="1583" ht="12.75" customHeight="1">
      <c r="A1583" s="16" t="s">
        <v>5415</v>
      </c>
      <c r="B1583" s="1" t="s">
        <v>313</v>
      </c>
      <c r="C1583" s="15">
        <v>2023.0</v>
      </c>
      <c r="D1583" s="16" t="s">
        <v>6129</v>
      </c>
      <c r="E1583" s="16" t="s">
        <v>6130</v>
      </c>
      <c r="F1583" s="16" t="s">
        <v>596</v>
      </c>
      <c r="G1583" s="16" t="s">
        <v>336</v>
      </c>
      <c r="H1583" s="16"/>
      <c r="I1583" s="16">
        <v>724.0</v>
      </c>
      <c r="J1583" s="16" t="s">
        <v>5429</v>
      </c>
      <c r="K1583" s="16" t="s">
        <v>404</v>
      </c>
      <c r="L1583" s="16" t="s">
        <v>331</v>
      </c>
      <c r="M1583" s="16" t="s">
        <v>6131</v>
      </c>
      <c r="N1583" s="16" t="s">
        <v>6132</v>
      </c>
      <c r="O1583" s="16"/>
      <c r="P1583" s="16">
        <v>19.0</v>
      </c>
      <c r="Q1583" s="16">
        <v>420.0</v>
      </c>
    </row>
    <row r="1584" ht="12.75" customHeight="1">
      <c r="A1584" s="16" t="s">
        <v>5415</v>
      </c>
      <c r="B1584" s="1" t="s">
        <v>313</v>
      </c>
      <c r="C1584" s="15">
        <v>2029.0</v>
      </c>
      <c r="D1584" s="16" t="s">
        <v>6133</v>
      </c>
      <c r="E1584" s="16" t="s">
        <v>6134</v>
      </c>
      <c r="F1584" s="16" t="s">
        <v>596</v>
      </c>
      <c r="G1584" s="16" t="s">
        <v>984</v>
      </c>
      <c r="H1584" s="16"/>
      <c r="I1584" s="16">
        <v>313.0</v>
      </c>
      <c r="J1584" s="16" t="s">
        <v>5434</v>
      </c>
      <c r="K1584" s="16" t="s">
        <v>2450</v>
      </c>
      <c r="L1584" s="16" t="s">
        <v>377</v>
      </c>
      <c r="M1584" s="16" t="s">
        <v>1425</v>
      </c>
      <c r="N1584" s="16" t="s">
        <v>4692</v>
      </c>
      <c r="O1584" s="16"/>
      <c r="P1584" s="16">
        <v>13.0</v>
      </c>
      <c r="Q1584" s="16">
        <v>120.0</v>
      </c>
    </row>
    <row r="1585" ht="12.75" customHeight="1">
      <c r="A1585" s="16" t="s">
        <v>5415</v>
      </c>
      <c r="B1585" s="1" t="s">
        <v>61</v>
      </c>
      <c r="C1585" s="15">
        <v>2102.0</v>
      </c>
      <c r="D1585" s="16" t="s">
        <v>6135</v>
      </c>
      <c r="E1585" s="16" t="s">
        <v>6136</v>
      </c>
      <c r="F1585" s="16" t="s">
        <v>300</v>
      </c>
      <c r="G1585" s="16" t="s">
        <v>795</v>
      </c>
      <c r="H1585" s="16" t="s">
        <v>69</v>
      </c>
      <c r="I1585" s="16">
        <v>510.0</v>
      </c>
      <c r="J1585" s="16" t="s">
        <v>3984</v>
      </c>
      <c r="K1585" s="16" t="s">
        <v>1937</v>
      </c>
      <c r="L1585" s="16" t="s">
        <v>359</v>
      </c>
      <c r="M1585" s="16" t="s">
        <v>6137</v>
      </c>
      <c r="N1585" s="16" t="s">
        <v>948</v>
      </c>
      <c r="O1585" s="16" t="s">
        <v>5118</v>
      </c>
      <c r="P1585" s="16">
        <v>12.0</v>
      </c>
      <c r="Q1585" s="16">
        <v>4992.0</v>
      </c>
    </row>
    <row r="1586" ht="12.75" customHeight="1">
      <c r="A1586" s="16" t="s">
        <v>5415</v>
      </c>
      <c r="B1586" s="1" t="s">
        <v>61</v>
      </c>
      <c r="C1586" s="15">
        <v>2105.0</v>
      </c>
      <c r="D1586" s="16" t="s">
        <v>6138</v>
      </c>
      <c r="E1586" s="16" t="s">
        <v>6139</v>
      </c>
      <c r="F1586" s="16" t="s">
        <v>4152</v>
      </c>
      <c r="G1586" s="16" t="s">
        <v>432</v>
      </c>
      <c r="H1586" s="16"/>
      <c r="I1586" s="16">
        <v>304.0</v>
      </c>
      <c r="J1586" s="16" t="s">
        <v>3984</v>
      </c>
      <c r="K1586" s="16" t="s">
        <v>404</v>
      </c>
      <c r="L1586" s="16" t="s">
        <v>331</v>
      </c>
      <c r="M1586" s="16" t="s">
        <v>2381</v>
      </c>
      <c r="N1586" s="16" t="s">
        <v>6140</v>
      </c>
      <c r="O1586" s="16" t="s">
        <v>4149</v>
      </c>
      <c r="P1586" s="16">
        <v>12.0</v>
      </c>
      <c r="Q1586" s="16">
        <v>240.0</v>
      </c>
    </row>
    <row r="1587" ht="12.75" customHeight="1">
      <c r="A1587" s="16" t="s">
        <v>5415</v>
      </c>
      <c r="B1587" s="1" t="s">
        <v>61</v>
      </c>
      <c r="C1587" s="15">
        <v>2108.0</v>
      </c>
      <c r="D1587" s="16" t="s">
        <v>6141</v>
      </c>
      <c r="E1587" s="16" t="s">
        <v>6142</v>
      </c>
      <c r="F1587" s="16" t="s">
        <v>3949</v>
      </c>
      <c r="G1587" s="16" t="s">
        <v>6143</v>
      </c>
      <c r="H1587" s="16"/>
      <c r="I1587" s="16">
        <v>510.0</v>
      </c>
      <c r="J1587" s="16" t="s">
        <v>6121</v>
      </c>
      <c r="K1587" s="16" t="s">
        <v>330</v>
      </c>
      <c r="L1587" s="16" t="s">
        <v>331</v>
      </c>
      <c r="M1587" s="16" t="s">
        <v>6144</v>
      </c>
      <c r="N1587" s="16" t="s">
        <v>5856</v>
      </c>
      <c r="O1587" s="16"/>
      <c r="P1587" s="16">
        <v>13.0</v>
      </c>
      <c r="Q1587" s="16">
        <v>-270.0</v>
      </c>
    </row>
    <row r="1588" ht="12.75" customHeight="1">
      <c r="A1588" s="16" t="s">
        <v>5415</v>
      </c>
      <c r="B1588" s="1" t="s">
        <v>1459</v>
      </c>
      <c r="C1588" s="15">
        <v>2113.0</v>
      </c>
      <c r="D1588" s="16" t="s">
        <v>6145</v>
      </c>
      <c r="E1588" s="16" t="s">
        <v>6146</v>
      </c>
      <c r="F1588" s="16"/>
      <c r="G1588" s="16" t="s">
        <v>6147</v>
      </c>
      <c r="H1588" s="16" t="s">
        <v>69</v>
      </c>
      <c r="I1588" s="16">
        <v>300.0</v>
      </c>
      <c r="J1588" s="16" t="s">
        <v>426</v>
      </c>
      <c r="K1588" s="16" t="s">
        <v>404</v>
      </c>
      <c r="L1588" s="16" t="s">
        <v>331</v>
      </c>
      <c r="M1588" s="16" t="s">
        <v>1306</v>
      </c>
      <c r="N1588" s="16" t="s">
        <v>6148</v>
      </c>
      <c r="O1588" s="16"/>
      <c r="P1588" s="16">
        <v>9.0</v>
      </c>
      <c r="Q1588" s="16">
        <v>4200.0</v>
      </c>
    </row>
    <row r="1589" ht="12.75" customHeight="1">
      <c r="A1589" s="16" t="s">
        <v>5415</v>
      </c>
      <c r="B1589" s="1" t="s">
        <v>1459</v>
      </c>
      <c r="C1589" s="15">
        <v>2115.0</v>
      </c>
      <c r="D1589" s="16" t="s">
        <v>6149</v>
      </c>
      <c r="E1589" s="16" t="s">
        <v>6150</v>
      </c>
      <c r="F1589" s="16"/>
      <c r="G1589" s="16" t="s">
        <v>6151</v>
      </c>
      <c r="H1589" s="16"/>
      <c r="I1589" s="16">
        <v>123.0</v>
      </c>
      <c r="J1589" s="16" t="s">
        <v>426</v>
      </c>
      <c r="K1589" s="16" t="s">
        <v>6152</v>
      </c>
      <c r="L1589" s="16" t="s">
        <v>377</v>
      </c>
      <c r="M1589" s="16" t="s">
        <v>5091</v>
      </c>
      <c r="N1589" s="16" t="s">
        <v>1426</v>
      </c>
      <c r="O1589" s="16"/>
      <c r="P1589" s="16">
        <v>15.0</v>
      </c>
      <c r="Q1589" s="16">
        <v>132.0</v>
      </c>
    </row>
    <row r="1590" ht="12.75" customHeight="1">
      <c r="A1590" s="16" t="s">
        <v>5415</v>
      </c>
      <c r="B1590" s="1" t="s">
        <v>1459</v>
      </c>
      <c r="C1590" s="15">
        <v>2116.0</v>
      </c>
      <c r="D1590" s="16" t="s">
        <v>6153</v>
      </c>
      <c r="E1590" s="16" t="s">
        <v>6154</v>
      </c>
      <c r="F1590" s="16" t="s">
        <v>313</v>
      </c>
      <c r="G1590" s="16" t="s">
        <v>1132</v>
      </c>
      <c r="H1590" s="16" t="s">
        <v>69</v>
      </c>
      <c r="I1590" s="16">
        <v>934.0</v>
      </c>
      <c r="J1590" s="16" t="s">
        <v>426</v>
      </c>
      <c r="K1590" s="16" t="s">
        <v>764</v>
      </c>
      <c r="L1590" s="16" t="s">
        <v>377</v>
      </c>
      <c r="M1590" s="16" t="s">
        <v>6155</v>
      </c>
      <c r="N1590" s="16" t="s">
        <v>4782</v>
      </c>
      <c r="O1590" s="16"/>
      <c r="P1590" s="16">
        <v>16.0</v>
      </c>
      <c r="Q1590" s="16">
        <v>-840.0</v>
      </c>
    </row>
    <row r="1591" ht="12.75" customHeight="1">
      <c r="A1591" s="16" t="s">
        <v>5415</v>
      </c>
      <c r="B1591" s="1" t="s">
        <v>1459</v>
      </c>
      <c r="C1591" s="15">
        <v>2120.0</v>
      </c>
      <c r="D1591" s="16" t="s">
        <v>6156</v>
      </c>
      <c r="E1591" s="16" t="s">
        <v>6157</v>
      </c>
      <c r="F1591" s="16"/>
      <c r="G1591" s="16" t="s">
        <v>449</v>
      </c>
      <c r="H1591" s="16"/>
      <c r="I1591" s="16">
        <v>503.0</v>
      </c>
      <c r="J1591" s="16" t="s">
        <v>426</v>
      </c>
      <c r="K1591" s="16" t="s">
        <v>2014</v>
      </c>
      <c r="L1591" s="16" t="s">
        <v>323</v>
      </c>
      <c r="M1591" s="16" t="s">
        <v>1610</v>
      </c>
      <c r="N1591" s="16" t="s">
        <v>6158</v>
      </c>
      <c r="O1591" s="16"/>
      <c r="P1591" s="16">
        <v>11.0</v>
      </c>
      <c r="Q1591" s="16">
        <v>-54.0</v>
      </c>
    </row>
    <row r="1592" ht="12.75" customHeight="1">
      <c r="A1592" s="16" t="s">
        <v>5415</v>
      </c>
      <c r="B1592" s="1" t="s">
        <v>313</v>
      </c>
      <c r="C1592" s="15">
        <v>2123.0</v>
      </c>
      <c r="D1592" s="16" t="s">
        <v>6159</v>
      </c>
      <c r="E1592" s="16" t="s">
        <v>6160</v>
      </c>
      <c r="F1592" s="16"/>
      <c r="G1592" s="16" t="s">
        <v>6161</v>
      </c>
      <c r="H1592" s="16"/>
      <c r="I1592" s="16">
        <v>205.0</v>
      </c>
      <c r="J1592" s="16" t="s">
        <v>426</v>
      </c>
      <c r="K1592" s="16" t="s">
        <v>358</v>
      </c>
      <c r="L1592" s="16" t="s">
        <v>384</v>
      </c>
      <c r="M1592" s="16" t="s">
        <v>691</v>
      </c>
      <c r="N1592" s="16" t="s">
        <v>692</v>
      </c>
      <c r="O1592" s="16"/>
      <c r="P1592" s="16">
        <v>10.0</v>
      </c>
      <c r="Q1592" s="16">
        <v>-224.0</v>
      </c>
    </row>
    <row r="1593" ht="12.75" customHeight="1">
      <c r="A1593" s="16" t="s">
        <v>5415</v>
      </c>
      <c r="B1593" s="1" t="s">
        <v>313</v>
      </c>
      <c r="C1593" s="15">
        <v>2125.0</v>
      </c>
      <c r="D1593" s="16" t="s">
        <v>6162</v>
      </c>
      <c r="E1593" s="16" t="s">
        <v>6163</v>
      </c>
      <c r="F1593" s="16"/>
      <c r="G1593" s="16" t="s">
        <v>6164</v>
      </c>
      <c r="H1593" s="16"/>
      <c r="I1593" s="16">
        <v>710.0</v>
      </c>
      <c r="J1593" s="16" t="s">
        <v>5434</v>
      </c>
      <c r="K1593" s="16" t="s">
        <v>307</v>
      </c>
      <c r="L1593" s="16" t="s">
        <v>323</v>
      </c>
      <c r="M1593" s="16" t="s">
        <v>6165</v>
      </c>
      <c r="N1593" s="16" t="s">
        <v>4923</v>
      </c>
      <c r="O1593" s="16"/>
      <c r="P1593" s="16">
        <v>7.0</v>
      </c>
      <c r="Q1593" s="16">
        <v>0.0</v>
      </c>
    </row>
    <row r="1594" ht="12.75" customHeight="1">
      <c r="A1594" s="16" t="s">
        <v>5415</v>
      </c>
      <c r="B1594" s="1" t="s">
        <v>1491</v>
      </c>
      <c r="C1594" s="15">
        <v>2133.0</v>
      </c>
      <c r="D1594" s="16" t="s">
        <v>6166</v>
      </c>
      <c r="E1594" s="16" t="s">
        <v>6167</v>
      </c>
      <c r="F1594" s="16"/>
      <c r="G1594" s="16" t="s">
        <v>1166</v>
      </c>
      <c r="H1594" s="16"/>
      <c r="I1594" s="16">
        <v>923.0</v>
      </c>
      <c r="J1594" s="16" t="s">
        <v>5434</v>
      </c>
      <c r="K1594" s="16" t="s">
        <v>6168</v>
      </c>
      <c r="L1594" s="16" t="s">
        <v>323</v>
      </c>
      <c r="M1594" s="16" t="s">
        <v>1234</v>
      </c>
      <c r="N1594" s="16" t="s">
        <v>1354</v>
      </c>
      <c r="O1594" s="16"/>
      <c r="P1594" s="16">
        <v>13.0</v>
      </c>
      <c r="Q1594" s="16">
        <v>324.0</v>
      </c>
    </row>
    <row r="1595" ht="12.75" customHeight="1">
      <c r="A1595" s="16" t="s">
        <v>5415</v>
      </c>
      <c r="B1595" s="1" t="s">
        <v>1491</v>
      </c>
      <c r="C1595" s="15">
        <v>2134.0</v>
      </c>
      <c r="D1595" s="16" t="s">
        <v>6169</v>
      </c>
      <c r="E1595" s="16" t="s">
        <v>6170</v>
      </c>
      <c r="F1595" s="16"/>
      <c r="G1595" s="16" t="s">
        <v>432</v>
      </c>
      <c r="H1595" s="16"/>
      <c r="I1595" s="16">
        <v>513.0</v>
      </c>
      <c r="J1595" s="16" t="s">
        <v>1704</v>
      </c>
      <c r="K1595" s="16" t="s">
        <v>307</v>
      </c>
      <c r="L1595" s="16" t="s">
        <v>345</v>
      </c>
      <c r="M1595" s="16" t="s">
        <v>940</v>
      </c>
      <c r="N1595" s="16" t="s">
        <v>6171</v>
      </c>
      <c r="O1595" s="16"/>
      <c r="P1595" s="16">
        <v>9.0</v>
      </c>
      <c r="Q1595" s="16">
        <v>120.0</v>
      </c>
    </row>
    <row r="1596" ht="12.75" customHeight="1">
      <c r="A1596" s="16" t="s">
        <v>5415</v>
      </c>
      <c r="B1596" s="1" t="s">
        <v>1491</v>
      </c>
      <c r="C1596" s="15">
        <v>2137.0</v>
      </c>
      <c r="D1596" s="16" t="s">
        <v>6172</v>
      </c>
      <c r="E1596" s="16" t="s">
        <v>6173</v>
      </c>
      <c r="F1596" s="16"/>
      <c r="G1596" s="16" t="s">
        <v>1916</v>
      </c>
      <c r="H1596" s="16"/>
      <c r="I1596" s="16">
        <v>604.0</v>
      </c>
      <c r="J1596" s="16" t="s">
        <v>426</v>
      </c>
      <c r="K1596" s="16" t="s">
        <v>2129</v>
      </c>
      <c r="L1596" s="16" t="s">
        <v>359</v>
      </c>
      <c r="M1596" s="16" t="s">
        <v>6174</v>
      </c>
      <c r="N1596" s="16" t="s">
        <v>1919</v>
      </c>
      <c r="O1596" s="16"/>
      <c r="P1596" s="16">
        <v>12.0</v>
      </c>
      <c r="Q1596" s="16">
        <v>1560.0</v>
      </c>
    </row>
    <row r="1597" ht="12.75" customHeight="1">
      <c r="A1597" s="16" t="s">
        <v>5415</v>
      </c>
      <c r="B1597" s="1" t="s">
        <v>61</v>
      </c>
      <c r="C1597" s="15">
        <v>2202.0</v>
      </c>
      <c r="D1597" s="16" t="s">
        <v>6175</v>
      </c>
      <c r="E1597" s="16" t="s">
        <v>6176</v>
      </c>
      <c r="F1597" s="16" t="s">
        <v>1014</v>
      </c>
      <c r="G1597" s="16" t="s">
        <v>6177</v>
      </c>
      <c r="H1597" s="16"/>
      <c r="I1597" s="16">
        <v>100.0</v>
      </c>
      <c r="J1597" s="16" t="s">
        <v>3984</v>
      </c>
      <c r="K1597" s="16" t="s">
        <v>396</v>
      </c>
      <c r="L1597" s="16" t="s">
        <v>377</v>
      </c>
      <c r="M1597" s="16" t="s">
        <v>6178</v>
      </c>
      <c r="N1597" s="16" t="s">
        <v>1148</v>
      </c>
      <c r="O1597" s="16" t="s">
        <v>72</v>
      </c>
      <c r="P1597" s="16">
        <v>13.0</v>
      </c>
      <c r="Q1597" s="16">
        <v>20.0</v>
      </c>
    </row>
    <row r="1598" ht="12.75" customHeight="1">
      <c r="A1598" s="16" t="s">
        <v>5415</v>
      </c>
      <c r="B1598" s="1" t="s">
        <v>61</v>
      </c>
      <c r="C1598" s="15">
        <v>2203.0</v>
      </c>
      <c r="D1598" s="16" t="s">
        <v>6179</v>
      </c>
      <c r="E1598" s="16" t="s">
        <v>6180</v>
      </c>
      <c r="F1598" s="16" t="s">
        <v>1028</v>
      </c>
      <c r="G1598" s="16" t="s">
        <v>6181</v>
      </c>
      <c r="H1598" s="16"/>
      <c r="I1598" s="16">
        <v>330.0</v>
      </c>
      <c r="J1598" s="16" t="s">
        <v>3984</v>
      </c>
      <c r="K1598" s="16" t="s">
        <v>638</v>
      </c>
      <c r="L1598" s="16" t="s">
        <v>359</v>
      </c>
      <c r="M1598" s="16" t="s">
        <v>6182</v>
      </c>
      <c r="N1598" s="16" t="s">
        <v>6183</v>
      </c>
      <c r="O1598" s="16" t="s">
        <v>4639</v>
      </c>
      <c r="P1598" s="16">
        <v>6.0</v>
      </c>
      <c r="Q1598" s="16">
        <v>3136.0</v>
      </c>
    </row>
    <row r="1599" ht="12.75" customHeight="1">
      <c r="A1599" s="16" t="s">
        <v>5415</v>
      </c>
      <c r="B1599" s="1" t="s">
        <v>61</v>
      </c>
      <c r="C1599" s="15">
        <v>2204.0</v>
      </c>
      <c r="D1599" s="16" t="s">
        <v>6184</v>
      </c>
      <c r="E1599" s="16" t="s">
        <v>6185</v>
      </c>
      <c r="F1599" s="16" t="s">
        <v>1028</v>
      </c>
      <c r="G1599" s="16" t="s">
        <v>6186</v>
      </c>
      <c r="H1599" s="16"/>
      <c r="I1599" s="16">
        <v>413.0</v>
      </c>
      <c r="J1599" s="16" t="s">
        <v>3984</v>
      </c>
      <c r="K1599" s="16" t="s">
        <v>2431</v>
      </c>
      <c r="L1599" s="16" t="s">
        <v>377</v>
      </c>
      <c r="M1599" s="16" t="s">
        <v>3533</v>
      </c>
      <c r="N1599" s="16" t="s">
        <v>2363</v>
      </c>
      <c r="O1599" s="16" t="s">
        <v>4434</v>
      </c>
      <c r="P1599" s="16">
        <v>7.0</v>
      </c>
      <c r="Q1599" s="16">
        <v>-24.0</v>
      </c>
    </row>
    <row r="1600" ht="12.75" customHeight="1">
      <c r="A1600" s="16" t="s">
        <v>5415</v>
      </c>
      <c r="B1600" s="1" t="s">
        <v>1459</v>
      </c>
      <c r="C1600" s="15">
        <v>2211.0</v>
      </c>
      <c r="D1600" s="16" t="s">
        <v>6187</v>
      </c>
      <c r="E1600" s="16" t="s">
        <v>6188</v>
      </c>
      <c r="F1600" s="16"/>
      <c r="G1600" s="16" t="s">
        <v>6189</v>
      </c>
      <c r="H1600" s="16"/>
      <c r="I1600" s="16">
        <v>213.0</v>
      </c>
      <c r="J1600" s="16" t="s">
        <v>3984</v>
      </c>
      <c r="K1600" s="16" t="s">
        <v>1711</v>
      </c>
      <c r="L1600" s="16" t="s">
        <v>316</v>
      </c>
      <c r="M1600" s="16" t="s">
        <v>6190</v>
      </c>
      <c r="N1600" s="16" t="s">
        <v>5927</v>
      </c>
      <c r="O1600" s="16" t="s">
        <v>4424</v>
      </c>
      <c r="P1600" s="16">
        <v>16.0</v>
      </c>
      <c r="Q1600" s="16">
        <v>9216.0</v>
      </c>
    </row>
    <row r="1601" ht="12.75" customHeight="1">
      <c r="A1601" s="16" t="s">
        <v>5415</v>
      </c>
      <c r="B1601" s="1" t="s">
        <v>1459</v>
      </c>
      <c r="C1601" s="15">
        <v>2213.0</v>
      </c>
      <c r="D1601" s="16" t="s">
        <v>6191</v>
      </c>
      <c r="E1601" s="16" t="s">
        <v>6192</v>
      </c>
      <c r="F1601" s="16" t="s">
        <v>1028</v>
      </c>
      <c r="G1601" s="16" t="s">
        <v>2401</v>
      </c>
      <c r="H1601" s="16"/>
      <c r="I1601" s="16">
        <v>303.0</v>
      </c>
      <c r="J1601" s="16" t="s">
        <v>3984</v>
      </c>
      <c r="K1601" s="16" t="s">
        <v>2415</v>
      </c>
      <c r="L1601" s="16" t="s">
        <v>377</v>
      </c>
      <c r="M1601" s="16" t="s">
        <v>2937</v>
      </c>
      <c r="N1601" s="16" t="s">
        <v>1453</v>
      </c>
      <c r="O1601" s="16" t="s">
        <v>72</v>
      </c>
      <c r="P1601" s="16">
        <v>16.0</v>
      </c>
      <c r="Q1601" s="16">
        <v>-108.0</v>
      </c>
    </row>
    <row r="1602" ht="12.75" customHeight="1">
      <c r="A1602" s="16" t="s">
        <v>5415</v>
      </c>
      <c r="B1602" s="1" t="s">
        <v>1459</v>
      </c>
      <c r="C1602" s="15">
        <v>2216.0</v>
      </c>
      <c r="D1602" s="16" t="s">
        <v>6193</v>
      </c>
      <c r="E1602" s="16" t="s">
        <v>6194</v>
      </c>
      <c r="F1602" s="16"/>
      <c r="G1602" s="16" t="s">
        <v>538</v>
      </c>
      <c r="H1602" s="16"/>
      <c r="I1602" s="16">
        <v>502.0</v>
      </c>
      <c r="J1602" s="16" t="s">
        <v>426</v>
      </c>
      <c r="K1602" s="16" t="s">
        <v>3772</v>
      </c>
      <c r="L1602" s="16" t="s">
        <v>377</v>
      </c>
      <c r="M1602" s="16" t="s">
        <v>6195</v>
      </c>
      <c r="N1602" s="16" t="s">
        <v>5326</v>
      </c>
      <c r="O1602" s="16"/>
      <c r="P1602" s="16">
        <v>5.0</v>
      </c>
      <c r="Q1602" s="16">
        <v>-14.0</v>
      </c>
    </row>
    <row r="1603" ht="12.75" customHeight="1">
      <c r="A1603" s="16" t="s">
        <v>5415</v>
      </c>
      <c r="B1603" s="1" t="s">
        <v>1459</v>
      </c>
      <c r="C1603" s="15">
        <v>2219.0</v>
      </c>
      <c r="D1603" s="16" t="s">
        <v>6196</v>
      </c>
      <c r="E1603" s="16" t="s">
        <v>6197</v>
      </c>
      <c r="F1603" s="16"/>
      <c r="G1603" s="16" t="s">
        <v>3325</v>
      </c>
      <c r="H1603" s="16"/>
      <c r="I1603" s="16">
        <v>703.0</v>
      </c>
      <c r="J1603" s="16" t="s">
        <v>426</v>
      </c>
      <c r="K1603" s="16" t="s">
        <v>2989</v>
      </c>
      <c r="L1603" s="16" t="s">
        <v>345</v>
      </c>
      <c r="M1603" s="16" t="s">
        <v>1549</v>
      </c>
      <c r="N1603" s="16" t="s">
        <v>6198</v>
      </c>
      <c r="O1603" s="16"/>
      <c r="P1603" s="16">
        <v>13.0</v>
      </c>
      <c r="Q1603" s="16">
        <v>-540.0</v>
      </c>
    </row>
    <row r="1604" ht="12.75" customHeight="1">
      <c r="A1604" s="16" t="s">
        <v>5415</v>
      </c>
      <c r="B1604" s="1" t="s">
        <v>313</v>
      </c>
      <c r="C1604" s="15">
        <v>2221.0</v>
      </c>
      <c r="D1604" s="16" t="s">
        <v>6199</v>
      </c>
      <c r="E1604" s="16" t="s">
        <v>6200</v>
      </c>
      <c r="F1604" s="16"/>
      <c r="G1604" s="16" t="s">
        <v>5135</v>
      </c>
      <c r="H1604" s="16"/>
      <c r="I1604" s="16">
        <v>624.0</v>
      </c>
      <c r="J1604" s="16" t="s">
        <v>426</v>
      </c>
      <c r="K1604" s="16" t="s">
        <v>690</v>
      </c>
      <c r="L1604" s="16" t="s">
        <v>384</v>
      </c>
      <c r="M1604" s="16" t="s">
        <v>6201</v>
      </c>
      <c r="N1604" s="16" t="s">
        <v>2208</v>
      </c>
      <c r="O1604" s="16"/>
      <c r="P1604" s="16">
        <v>16.0</v>
      </c>
      <c r="Q1604" s="16">
        <v>1440.0</v>
      </c>
    </row>
    <row r="1605" ht="12.75" customHeight="1">
      <c r="A1605" s="16" t="s">
        <v>5415</v>
      </c>
      <c r="B1605" s="1" t="s">
        <v>313</v>
      </c>
      <c r="C1605" s="15">
        <v>2223.0</v>
      </c>
      <c r="D1605" s="16" t="s">
        <v>6202</v>
      </c>
      <c r="E1605" s="16" t="s">
        <v>6203</v>
      </c>
      <c r="F1605" s="16"/>
      <c r="G1605" s="16" t="s">
        <v>500</v>
      </c>
      <c r="H1605" s="16"/>
      <c r="I1605" s="16">
        <v>714.0</v>
      </c>
      <c r="J1605" s="16" t="s">
        <v>426</v>
      </c>
      <c r="K1605" s="16" t="s">
        <v>438</v>
      </c>
      <c r="L1605" s="16" t="s">
        <v>377</v>
      </c>
      <c r="M1605" s="16" t="s">
        <v>6204</v>
      </c>
      <c r="N1605" s="16" t="s">
        <v>6205</v>
      </c>
      <c r="O1605" s="16"/>
      <c r="P1605" s="16">
        <v>9.0</v>
      </c>
      <c r="Q1605" s="16">
        <v>396.0</v>
      </c>
    </row>
    <row r="1606" ht="12.75" customHeight="1">
      <c r="A1606" s="16" t="s">
        <v>5415</v>
      </c>
      <c r="B1606" s="1" t="s">
        <v>313</v>
      </c>
      <c r="C1606" s="15">
        <v>2226.0</v>
      </c>
      <c r="D1606" s="16" t="s">
        <v>6206</v>
      </c>
      <c r="E1606" s="16" t="s">
        <v>6207</v>
      </c>
      <c r="F1606" s="16"/>
      <c r="G1606" s="16" t="s">
        <v>3330</v>
      </c>
      <c r="H1606" s="16"/>
      <c r="I1606" s="16">
        <v>204.0</v>
      </c>
      <c r="J1606" s="16" t="s">
        <v>1704</v>
      </c>
      <c r="K1606" s="16" t="s">
        <v>2183</v>
      </c>
      <c r="L1606" s="16" t="s">
        <v>359</v>
      </c>
      <c r="M1606" s="16" t="s">
        <v>6208</v>
      </c>
      <c r="N1606" s="16" t="s">
        <v>6209</v>
      </c>
      <c r="O1606" s="16"/>
      <c r="P1606" s="16">
        <v>11.0</v>
      </c>
      <c r="Q1606" s="16">
        <v>6480.0</v>
      </c>
    </row>
    <row r="1607" ht="12.75" customHeight="1">
      <c r="A1607" s="16" t="s">
        <v>5415</v>
      </c>
      <c r="B1607" s="1" t="s">
        <v>313</v>
      </c>
      <c r="C1607" s="15">
        <v>2227.0</v>
      </c>
      <c r="D1607" s="16" t="s">
        <v>6210</v>
      </c>
      <c r="E1607" s="16" t="s">
        <v>6211</v>
      </c>
      <c r="F1607" s="16"/>
      <c r="G1607" s="16" t="s">
        <v>3107</v>
      </c>
      <c r="H1607" s="16"/>
      <c r="I1607" s="16">
        <v>823.0</v>
      </c>
      <c r="J1607" s="16" t="s">
        <v>5434</v>
      </c>
      <c r="K1607" s="16" t="s">
        <v>6212</v>
      </c>
      <c r="L1607" s="16" t="s">
        <v>377</v>
      </c>
      <c r="M1607" s="16" t="s">
        <v>2870</v>
      </c>
      <c r="N1607" s="16" t="s">
        <v>6213</v>
      </c>
      <c r="O1607" s="16"/>
      <c r="P1607" s="16">
        <v>12.0</v>
      </c>
      <c r="Q1607" s="16">
        <v>0.0</v>
      </c>
    </row>
    <row r="1608" ht="12.75" customHeight="1">
      <c r="A1608" s="16" t="s">
        <v>5415</v>
      </c>
      <c r="B1608" s="1" t="s">
        <v>313</v>
      </c>
      <c r="C1608" s="15">
        <v>2229.0</v>
      </c>
      <c r="D1608" s="16" t="s">
        <v>6214</v>
      </c>
      <c r="E1608" s="16" t="s">
        <v>6215</v>
      </c>
      <c r="F1608" s="16"/>
      <c r="G1608" s="16" t="s">
        <v>1015</v>
      </c>
      <c r="H1608" s="16"/>
      <c r="I1608" s="16">
        <v>812.0</v>
      </c>
      <c r="J1608" s="16" t="s">
        <v>5434</v>
      </c>
      <c r="K1608" s="16" t="s">
        <v>563</v>
      </c>
      <c r="L1608" s="16" t="s">
        <v>308</v>
      </c>
      <c r="M1608" s="16" t="s">
        <v>4071</v>
      </c>
      <c r="N1608" s="16" t="s">
        <v>6216</v>
      </c>
      <c r="O1608" s="16"/>
      <c r="P1608" s="16">
        <v>9.0</v>
      </c>
      <c r="Q1608" s="16">
        <v>-18.0</v>
      </c>
    </row>
    <row r="1609" ht="12.75" customHeight="1">
      <c r="A1609" s="16" t="s">
        <v>5415</v>
      </c>
      <c r="B1609" s="1" t="s">
        <v>313</v>
      </c>
      <c r="C1609" s="15">
        <v>2230.0</v>
      </c>
      <c r="D1609" s="16" t="s">
        <v>6217</v>
      </c>
      <c r="E1609" s="16" t="s">
        <v>6218</v>
      </c>
      <c r="F1609" s="16"/>
      <c r="G1609" s="16" t="s">
        <v>562</v>
      </c>
      <c r="H1609" s="16"/>
      <c r="I1609" s="16">
        <v>31.0</v>
      </c>
      <c r="J1609" s="16" t="s">
        <v>5716</v>
      </c>
      <c r="K1609" s="16" t="s">
        <v>396</v>
      </c>
      <c r="L1609" s="16" t="s">
        <v>308</v>
      </c>
      <c r="M1609" s="16" t="s">
        <v>479</v>
      </c>
      <c r="N1609" s="16" t="s">
        <v>480</v>
      </c>
      <c r="O1609" s="16"/>
      <c r="P1609" s="16">
        <v>17.0</v>
      </c>
      <c r="Q1609" s="16">
        <v>0.0</v>
      </c>
    </row>
    <row r="1610" ht="12.75" customHeight="1">
      <c r="A1610" s="16" t="s">
        <v>5415</v>
      </c>
      <c r="B1610" s="1" t="s">
        <v>1491</v>
      </c>
      <c r="C1610" s="15">
        <v>2232.0</v>
      </c>
      <c r="D1610" s="16" t="s">
        <v>6219</v>
      </c>
      <c r="E1610" s="16" t="s">
        <v>6220</v>
      </c>
      <c r="F1610" s="16"/>
      <c r="G1610" s="16" t="s">
        <v>960</v>
      </c>
      <c r="H1610" s="16" t="s">
        <v>69</v>
      </c>
      <c r="I1610" s="16">
        <v>222.0</v>
      </c>
      <c r="J1610" s="16" t="s">
        <v>5434</v>
      </c>
      <c r="K1610" s="16" t="s">
        <v>2133</v>
      </c>
      <c r="L1610" s="16" t="s">
        <v>384</v>
      </c>
      <c r="M1610" s="16" t="s">
        <v>567</v>
      </c>
      <c r="N1610" s="16" t="s">
        <v>6221</v>
      </c>
      <c r="O1610" s="16"/>
      <c r="P1610" s="16">
        <v>10.0</v>
      </c>
      <c r="Q1610" s="16">
        <v>756.0</v>
      </c>
    </row>
    <row r="1611" ht="12.75" customHeight="1">
      <c r="A1611" s="16" t="s">
        <v>5415</v>
      </c>
      <c r="B1611" s="1" t="s">
        <v>1491</v>
      </c>
      <c r="C1611" s="15">
        <v>2233.0</v>
      </c>
      <c r="D1611" s="16" t="s">
        <v>6222</v>
      </c>
      <c r="E1611" s="16" t="s">
        <v>6223</v>
      </c>
      <c r="F1611" s="16" t="s">
        <v>65</v>
      </c>
      <c r="G1611" s="16" t="s">
        <v>500</v>
      </c>
      <c r="H1611" s="16"/>
      <c r="I1611" s="16">
        <v>105.0</v>
      </c>
      <c r="J1611" s="16" t="s">
        <v>5792</v>
      </c>
      <c r="K1611" s="16" t="s">
        <v>6224</v>
      </c>
      <c r="L1611" s="16" t="s">
        <v>377</v>
      </c>
      <c r="M1611" s="16" t="s">
        <v>2461</v>
      </c>
      <c r="N1611" s="16" t="s">
        <v>3177</v>
      </c>
      <c r="O1611" s="16"/>
      <c r="P1611" s="16">
        <v>17.0</v>
      </c>
      <c r="Q1611" s="16">
        <v>325.0</v>
      </c>
    </row>
    <row r="1612" ht="12.75" customHeight="1">
      <c r="A1612" s="16" t="s">
        <v>5415</v>
      </c>
      <c r="B1612" s="1" t="s">
        <v>1491</v>
      </c>
      <c r="C1612" s="15">
        <v>2234.0</v>
      </c>
      <c r="D1612" s="16" t="s">
        <v>6225</v>
      </c>
      <c r="E1612" s="16" t="s">
        <v>6226</v>
      </c>
      <c r="F1612" s="16"/>
      <c r="G1612" s="16" t="s">
        <v>500</v>
      </c>
      <c r="H1612" s="16"/>
      <c r="I1612" s="16">
        <v>714.0</v>
      </c>
      <c r="J1612" s="16" t="s">
        <v>426</v>
      </c>
      <c r="K1612" s="16" t="s">
        <v>6227</v>
      </c>
      <c r="L1612" s="16" t="s">
        <v>384</v>
      </c>
      <c r="M1612" s="16" t="s">
        <v>3764</v>
      </c>
      <c r="N1612" s="16" t="s">
        <v>1941</v>
      </c>
      <c r="O1612" s="16"/>
      <c r="P1612" s="16">
        <v>11.0</v>
      </c>
      <c r="Q1612" s="16">
        <v>192.0</v>
      </c>
    </row>
    <row r="1613" ht="12.75" customHeight="1">
      <c r="A1613" s="16" t="s">
        <v>5415</v>
      </c>
      <c r="B1613" s="1" t="s">
        <v>61</v>
      </c>
      <c r="C1613" s="15">
        <v>2304.0</v>
      </c>
      <c r="D1613" s="16" t="s">
        <v>6228</v>
      </c>
      <c r="E1613" s="16" t="s">
        <v>6229</v>
      </c>
      <c r="F1613" s="16"/>
      <c r="G1613" s="16" t="s">
        <v>6230</v>
      </c>
      <c r="H1613" s="16" t="s">
        <v>596</v>
      </c>
      <c r="I1613" s="16">
        <v>613.0</v>
      </c>
      <c r="J1613" s="16" t="s">
        <v>3984</v>
      </c>
      <c r="K1613" s="16" t="s">
        <v>2626</v>
      </c>
      <c r="L1613" s="16" t="s">
        <v>323</v>
      </c>
      <c r="M1613" s="16" t="s">
        <v>6231</v>
      </c>
      <c r="N1613" s="16" t="s">
        <v>6232</v>
      </c>
      <c r="O1613" s="16"/>
      <c r="P1613" s="16">
        <v>16.0</v>
      </c>
      <c r="Q1613" s="16">
        <v>-1620.0</v>
      </c>
    </row>
    <row r="1614" ht="12.75" customHeight="1">
      <c r="A1614" s="16" t="s">
        <v>5415</v>
      </c>
      <c r="B1614" s="1" t="s">
        <v>61</v>
      </c>
      <c r="C1614" s="15">
        <v>2306.0</v>
      </c>
      <c r="D1614" s="16" t="s">
        <v>6233</v>
      </c>
      <c r="E1614" s="16" t="s">
        <v>6234</v>
      </c>
      <c r="F1614" s="16" t="s">
        <v>1028</v>
      </c>
      <c r="G1614" s="16" t="s">
        <v>3851</v>
      </c>
      <c r="H1614" s="16" t="s">
        <v>69</v>
      </c>
      <c r="I1614" s="16">
        <v>222.0</v>
      </c>
      <c r="J1614" s="16" t="s">
        <v>3984</v>
      </c>
      <c r="K1614" s="16" t="s">
        <v>6235</v>
      </c>
      <c r="L1614" s="16" t="s">
        <v>331</v>
      </c>
      <c r="M1614" s="16" t="s">
        <v>6236</v>
      </c>
      <c r="N1614" s="16" t="s">
        <v>6237</v>
      </c>
      <c r="O1614" s="16" t="s">
        <v>4639</v>
      </c>
      <c r="P1614" s="16">
        <v>13.0</v>
      </c>
      <c r="Q1614" s="16">
        <v>4320.0</v>
      </c>
    </row>
    <row r="1615" ht="12.75" customHeight="1">
      <c r="A1615" s="16" t="s">
        <v>5415</v>
      </c>
      <c r="B1615" s="1" t="s">
        <v>61</v>
      </c>
      <c r="C1615" s="15">
        <v>2309.0</v>
      </c>
      <c r="D1615" s="16" t="s">
        <v>6238</v>
      </c>
      <c r="E1615" s="16" t="s">
        <v>6239</v>
      </c>
      <c r="F1615" s="16" t="s">
        <v>391</v>
      </c>
      <c r="G1615" s="16" t="s">
        <v>1015</v>
      </c>
      <c r="H1615" s="16"/>
      <c r="I1615" s="16">
        <v>900.0</v>
      </c>
      <c r="J1615" s="16" t="s">
        <v>6121</v>
      </c>
      <c r="K1615" s="16" t="s">
        <v>383</v>
      </c>
      <c r="L1615" s="16" t="s">
        <v>345</v>
      </c>
      <c r="M1615" s="16" t="s">
        <v>2354</v>
      </c>
      <c r="N1615" s="16" t="s">
        <v>1368</v>
      </c>
      <c r="O1615" s="16"/>
      <c r="P1615" s="16">
        <v>7.0</v>
      </c>
      <c r="Q1615" s="16">
        <v>-420.0</v>
      </c>
    </row>
    <row r="1616" ht="12.75" customHeight="1">
      <c r="A1616" s="16" t="s">
        <v>5415</v>
      </c>
      <c r="B1616" s="1" t="s">
        <v>1459</v>
      </c>
      <c r="C1616" s="15">
        <v>2314.0</v>
      </c>
      <c r="D1616" s="16" t="s">
        <v>6240</v>
      </c>
      <c r="E1616" s="16" t="s">
        <v>6241</v>
      </c>
      <c r="F1616" s="16"/>
      <c r="G1616" s="16" t="s">
        <v>2773</v>
      </c>
      <c r="H1616" s="16"/>
      <c r="I1616" s="16">
        <v>423.0</v>
      </c>
      <c r="J1616" s="16" t="s">
        <v>426</v>
      </c>
      <c r="K1616" s="16" t="s">
        <v>6242</v>
      </c>
      <c r="L1616" s="16" t="s">
        <v>377</v>
      </c>
      <c r="M1616" s="16" t="s">
        <v>5014</v>
      </c>
      <c r="N1616" s="16" t="s">
        <v>6243</v>
      </c>
      <c r="O1616" s="16"/>
      <c r="P1616" s="16">
        <v>15.0</v>
      </c>
      <c r="Q1616" s="16">
        <v>486.0</v>
      </c>
    </row>
    <row r="1617" ht="12.75" customHeight="1">
      <c r="A1617" s="16" t="s">
        <v>5415</v>
      </c>
      <c r="B1617" s="1" t="s">
        <v>313</v>
      </c>
      <c r="C1617" s="15">
        <v>2322.0</v>
      </c>
      <c r="D1617" s="16" t="s">
        <v>6244</v>
      </c>
      <c r="E1617" s="16" t="s">
        <v>6245</v>
      </c>
      <c r="F1617" s="16"/>
      <c r="G1617" s="16" t="s">
        <v>748</v>
      </c>
      <c r="H1617" s="16"/>
      <c r="I1617" s="16">
        <v>820.0</v>
      </c>
      <c r="J1617" s="16" t="s">
        <v>426</v>
      </c>
      <c r="K1617" s="16" t="s">
        <v>1039</v>
      </c>
      <c r="L1617" s="16" t="s">
        <v>384</v>
      </c>
      <c r="M1617" s="16" t="s">
        <v>6246</v>
      </c>
      <c r="N1617" s="16" t="s">
        <v>6247</v>
      </c>
      <c r="O1617" s="16"/>
      <c r="P1617" s="16">
        <v>9.0</v>
      </c>
      <c r="Q1617" s="16">
        <v>-1584.0</v>
      </c>
    </row>
    <row r="1618" ht="12.75" customHeight="1">
      <c r="A1618" s="16" t="s">
        <v>5415</v>
      </c>
      <c r="B1618" s="1" t="s">
        <v>313</v>
      </c>
      <c r="C1618" s="15">
        <v>2324.0</v>
      </c>
      <c r="D1618" s="16" t="s">
        <v>6248</v>
      </c>
      <c r="E1618" s="16" t="s">
        <v>6249</v>
      </c>
      <c r="F1618" s="16"/>
      <c r="G1618" s="16" t="s">
        <v>6250</v>
      </c>
      <c r="H1618" s="16"/>
      <c r="I1618" s="16">
        <v>902.0</v>
      </c>
      <c r="J1618" s="16" t="s">
        <v>426</v>
      </c>
      <c r="K1618" s="16" t="s">
        <v>396</v>
      </c>
      <c r="L1618" s="16" t="s">
        <v>331</v>
      </c>
      <c r="M1618" s="16" t="s">
        <v>6251</v>
      </c>
      <c r="N1618" s="16" t="s">
        <v>667</v>
      </c>
      <c r="O1618" s="16"/>
      <c r="P1618" s="16">
        <v>11.0</v>
      </c>
      <c r="Q1618" s="16">
        <v>1848.0</v>
      </c>
    </row>
    <row r="1619" ht="12.75" customHeight="1">
      <c r="A1619" s="16" t="s">
        <v>5415</v>
      </c>
      <c r="B1619" s="1" t="s">
        <v>313</v>
      </c>
      <c r="C1619" s="15">
        <v>2327.0</v>
      </c>
      <c r="D1619" s="16" t="s">
        <v>6252</v>
      </c>
      <c r="E1619" s="16" t="s">
        <v>6253</v>
      </c>
      <c r="F1619" s="16"/>
      <c r="G1619" s="16" t="s">
        <v>1699</v>
      </c>
      <c r="H1619" s="16"/>
      <c r="I1619" s="16">
        <v>223.0</v>
      </c>
      <c r="J1619" s="16" t="s">
        <v>426</v>
      </c>
      <c r="K1619" s="16" t="s">
        <v>5694</v>
      </c>
      <c r="L1619" s="16" t="s">
        <v>308</v>
      </c>
      <c r="M1619" s="16" t="s">
        <v>652</v>
      </c>
      <c r="N1619" s="16" t="s">
        <v>1772</v>
      </c>
      <c r="O1619" s="16"/>
      <c r="P1619" s="16">
        <v>10.0</v>
      </c>
      <c r="Q1619" s="16">
        <v>-140.0</v>
      </c>
    </row>
    <row r="1620" ht="12.75" customHeight="1">
      <c r="A1620" s="16" t="s">
        <v>5415</v>
      </c>
      <c r="B1620" s="1" t="s">
        <v>313</v>
      </c>
      <c r="C1620" s="15">
        <v>2329.0</v>
      </c>
      <c r="D1620" s="16" t="s">
        <v>6254</v>
      </c>
      <c r="E1620" s="16" t="s">
        <v>6255</v>
      </c>
      <c r="F1620" s="16"/>
      <c r="G1620" s="16" t="s">
        <v>466</v>
      </c>
      <c r="H1620" s="16" t="s">
        <v>69</v>
      </c>
      <c r="I1620" s="16">
        <v>105.0</v>
      </c>
      <c r="J1620" s="16" t="s">
        <v>513</v>
      </c>
      <c r="K1620" s="16" t="s">
        <v>1324</v>
      </c>
      <c r="L1620" s="16" t="s">
        <v>331</v>
      </c>
      <c r="M1620" s="16" t="s">
        <v>6256</v>
      </c>
      <c r="N1620" s="16" t="s">
        <v>6257</v>
      </c>
      <c r="O1620" s="16"/>
      <c r="P1620" s="16">
        <v>10.0</v>
      </c>
      <c r="Q1620" s="16">
        <v>7344.0</v>
      </c>
    </row>
    <row r="1621" ht="12.75" customHeight="1">
      <c r="A1621" s="16" t="s">
        <v>5415</v>
      </c>
      <c r="B1621" s="1" t="s">
        <v>1491</v>
      </c>
      <c r="C1621" s="15">
        <v>2332.0</v>
      </c>
      <c r="D1621" s="16" t="s">
        <v>6258</v>
      </c>
      <c r="E1621" s="16" t="s">
        <v>6259</v>
      </c>
      <c r="F1621" s="16"/>
      <c r="G1621" s="16" t="s">
        <v>336</v>
      </c>
      <c r="H1621" s="16"/>
      <c r="I1621" s="16">
        <v>703.0</v>
      </c>
      <c r="J1621" s="16" t="s">
        <v>426</v>
      </c>
      <c r="K1621" s="16" t="s">
        <v>5727</v>
      </c>
      <c r="L1621" s="16" t="s">
        <v>384</v>
      </c>
      <c r="M1621" s="16" t="s">
        <v>1590</v>
      </c>
      <c r="N1621" s="16" t="s">
        <v>6260</v>
      </c>
      <c r="O1621" s="16"/>
      <c r="P1621" s="16">
        <v>8.0</v>
      </c>
      <c r="Q1621" s="16">
        <v>-480.0</v>
      </c>
    </row>
    <row r="1622" ht="12.75" customHeight="1">
      <c r="A1622" s="16" t="s">
        <v>5415</v>
      </c>
      <c r="B1622" s="1" t="s">
        <v>61</v>
      </c>
      <c r="C1622" s="15">
        <v>2402.0</v>
      </c>
      <c r="D1622" s="16" t="s">
        <v>6261</v>
      </c>
      <c r="E1622" s="16" t="s">
        <v>6262</v>
      </c>
      <c r="F1622" s="16"/>
      <c r="G1622" s="16" t="s">
        <v>6263</v>
      </c>
      <c r="H1622" s="16" t="s">
        <v>69</v>
      </c>
      <c r="I1622" s="16">
        <v>103.0</v>
      </c>
      <c r="J1622" s="16" t="s">
        <v>3984</v>
      </c>
      <c r="K1622" s="16" t="s">
        <v>2917</v>
      </c>
      <c r="L1622" s="16" t="s">
        <v>377</v>
      </c>
      <c r="M1622" s="16" t="s">
        <v>630</v>
      </c>
      <c r="N1622" s="16" t="s">
        <v>2892</v>
      </c>
      <c r="O1622" s="16" t="s">
        <v>72</v>
      </c>
      <c r="P1622" s="16">
        <v>11.0</v>
      </c>
      <c r="Q1622" s="16">
        <v>1440.0</v>
      </c>
    </row>
    <row r="1623" ht="12.75" customHeight="1">
      <c r="A1623" s="16" t="s">
        <v>5415</v>
      </c>
      <c r="B1623" s="1" t="s">
        <v>61</v>
      </c>
      <c r="C1623" s="15">
        <v>2405.0</v>
      </c>
      <c r="D1623" s="16" t="s">
        <v>6264</v>
      </c>
      <c r="E1623" s="16" t="s">
        <v>6265</v>
      </c>
      <c r="F1623" s="16"/>
      <c r="G1623" s="16" t="s">
        <v>1342</v>
      </c>
      <c r="H1623" s="16"/>
      <c r="I1623" s="16">
        <v>220.0</v>
      </c>
      <c r="J1623" s="16" t="s">
        <v>3984</v>
      </c>
      <c r="K1623" s="16" t="s">
        <v>307</v>
      </c>
      <c r="L1623" s="16" t="s">
        <v>377</v>
      </c>
      <c r="M1623" s="16" t="s">
        <v>2211</v>
      </c>
      <c r="N1623" s="16" t="s">
        <v>3546</v>
      </c>
      <c r="O1623" s="16" t="s">
        <v>72</v>
      </c>
      <c r="P1623" s="16">
        <v>11.0</v>
      </c>
      <c r="Q1623" s="16">
        <v>-288.0</v>
      </c>
    </row>
    <row r="1624" ht="12.75" customHeight="1">
      <c r="A1624" s="16" t="s">
        <v>5415</v>
      </c>
      <c r="B1624" s="1" t="s">
        <v>1459</v>
      </c>
      <c r="C1624" s="15">
        <v>2411.0</v>
      </c>
      <c r="D1624" s="16" t="s">
        <v>6266</v>
      </c>
      <c r="E1624" s="16" t="s">
        <v>6267</v>
      </c>
      <c r="F1624" s="16"/>
      <c r="G1624" s="16" t="s">
        <v>538</v>
      </c>
      <c r="H1624" s="16"/>
      <c r="I1624" s="16">
        <v>922.0</v>
      </c>
      <c r="J1624" s="16" t="s">
        <v>3984</v>
      </c>
      <c r="K1624" s="16" t="s">
        <v>553</v>
      </c>
      <c r="L1624" s="16" t="s">
        <v>384</v>
      </c>
      <c r="M1624" s="16" t="s">
        <v>6268</v>
      </c>
      <c r="N1624" s="16" t="s">
        <v>2651</v>
      </c>
      <c r="O1624" s="16" t="s">
        <v>72</v>
      </c>
      <c r="P1624" s="16">
        <v>12.0</v>
      </c>
      <c r="Q1624" s="16">
        <v>-32.0</v>
      </c>
    </row>
    <row r="1625" ht="12.75" customHeight="1">
      <c r="A1625" s="16" t="s">
        <v>5415</v>
      </c>
      <c r="B1625" s="1" t="s">
        <v>313</v>
      </c>
      <c r="C1625" s="15">
        <v>2421.0</v>
      </c>
      <c r="D1625" s="16" t="s">
        <v>6269</v>
      </c>
      <c r="E1625" s="16" t="s">
        <v>6270</v>
      </c>
      <c r="F1625" s="16"/>
      <c r="G1625" s="16" t="s">
        <v>1015</v>
      </c>
      <c r="H1625" s="16"/>
      <c r="I1625" s="16">
        <v>702.0</v>
      </c>
      <c r="J1625" s="16" t="s">
        <v>426</v>
      </c>
      <c r="K1625" s="16" t="s">
        <v>383</v>
      </c>
      <c r="L1625" s="16" t="s">
        <v>377</v>
      </c>
      <c r="M1625" s="16" t="s">
        <v>4691</v>
      </c>
      <c r="N1625" s="16" t="s">
        <v>6271</v>
      </c>
      <c r="O1625" s="16"/>
      <c r="P1625" s="16">
        <v>15.0</v>
      </c>
      <c r="Q1625" s="16">
        <v>96.0</v>
      </c>
    </row>
    <row r="1626" ht="12.75" customHeight="1">
      <c r="A1626" s="16" t="s">
        <v>5415</v>
      </c>
      <c r="B1626" s="1" t="s">
        <v>313</v>
      </c>
      <c r="C1626" s="15">
        <v>2424.0</v>
      </c>
      <c r="D1626" s="16" t="s">
        <v>6272</v>
      </c>
      <c r="E1626" s="16" t="s">
        <v>6273</v>
      </c>
      <c r="F1626" s="16"/>
      <c r="G1626" s="16" t="s">
        <v>5473</v>
      </c>
      <c r="H1626" s="16"/>
      <c r="I1626" s="16">
        <v>600.0</v>
      </c>
      <c r="J1626" s="16" t="s">
        <v>426</v>
      </c>
      <c r="K1626" s="16" t="s">
        <v>5920</v>
      </c>
      <c r="L1626" s="16" t="s">
        <v>384</v>
      </c>
      <c r="M1626" s="16" t="s">
        <v>567</v>
      </c>
      <c r="N1626" s="16" t="s">
        <v>6221</v>
      </c>
      <c r="O1626" s="16"/>
      <c r="P1626" s="16">
        <v>4.0</v>
      </c>
      <c r="Q1626" s="16">
        <v>756.0</v>
      </c>
    </row>
    <row r="1627" ht="12.75" customHeight="1">
      <c r="A1627" s="16" t="s">
        <v>5415</v>
      </c>
      <c r="B1627" s="1" t="s">
        <v>313</v>
      </c>
      <c r="C1627" s="15">
        <v>2425.0</v>
      </c>
      <c r="D1627" s="16" t="s">
        <v>6274</v>
      </c>
      <c r="E1627" s="16" t="s">
        <v>6275</v>
      </c>
      <c r="F1627" s="16"/>
      <c r="G1627" s="16" t="s">
        <v>432</v>
      </c>
      <c r="H1627" s="16"/>
      <c r="I1627" s="16">
        <v>603.0</v>
      </c>
      <c r="J1627" s="16" t="s">
        <v>426</v>
      </c>
      <c r="K1627" s="16" t="s">
        <v>396</v>
      </c>
      <c r="L1627" s="16" t="s">
        <v>377</v>
      </c>
      <c r="M1627" s="16" t="s">
        <v>332</v>
      </c>
      <c r="N1627" s="16" t="s">
        <v>6276</v>
      </c>
      <c r="O1627" s="16"/>
      <c r="P1627" s="16">
        <v>9.0</v>
      </c>
      <c r="Q1627" s="16">
        <v>400.0</v>
      </c>
    </row>
    <row r="1628" ht="12.75" customHeight="1">
      <c r="A1628" s="16" t="s">
        <v>5415</v>
      </c>
      <c r="B1628" s="1" t="s">
        <v>313</v>
      </c>
      <c r="C1628" s="15">
        <v>2426.0</v>
      </c>
      <c r="D1628" s="16" t="s">
        <v>6277</v>
      </c>
      <c r="E1628" s="16" t="s">
        <v>6278</v>
      </c>
      <c r="F1628" s="16"/>
      <c r="G1628" s="16" t="s">
        <v>614</v>
      </c>
      <c r="H1628" s="16"/>
      <c r="I1628" s="16">
        <v>813.0</v>
      </c>
      <c r="J1628" s="16" t="s">
        <v>426</v>
      </c>
      <c r="K1628" s="16" t="s">
        <v>307</v>
      </c>
      <c r="L1628" s="16" t="s">
        <v>308</v>
      </c>
      <c r="M1628" s="16" t="s">
        <v>554</v>
      </c>
      <c r="N1628" s="16" t="s">
        <v>397</v>
      </c>
      <c r="O1628" s="16"/>
      <c r="P1628" s="16">
        <v>8.0</v>
      </c>
      <c r="Q1628" s="16">
        <v>-20.0</v>
      </c>
    </row>
    <row r="1629" ht="12.75" customHeight="1">
      <c r="A1629" s="16" t="s">
        <v>5415</v>
      </c>
      <c r="B1629" s="1" t="s">
        <v>313</v>
      </c>
      <c r="C1629" s="15">
        <v>2428.0</v>
      </c>
      <c r="D1629" s="16" t="s">
        <v>6279</v>
      </c>
      <c r="E1629" s="16" t="s">
        <v>6280</v>
      </c>
      <c r="F1629" s="16"/>
      <c r="G1629" s="16" t="s">
        <v>449</v>
      </c>
      <c r="H1629" s="16"/>
      <c r="I1629" s="16">
        <v>331.0</v>
      </c>
      <c r="J1629" s="16" t="s">
        <v>426</v>
      </c>
      <c r="K1629" s="16" t="s">
        <v>638</v>
      </c>
      <c r="L1629" s="16" t="s">
        <v>308</v>
      </c>
      <c r="M1629" s="16" t="s">
        <v>473</v>
      </c>
      <c r="N1629" s="16" t="s">
        <v>397</v>
      </c>
      <c r="O1629" s="16"/>
      <c r="P1629" s="16">
        <v>11.0</v>
      </c>
      <c r="Q1629" s="16">
        <v>-90.0</v>
      </c>
    </row>
    <row r="1630" ht="12.75" customHeight="1">
      <c r="A1630" s="16" t="s">
        <v>5415</v>
      </c>
      <c r="B1630" s="1" t="s">
        <v>55</v>
      </c>
      <c r="C1630" s="15">
        <v>2501.0</v>
      </c>
      <c r="D1630" s="16" t="s">
        <v>6281</v>
      </c>
      <c r="E1630" s="16" t="s">
        <v>6282</v>
      </c>
      <c r="F1630" s="16"/>
      <c r="G1630" s="16" t="s">
        <v>1015</v>
      </c>
      <c r="H1630" s="16"/>
      <c r="I1630" s="16">
        <v>103.0</v>
      </c>
      <c r="J1630" s="16" t="s">
        <v>3984</v>
      </c>
      <c r="K1630" s="16" t="s">
        <v>1376</v>
      </c>
      <c r="L1630" s="16" t="s">
        <v>345</v>
      </c>
      <c r="M1630" s="16" t="s">
        <v>2780</v>
      </c>
      <c r="N1630" s="16" t="s">
        <v>5692</v>
      </c>
      <c r="O1630" s="16" t="s">
        <v>72</v>
      </c>
      <c r="P1630" s="16">
        <v>12.0</v>
      </c>
      <c r="Q1630" s="16">
        <v>-252.0</v>
      </c>
    </row>
    <row r="1631" ht="12.75" customHeight="1">
      <c r="A1631" s="16" t="s">
        <v>5415</v>
      </c>
      <c r="B1631" s="1" t="s">
        <v>1886</v>
      </c>
      <c r="C1631" s="15">
        <v>2513.0</v>
      </c>
      <c r="D1631" s="16" t="s">
        <v>6283</v>
      </c>
      <c r="E1631" s="16" t="s">
        <v>6284</v>
      </c>
      <c r="F1631" s="16"/>
      <c r="G1631" s="16" t="s">
        <v>432</v>
      </c>
      <c r="H1631" s="16"/>
      <c r="I1631" s="16">
        <v>305.0</v>
      </c>
      <c r="J1631" s="16" t="s">
        <v>3984</v>
      </c>
      <c r="K1631" s="16" t="s">
        <v>739</v>
      </c>
      <c r="L1631" s="16" t="s">
        <v>331</v>
      </c>
      <c r="M1631" s="16" t="s">
        <v>3303</v>
      </c>
      <c r="N1631" s="16" t="s">
        <v>5820</v>
      </c>
      <c r="O1631" s="16" t="s">
        <v>4149</v>
      </c>
      <c r="P1631" s="16">
        <v>11.0</v>
      </c>
      <c r="Q1631" s="16">
        <v>1560.0</v>
      </c>
    </row>
    <row r="1632" ht="12.75" customHeight="1">
      <c r="A1632" s="16" t="s">
        <v>5415</v>
      </c>
      <c r="B1632" s="1" t="s">
        <v>1886</v>
      </c>
      <c r="C1632" s="15">
        <v>2515.0</v>
      </c>
      <c r="D1632" s="16" t="s">
        <v>6285</v>
      </c>
      <c r="E1632" s="16" t="s">
        <v>6286</v>
      </c>
      <c r="F1632" s="16" t="s">
        <v>1028</v>
      </c>
      <c r="G1632" s="16" t="s">
        <v>449</v>
      </c>
      <c r="H1632" s="16"/>
      <c r="I1632" s="16">
        <v>914.0</v>
      </c>
      <c r="J1632" s="16" t="s">
        <v>3984</v>
      </c>
      <c r="K1632" s="16" t="s">
        <v>5569</v>
      </c>
      <c r="L1632" s="16" t="s">
        <v>377</v>
      </c>
      <c r="M1632" s="16" t="s">
        <v>6287</v>
      </c>
      <c r="N1632" s="16" t="s">
        <v>3546</v>
      </c>
      <c r="O1632" s="16" t="s">
        <v>4693</v>
      </c>
      <c r="P1632" s="16">
        <v>11.0</v>
      </c>
      <c r="Q1632" s="16">
        <v>-396.0</v>
      </c>
    </row>
    <row r="1633" ht="12.75" customHeight="1">
      <c r="A1633" s="16" t="s">
        <v>5415</v>
      </c>
      <c r="B1633" s="1" t="s">
        <v>1886</v>
      </c>
      <c r="C1633" s="15">
        <v>2517.0</v>
      </c>
      <c r="D1633" s="16" t="s">
        <v>6288</v>
      </c>
      <c r="E1633" s="16" t="s">
        <v>6289</v>
      </c>
      <c r="F1633" s="16"/>
      <c r="G1633" s="16" t="s">
        <v>1166</v>
      </c>
      <c r="H1633" s="16"/>
      <c r="I1633" s="16">
        <v>330.0</v>
      </c>
      <c r="J1633" s="16" t="s">
        <v>426</v>
      </c>
      <c r="K1633" s="16" t="s">
        <v>6290</v>
      </c>
      <c r="L1633" s="16" t="s">
        <v>345</v>
      </c>
      <c r="M1633" s="16" t="s">
        <v>6291</v>
      </c>
      <c r="N1633" s="16" t="s">
        <v>6292</v>
      </c>
      <c r="O1633" s="16"/>
      <c r="P1633" s="16">
        <v>7.0</v>
      </c>
      <c r="Q1633" s="16">
        <v>-576.0</v>
      </c>
    </row>
    <row r="1634" ht="12.75" customHeight="1">
      <c r="A1634" s="16" t="s">
        <v>5415</v>
      </c>
      <c r="B1634" s="1" t="s">
        <v>1886</v>
      </c>
      <c r="C1634" s="15">
        <v>2520.0</v>
      </c>
      <c r="D1634" s="16" t="s">
        <v>6293</v>
      </c>
      <c r="E1634" s="16" t="s">
        <v>6294</v>
      </c>
      <c r="F1634" s="16"/>
      <c r="G1634" s="16" t="s">
        <v>394</v>
      </c>
      <c r="H1634" s="16"/>
      <c r="I1634" s="16">
        <v>203.0</v>
      </c>
      <c r="J1634" s="16" t="s">
        <v>426</v>
      </c>
      <c r="K1634" s="16" t="s">
        <v>330</v>
      </c>
      <c r="L1634" s="16" t="s">
        <v>345</v>
      </c>
      <c r="M1634" s="16" t="s">
        <v>6295</v>
      </c>
      <c r="N1634" s="16" t="s">
        <v>6296</v>
      </c>
      <c r="O1634" s="16"/>
      <c r="P1634" s="16">
        <v>10.0</v>
      </c>
      <c r="Q1634" s="16">
        <v>0.0</v>
      </c>
    </row>
    <row r="1635" ht="12.75" customHeight="1">
      <c r="A1635" s="16" t="s">
        <v>5415</v>
      </c>
      <c r="B1635" s="1" t="s">
        <v>1897</v>
      </c>
      <c r="C1635" s="15">
        <v>2527.0</v>
      </c>
      <c r="D1635" s="16" t="s">
        <v>6297</v>
      </c>
      <c r="E1635" s="16" t="s">
        <v>6298</v>
      </c>
      <c r="F1635" s="16"/>
      <c r="G1635" s="16" t="s">
        <v>336</v>
      </c>
      <c r="H1635" s="16"/>
      <c r="I1635" s="16">
        <v>404.0</v>
      </c>
      <c r="J1635" s="16" t="s">
        <v>426</v>
      </c>
      <c r="K1635" s="16" t="s">
        <v>396</v>
      </c>
      <c r="L1635" s="16" t="s">
        <v>384</v>
      </c>
      <c r="M1635" s="16" t="s">
        <v>1206</v>
      </c>
      <c r="N1635" s="16" t="s">
        <v>6299</v>
      </c>
      <c r="O1635" s="16"/>
      <c r="P1635" s="16">
        <v>16.0</v>
      </c>
      <c r="Q1635" s="16">
        <v>160.0</v>
      </c>
    </row>
    <row r="1636" ht="12.75" customHeight="1">
      <c r="A1636" s="16" t="s">
        <v>5415</v>
      </c>
      <c r="B1636" s="1" t="s">
        <v>55</v>
      </c>
      <c r="C1636" s="15">
        <v>2602.0</v>
      </c>
      <c r="D1636" s="16" t="s">
        <v>6300</v>
      </c>
      <c r="E1636" s="16" t="s">
        <v>6301</v>
      </c>
      <c r="F1636" s="16"/>
      <c r="G1636" s="16" t="s">
        <v>489</v>
      </c>
      <c r="H1636" s="16"/>
      <c r="I1636" s="16">
        <v>513.0</v>
      </c>
      <c r="J1636" s="16" t="s">
        <v>3984</v>
      </c>
      <c r="K1636" s="16" t="s">
        <v>3979</v>
      </c>
      <c r="L1636" s="16" t="s">
        <v>377</v>
      </c>
      <c r="M1636" s="16" t="s">
        <v>6302</v>
      </c>
      <c r="N1636" s="16" t="s">
        <v>6303</v>
      </c>
      <c r="O1636" s="16" t="s">
        <v>72</v>
      </c>
      <c r="P1636" s="16">
        <v>11.0</v>
      </c>
      <c r="Q1636" s="16">
        <v>-16.0</v>
      </c>
    </row>
    <row r="1637" ht="12.75" customHeight="1">
      <c r="A1637" s="16" t="s">
        <v>5415</v>
      </c>
      <c r="B1637" s="1" t="s">
        <v>1886</v>
      </c>
      <c r="C1637" s="15">
        <v>2612.0</v>
      </c>
      <c r="D1637" s="16" t="s">
        <v>6304</v>
      </c>
      <c r="E1637" s="16" t="s">
        <v>6305</v>
      </c>
      <c r="F1637" s="16"/>
      <c r="G1637" s="16" t="s">
        <v>336</v>
      </c>
      <c r="H1637" s="16"/>
      <c r="I1637" s="16">
        <v>704.0</v>
      </c>
      <c r="J1637" s="16" t="s">
        <v>3984</v>
      </c>
      <c r="K1637" s="16" t="s">
        <v>690</v>
      </c>
      <c r="L1637" s="16" t="s">
        <v>345</v>
      </c>
      <c r="M1637" s="16" t="s">
        <v>1260</v>
      </c>
      <c r="N1637" s="16" t="s">
        <v>6306</v>
      </c>
      <c r="O1637" s="16" t="s">
        <v>4149</v>
      </c>
      <c r="P1637" s="16">
        <v>9.0</v>
      </c>
      <c r="Q1637" s="16">
        <v>-480.0</v>
      </c>
    </row>
    <row r="1638" ht="12.75" customHeight="1">
      <c r="A1638" s="16" t="s">
        <v>5415</v>
      </c>
      <c r="B1638" s="1" t="s">
        <v>1886</v>
      </c>
      <c r="C1638" s="15">
        <v>2614.0</v>
      </c>
      <c r="D1638" s="16" t="s">
        <v>835</v>
      </c>
      <c r="E1638" s="16" t="s">
        <v>6307</v>
      </c>
      <c r="F1638" s="16"/>
      <c r="G1638" s="16" t="s">
        <v>432</v>
      </c>
      <c r="H1638" s="16"/>
      <c r="I1638" s="16">
        <v>403.0</v>
      </c>
      <c r="J1638" s="16" t="s">
        <v>3984</v>
      </c>
      <c r="K1638" s="16" t="s">
        <v>5694</v>
      </c>
      <c r="L1638" s="16" t="s">
        <v>384</v>
      </c>
      <c r="M1638" s="16" t="s">
        <v>1206</v>
      </c>
      <c r="N1638" s="16" t="s">
        <v>6308</v>
      </c>
      <c r="O1638" s="16" t="s">
        <v>4149</v>
      </c>
      <c r="P1638" s="16">
        <v>9.0</v>
      </c>
      <c r="Q1638" s="16">
        <v>160.0</v>
      </c>
    </row>
    <row r="1639" ht="12.75" customHeight="1">
      <c r="A1639" s="16" t="s">
        <v>5415</v>
      </c>
      <c r="B1639" s="1" t="s">
        <v>1886</v>
      </c>
      <c r="C1639" s="15">
        <v>2616.0</v>
      </c>
      <c r="D1639" s="16" t="s">
        <v>6309</v>
      </c>
      <c r="E1639" s="16" t="s">
        <v>6310</v>
      </c>
      <c r="F1639" s="16"/>
      <c r="G1639" s="16" t="s">
        <v>6147</v>
      </c>
      <c r="H1639" s="16" t="s">
        <v>69</v>
      </c>
      <c r="I1639" s="16">
        <v>600.0</v>
      </c>
      <c r="J1639" s="16" t="s">
        <v>3984</v>
      </c>
      <c r="K1639" s="16" t="s">
        <v>330</v>
      </c>
      <c r="L1639" s="16" t="s">
        <v>331</v>
      </c>
      <c r="M1639" s="16" t="s">
        <v>6311</v>
      </c>
      <c r="N1639" s="16" t="s">
        <v>6312</v>
      </c>
      <c r="O1639" s="16" t="s">
        <v>4606</v>
      </c>
      <c r="P1639" s="16">
        <v>9.0</v>
      </c>
      <c r="Q1639" s="16">
        <v>3850.0</v>
      </c>
    </row>
    <row r="1640" ht="12.75" customHeight="1">
      <c r="A1640" s="16" t="s">
        <v>5415</v>
      </c>
      <c r="B1640" s="1" t="s">
        <v>1897</v>
      </c>
      <c r="C1640" s="15">
        <v>2621.0</v>
      </c>
      <c r="D1640" s="16" t="s">
        <v>6313</v>
      </c>
      <c r="E1640" s="16" t="s">
        <v>6314</v>
      </c>
      <c r="F1640" s="16"/>
      <c r="G1640" s="16" t="s">
        <v>336</v>
      </c>
      <c r="H1640" s="16"/>
      <c r="I1640" s="16">
        <v>103.0</v>
      </c>
      <c r="J1640" s="16" t="s">
        <v>426</v>
      </c>
      <c r="K1640" s="16" t="s">
        <v>1856</v>
      </c>
      <c r="L1640" s="16" t="s">
        <v>384</v>
      </c>
      <c r="M1640" s="16" t="s">
        <v>910</v>
      </c>
      <c r="N1640" s="16" t="s">
        <v>3933</v>
      </c>
      <c r="O1640" s="16"/>
      <c r="P1640" s="16">
        <v>14.0</v>
      </c>
      <c r="Q1640" s="16">
        <v>-448.0</v>
      </c>
    </row>
    <row r="1641" ht="12.75" customHeight="1">
      <c r="A1641" s="16" t="s">
        <v>5415</v>
      </c>
      <c r="B1641" s="1" t="s">
        <v>1897</v>
      </c>
      <c r="C1641" s="15">
        <v>2624.0</v>
      </c>
      <c r="D1641" s="16" t="s">
        <v>6315</v>
      </c>
      <c r="E1641" s="16" t="s">
        <v>6316</v>
      </c>
      <c r="F1641" s="16"/>
      <c r="G1641" s="16" t="s">
        <v>394</v>
      </c>
      <c r="H1641" s="16"/>
      <c r="I1641" s="16">
        <v>310.0</v>
      </c>
      <c r="J1641" s="16" t="s">
        <v>513</v>
      </c>
      <c r="K1641" s="16" t="s">
        <v>501</v>
      </c>
      <c r="L1641" s="16" t="s">
        <v>377</v>
      </c>
      <c r="M1641" s="16" t="s">
        <v>6317</v>
      </c>
      <c r="N1641" s="16" t="s">
        <v>5460</v>
      </c>
      <c r="O1641" s="16"/>
      <c r="P1641" s="16">
        <v>8.0</v>
      </c>
      <c r="Q1641" s="16">
        <v>0.0</v>
      </c>
    </row>
    <row r="1642" ht="12.75" customHeight="1">
      <c r="A1642" s="16" t="s">
        <v>5415</v>
      </c>
      <c r="B1642" s="1" t="s">
        <v>1897</v>
      </c>
      <c r="C1642" s="15">
        <v>2625.0</v>
      </c>
      <c r="D1642" s="16" t="s">
        <v>6318</v>
      </c>
      <c r="E1642" s="16" t="s">
        <v>6319</v>
      </c>
      <c r="F1642" s="16"/>
      <c r="G1642" s="16" t="s">
        <v>6320</v>
      </c>
      <c r="H1642" s="16" t="s">
        <v>596</v>
      </c>
      <c r="I1642" s="16">
        <v>412.0</v>
      </c>
      <c r="J1642" s="16" t="s">
        <v>426</v>
      </c>
      <c r="K1642" s="16" t="s">
        <v>501</v>
      </c>
      <c r="L1642" s="16" t="s">
        <v>323</v>
      </c>
      <c r="M1642" s="16" t="s">
        <v>1884</v>
      </c>
      <c r="N1642" s="16" t="s">
        <v>1885</v>
      </c>
      <c r="O1642" s="16"/>
      <c r="P1642" s="16">
        <v>13.0</v>
      </c>
      <c r="Q1642" s="16">
        <v>-280.0</v>
      </c>
    </row>
    <row r="1643" ht="12.75" customHeight="1">
      <c r="A1643" s="16" t="s">
        <v>5415</v>
      </c>
      <c r="B1643" s="1" t="s">
        <v>55</v>
      </c>
      <c r="C1643" s="15">
        <v>2704.0</v>
      </c>
      <c r="D1643" s="16" t="s">
        <v>6321</v>
      </c>
      <c r="E1643" s="16" t="s">
        <v>6322</v>
      </c>
      <c r="F1643" s="16" t="s">
        <v>1028</v>
      </c>
      <c r="G1643" s="16" t="s">
        <v>449</v>
      </c>
      <c r="H1643" s="16"/>
      <c r="I1643" s="16">
        <v>814.0</v>
      </c>
      <c r="J1643" s="16" t="s">
        <v>3984</v>
      </c>
      <c r="K1643" s="16" t="s">
        <v>6323</v>
      </c>
      <c r="L1643" s="16" t="s">
        <v>308</v>
      </c>
      <c r="M1643" s="16" t="s">
        <v>2637</v>
      </c>
      <c r="N1643" s="16" t="s">
        <v>6324</v>
      </c>
      <c r="O1643" s="16" t="s">
        <v>4693</v>
      </c>
      <c r="P1643" s="16">
        <v>9.0</v>
      </c>
      <c r="Q1643" s="16">
        <v>-165.0</v>
      </c>
    </row>
    <row r="1644" ht="12.75" customHeight="1">
      <c r="A1644" s="16" t="s">
        <v>5415</v>
      </c>
      <c r="B1644" s="1" t="s">
        <v>55</v>
      </c>
      <c r="C1644" s="15">
        <v>2708.0</v>
      </c>
      <c r="D1644" s="16" t="s">
        <v>6325</v>
      </c>
      <c r="E1644" s="16" t="s">
        <v>6326</v>
      </c>
      <c r="F1644" s="16" t="s">
        <v>4152</v>
      </c>
      <c r="G1644" s="16" t="s">
        <v>6327</v>
      </c>
      <c r="H1644" s="16"/>
      <c r="I1644" s="16">
        <v>213.0</v>
      </c>
      <c r="J1644" s="16" t="s">
        <v>3984</v>
      </c>
      <c r="K1644" s="16" t="s">
        <v>396</v>
      </c>
      <c r="L1644" s="16" t="s">
        <v>316</v>
      </c>
      <c r="M1644" s="16" t="s">
        <v>6328</v>
      </c>
      <c r="N1644" s="16" t="s">
        <v>6329</v>
      </c>
      <c r="O1644" s="16" t="s">
        <v>4791</v>
      </c>
      <c r="P1644" s="16">
        <v>12.0</v>
      </c>
      <c r="Q1644" s="16">
        <v>5488.0</v>
      </c>
    </row>
    <row r="1645" ht="12.75" customHeight="1">
      <c r="A1645" s="16" t="s">
        <v>5415</v>
      </c>
      <c r="B1645" s="1" t="s">
        <v>55</v>
      </c>
      <c r="C1645" s="15">
        <v>2709.0</v>
      </c>
      <c r="D1645" s="16" t="s">
        <v>6330</v>
      </c>
      <c r="E1645" s="16" t="s">
        <v>6331</v>
      </c>
      <c r="F1645" s="16" t="s">
        <v>1014</v>
      </c>
      <c r="G1645" s="16" t="s">
        <v>500</v>
      </c>
      <c r="H1645" s="16"/>
      <c r="I1645" s="16">
        <v>604.0</v>
      </c>
      <c r="J1645" s="16" t="s">
        <v>3984</v>
      </c>
      <c r="K1645" s="16" t="s">
        <v>690</v>
      </c>
      <c r="L1645" s="16" t="s">
        <v>308</v>
      </c>
      <c r="M1645" s="16" t="s">
        <v>1255</v>
      </c>
      <c r="N1645" s="16" t="s">
        <v>1256</v>
      </c>
      <c r="O1645" s="16" t="s">
        <v>72</v>
      </c>
      <c r="P1645" s="16">
        <v>11.0</v>
      </c>
      <c r="Q1645" s="16">
        <v>-200.0</v>
      </c>
    </row>
    <row r="1646" ht="12.75" customHeight="1">
      <c r="A1646" s="16" t="s">
        <v>5415</v>
      </c>
      <c r="B1646" s="1" t="s">
        <v>1886</v>
      </c>
      <c r="C1646" s="15">
        <v>2711.0</v>
      </c>
      <c r="D1646" s="16" t="s">
        <v>6332</v>
      </c>
      <c r="E1646" s="16" t="s">
        <v>6333</v>
      </c>
      <c r="F1646" s="16" t="s">
        <v>1028</v>
      </c>
      <c r="G1646" s="16" t="s">
        <v>394</v>
      </c>
      <c r="H1646" s="16"/>
      <c r="I1646" s="16">
        <v>503.0</v>
      </c>
      <c r="J1646" s="16" t="s">
        <v>3984</v>
      </c>
      <c r="K1646" s="16" t="s">
        <v>1746</v>
      </c>
      <c r="L1646" s="16" t="s">
        <v>377</v>
      </c>
      <c r="M1646" s="16" t="s">
        <v>5973</v>
      </c>
      <c r="N1646" s="16" t="s">
        <v>1563</v>
      </c>
      <c r="O1646" s="16" t="s">
        <v>72</v>
      </c>
      <c r="P1646" s="16">
        <v>11.0</v>
      </c>
      <c r="Q1646" s="16">
        <v>-16.0</v>
      </c>
    </row>
    <row r="1647" ht="12.75" customHeight="1">
      <c r="A1647" s="16" t="s">
        <v>5415</v>
      </c>
      <c r="B1647" s="1" t="s">
        <v>1886</v>
      </c>
      <c r="C1647" s="15">
        <v>2714.0</v>
      </c>
      <c r="D1647" s="16" t="s">
        <v>6334</v>
      </c>
      <c r="E1647" s="16" t="s">
        <v>6335</v>
      </c>
      <c r="F1647" s="16" t="s">
        <v>1014</v>
      </c>
      <c r="G1647" s="16" t="s">
        <v>6336</v>
      </c>
      <c r="H1647" s="16" t="s">
        <v>69</v>
      </c>
      <c r="I1647" s="16">
        <v>223.0</v>
      </c>
      <c r="J1647" s="16" t="s">
        <v>3984</v>
      </c>
      <c r="K1647" s="16" t="s">
        <v>6337</v>
      </c>
      <c r="L1647" s="16" t="s">
        <v>331</v>
      </c>
      <c r="M1647" s="16" t="s">
        <v>6338</v>
      </c>
      <c r="N1647" s="16" t="s">
        <v>6339</v>
      </c>
      <c r="O1647" s="16" t="s">
        <v>4639</v>
      </c>
      <c r="P1647" s="16">
        <v>11.0</v>
      </c>
      <c r="Q1647" s="16">
        <v>3872.0</v>
      </c>
    </row>
    <row r="1648" ht="12.75" customHeight="1">
      <c r="A1648" s="16" t="s">
        <v>5415</v>
      </c>
      <c r="B1648" s="1" t="s">
        <v>1886</v>
      </c>
      <c r="C1648" s="15">
        <v>2715.0</v>
      </c>
      <c r="D1648" s="16" t="s">
        <v>6340</v>
      </c>
      <c r="E1648" s="16" t="s">
        <v>6341</v>
      </c>
      <c r="F1648" s="16" t="s">
        <v>1028</v>
      </c>
      <c r="G1648" s="16" t="s">
        <v>1291</v>
      </c>
      <c r="H1648" s="16"/>
      <c r="I1648" s="16">
        <v>314.0</v>
      </c>
      <c r="J1648" s="16" t="s">
        <v>3984</v>
      </c>
      <c r="K1648" s="16" t="s">
        <v>330</v>
      </c>
      <c r="L1648" s="16" t="s">
        <v>377</v>
      </c>
      <c r="M1648" s="16" t="s">
        <v>3197</v>
      </c>
      <c r="N1648" s="16" t="s">
        <v>3653</v>
      </c>
      <c r="O1648" s="16" t="s">
        <v>4693</v>
      </c>
      <c r="P1648" s="16">
        <v>11.0</v>
      </c>
      <c r="Q1648" s="16">
        <v>240.0</v>
      </c>
    </row>
    <row r="1649" ht="12.75" customHeight="1">
      <c r="A1649" s="16" t="s">
        <v>5415</v>
      </c>
      <c r="B1649" s="1" t="s">
        <v>1886</v>
      </c>
      <c r="C1649" s="15">
        <v>2719.0</v>
      </c>
      <c r="D1649" s="16" t="s">
        <v>6342</v>
      </c>
      <c r="E1649" s="16" t="s">
        <v>6343</v>
      </c>
      <c r="F1649" s="16"/>
      <c r="G1649" s="16" t="s">
        <v>421</v>
      </c>
      <c r="H1649" s="16"/>
      <c r="I1649" s="16">
        <v>812.0</v>
      </c>
      <c r="J1649" s="16" t="s">
        <v>426</v>
      </c>
      <c r="K1649" s="16" t="s">
        <v>796</v>
      </c>
      <c r="L1649" s="16" t="s">
        <v>377</v>
      </c>
      <c r="M1649" s="16" t="s">
        <v>6005</v>
      </c>
      <c r="N1649" s="16" t="s">
        <v>779</v>
      </c>
      <c r="O1649" s="16"/>
      <c r="P1649" s="16">
        <v>14.0</v>
      </c>
      <c r="Q1649" s="16">
        <v>648.0</v>
      </c>
    </row>
    <row r="1650" ht="12.75" customHeight="1">
      <c r="A1650" s="16" t="s">
        <v>5415</v>
      </c>
      <c r="B1650" s="1" t="s">
        <v>1897</v>
      </c>
      <c r="C1650" s="15">
        <v>2721.0</v>
      </c>
      <c r="D1650" s="16" t="s">
        <v>6344</v>
      </c>
      <c r="E1650" s="16" t="s">
        <v>6345</v>
      </c>
      <c r="F1650" s="16"/>
      <c r="G1650" s="16" t="s">
        <v>394</v>
      </c>
      <c r="H1650" s="16"/>
      <c r="I1650" s="16">
        <v>105.0</v>
      </c>
      <c r="J1650" s="16" t="s">
        <v>426</v>
      </c>
      <c r="K1650" s="16" t="s">
        <v>1603</v>
      </c>
      <c r="L1650" s="16" t="s">
        <v>377</v>
      </c>
      <c r="M1650" s="16" t="s">
        <v>6346</v>
      </c>
      <c r="N1650" s="16" t="s">
        <v>1651</v>
      </c>
      <c r="O1650" s="16"/>
      <c r="P1650" s="16">
        <v>11.0</v>
      </c>
      <c r="Q1650" s="16">
        <v>-60.0</v>
      </c>
    </row>
    <row r="1651" ht="12.75" customHeight="1">
      <c r="A1651" s="16" t="s">
        <v>5415</v>
      </c>
      <c r="B1651" s="1" t="s">
        <v>1897</v>
      </c>
      <c r="C1651" s="15">
        <v>2722.0</v>
      </c>
      <c r="D1651" s="16" t="s">
        <v>6347</v>
      </c>
      <c r="E1651" s="16" t="s">
        <v>6348</v>
      </c>
      <c r="F1651" s="16"/>
      <c r="G1651" s="16" t="s">
        <v>6349</v>
      </c>
      <c r="H1651" s="16"/>
      <c r="I1651" s="16">
        <v>103.0</v>
      </c>
      <c r="J1651" s="16" t="s">
        <v>426</v>
      </c>
      <c r="K1651" s="16" t="s">
        <v>2278</v>
      </c>
      <c r="L1651" s="16" t="s">
        <v>377</v>
      </c>
      <c r="M1651" s="16" t="s">
        <v>2123</v>
      </c>
      <c r="N1651" s="16" t="s">
        <v>1163</v>
      </c>
      <c r="O1651" s="16"/>
      <c r="P1651" s="16">
        <v>13.0</v>
      </c>
      <c r="Q1651" s="16">
        <v>16.0</v>
      </c>
    </row>
    <row r="1652" ht="12.75" customHeight="1">
      <c r="A1652" s="16" t="s">
        <v>5415</v>
      </c>
      <c r="B1652" s="1" t="s">
        <v>1897</v>
      </c>
      <c r="C1652" s="15">
        <v>2724.0</v>
      </c>
      <c r="D1652" s="16" t="s">
        <v>6350</v>
      </c>
      <c r="E1652" s="16" t="s">
        <v>6351</v>
      </c>
      <c r="F1652" s="16"/>
      <c r="G1652" s="16" t="s">
        <v>421</v>
      </c>
      <c r="H1652" s="16"/>
      <c r="I1652" s="16">
        <v>404.0</v>
      </c>
      <c r="J1652" s="16" t="s">
        <v>426</v>
      </c>
      <c r="K1652" s="16" t="s">
        <v>6352</v>
      </c>
      <c r="L1652" s="16" t="s">
        <v>384</v>
      </c>
      <c r="M1652" s="16" t="s">
        <v>3387</v>
      </c>
      <c r="N1652" s="16" t="s">
        <v>4338</v>
      </c>
      <c r="O1652" s="16"/>
      <c r="P1652" s="16">
        <v>13.0</v>
      </c>
      <c r="Q1652" s="16">
        <v>-378.0</v>
      </c>
    </row>
    <row r="1653" ht="12.75" customHeight="1">
      <c r="A1653" s="16" t="s">
        <v>5415</v>
      </c>
      <c r="B1653" s="1" t="s">
        <v>1897</v>
      </c>
      <c r="C1653" s="15">
        <v>2725.0</v>
      </c>
      <c r="D1653" s="16" t="s">
        <v>6353</v>
      </c>
      <c r="E1653" s="16" t="s">
        <v>6354</v>
      </c>
      <c r="F1653" s="16"/>
      <c r="G1653" s="16" t="s">
        <v>449</v>
      </c>
      <c r="H1653" s="16"/>
      <c r="I1653" s="16">
        <v>405.0</v>
      </c>
      <c r="J1653" s="16" t="s">
        <v>426</v>
      </c>
      <c r="K1653" s="16" t="s">
        <v>330</v>
      </c>
      <c r="L1653" s="16" t="s">
        <v>377</v>
      </c>
      <c r="M1653" s="16" t="s">
        <v>5091</v>
      </c>
      <c r="N1653" s="16" t="s">
        <v>3744</v>
      </c>
      <c r="O1653" s="16"/>
      <c r="P1653" s="16">
        <v>11.0</v>
      </c>
      <c r="Q1653" s="16">
        <v>132.0</v>
      </c>
    </row>
    <row r="1654" ht="12.75" customHeight="1">
      <c r="A1654" s="16" t="s">
        <v>5415</v>
      </c>
      <c r="B1654" s="1" t="s">
        <v>55</v>
      </c>
      <c r="C1654" s="15">
        <v>2801.0</v>
      </c>
      <c r="D1654" s="16" t="s">
        <v>6355</v>
      </c>
      <c r="E1654" s="16" t="s">
        <v>6356</v>
      </c>
      <c r="F1654" s="16"/>
      <c r="G1654" s="16" t="s">
        <v>6357</v>
      </c>
      <c r="H1654" s="16" t="s">
        <v>69</v>
      </c>
      <c r="I1654" s="16">
        <v>204.0</v>
      </c>
      <c r="J1654" s="16" t="s">
        <v>3984</v>
      </c>
      <c r="K1654" s="16" t="s">
        <v>371</v>
      </c>
      <c r="L1654" s="16" t="s">
        <v>323</v>
      </c>
      <c r="M1654" s="16" t="s">
        <v>6358</v>
      </c>
      <c r="N1654" s="16" t="s">
        <v>2765</v>
      </c>
      <c r="O1654" s="16" t="s">
        <v>4116</v>
      </c>
      <c r="P1654" s="16">
        <v>11.0</v>
      </c>
      <c r="Q1654" s="16">
        <v>-936.0</v>
      </c>
    </row>
    <row r="1655" ht="12.75" customHeight="1">
      <c r="A1655" s="16" t="s">
        <v>5415</v>
      </c>
      <c r="B1655" s="1" t="s">
        <v>55</v>
      </c>
      <c r="C1655" s="15">
        <v>2804.0</v>
      </c>
      <c r="D1655" s="16" t="s">
        <v>3970</v>
      </c>
      <c r="E1655" s="16" t="s">
        <v>6359</v>
      </c>
      <c r="F1655" s="16"/>
      <c r="G1655" s="16" t="s">
        <v>777</v>
      </c>
      <c r="H1655" s="16"/>
      <c r="I1655" s="16">
        <v>905.0</v>
      </c>
      <c r="J1655" s="16" t="s">
        <v>3984</v>
      </c>
      <c r="K1655" s="16" t="s">
        <v>5537</v>
      </c>
      <c r="L1655" s="16" t="s">
        <v>377</v>
      </c>
      <c r="M1655" s="16" t="s">
        <v>5593</v>
      </c>
      <c r="N1655" s="16" t="s">
        <v>6360</v>
      </c>
      <c r="O1655" s="16" t="s">
        <v>4149</v>
      </c>
      <c r="P1655" s="16">
        <v>13.0</v>
      </c>
      <c r="Q1655" s="16">
        <v>-864.0</v>
      </c>
    </row>
    <row r="1656" ht="12.75" customHeight="1">
      <c r="A1656" s="16" t="s">
        <v>5415</v>
      </c>
      <c r="B1656" s="1" t="s">
        <v>55</v>
      </c>
      <c r="C1656" s="15">
        <v>2805.0</v>
      </c>
      <c r="D1656" s="16" t="s">
        <v>6361</v>
      </c>
      <c r="E1656" s="16" t="s">
        <v>6362</v>
      </c>
      <c r="F1656" s="16" t="s">
        <v>1028</v>
      </c>
      <c r="G1656" s="16" t="s">
        <v>1620</v>
      </c>
      <c r="H1656" s="16"/>
      <c r="I1656" s="16">
        <v>700.0</v>
      </c>
      <c r="J1656" s="16" t="s">
        <v>3984</v>
      </c>
      <c r="K1656" s="16" t="s">
        <v>2450</v>
      </c>
      <c r="L1656" s="16" t="s">
        <v>359</v>
      </c>
      <c r="M1656" s="16" t="s">
        <v>5681</v>
      </c>
      <c r="N1656" s="16" t="s">
        <v>6363</v>
      </c>
      <c r="O1656" s="16" t="s">
        <v>5176</v>
      </c>
      <c r="P1656" s="16">
        <v>9.0</v>
      </c>
      <c r="Q1656" s="16">
        <v>840.0</v>
      </c>
    </row>
    <row r="1657" ht="12.75" customHeight="1">
      <c r="A1657" s="16" t="s">
        <v>5415</v>
      </c>
      <c r="B1657" s="1" t="s">
        <v>55</v>
      </c>
      <c r="C1657" s="15">
        <v>2807.0</v>
      </c>
      <c r="D1657" s="16" t="s">
        <v>6364</v>
      </c>
      <c r="E1657" s="16" t="s">
        <v>6365</v>
      </c>
      <c r="F1657" s="16"/>
      <c r="G1657" s="16" t="s">
        <v>675</v>
      </c>
      <c r="H1657" s="16"/>
      <c r="I1657" s="16">
        <v>703.0</v>
      </c>
      <c r="J1657" s="16" t="s">
        <v>3984</v>
      </c>
      <c r="K1657" s="16" t="s">
        <v>383</v>
      </c>
      <c r="L1657" s="16" t="s">
        <v>345</v>
      </c>
      <c r="M1657" s="16" t="s">
        <v>615</v>
      </c>
      <c r="N1657" s="16" t="s">
        <v>677</v>
      </c>
      <c r="O1657" s="16" t="s">
        <v>72</v>
      </c>
      <c r="P1657" s="16">
        <v>14.0</v>
      </c>
      <c r="Q1657" s="16">
        <v>-30.0</v>
      </c>
    </row>
    <row r="1658" ht="12.75" customHeight="1">
      <c r="A1658" s="16" t="s">
        <v>5415</v>
      </c>
      <c r="B1658" s="1" t="s">
        <v>1886</v>
      </c>
      <c r="C1658" s="15">
        <v>2813.0</v>
      </c>
      <c r="D1658" s="16" t="s">
        <v>4536</v>
      </c>
      <c r="E1658" s="16" t="s">
        <v>6366</v>
      </c>
      <c r="F1658" s="16"/>
      <c r="G1658" s="16" t="s">
        <v>2401</v>
      </c>
      <c r="H1658" s="16"/>
      <c r="I1658" s="16">
        <v>512.0</v>
      </c>
      <c r="J1658" s="16" t="s">
        <v>3984</v>
      </c>
      <c r="K1658" s="16" t="s">
        <v>739</v>
      </c>
      <c r="L1658" s="16" t="s">
        <v>377</v>
      </c>
      <c r="M1658" s="16" t="s">
        <v>6367</v>
      </c>
      <c r="N1658" s="16" t="s">
        <v>2980</v>
      </c>
      <c r="O1658" s="16" t="s">
        <v>72</v>
      </c>
      <c r="P1658" s="16">
        <v>7.0</v>
      </c>
      <c r="Q1658" s="16">
        <v>-400.0</v>
      </c>
    </row>
    <row r="1659" ht="12.75" customHeight="1">
      <c r="A1659" s="16" t="s">
        <v>5415</v>
      </c>
      <c r="B1659" s="1" t="s">
        <v>1886</v>
      </c>
      <c r="C1659" s="15">
        <v>2814.0</v>
      </c>
      <c r="D1659" s="16" t="s">
        <v>6368</v>
      </c>
      <c r="E1659" s="16" t="s">
        <v>6369</v>
      </c>
      <c r="F1659" s="16"/>
      <c r="G1659" s="16" t="s">
        <v>6370</v>
      </c>
      <c r="H1659" s="16" t="s">
        <v>69</v>
      </c>
      <c r="I1659" s="16">
        <v>4.0</v>
      </c>
      <c r="J1659" s="16" t="s">
        <v>3984</v>
      </c>
      <c r="K1659" s="16" t="s">
        <v>416</v>
      </c>
      <c r="L1659" s="16" t="s">
        <v>308</v>
      </c>
      <c r="M1659" s="16" t="s">
        <v>479</v>
      </c>
      <c r="N1659" s="16" t="s">
        <v>480</v>
      </c>
      <c r="O1659" s="16"/>
      <c r="P1659" s="16">
        <v>7.0</v>
      </c>
      <c r="Q1659" s="16">
        <v>0.0</v>
      </c>
    </row>
    <row r="1660" ht="12.75" customHeight="1">
      <c r="A1660" s="16" t="s">
        <v>5415</v>
      </c>
      <c r="B1660" s="1" t="s">
        <v>1886</v>
      </c>
      <c r="C1660" s="15">
        <v>2815.0</v>
      </c>
      <c r="D1660" s="16" t="s">
        <v>6371</v>
      </c>
      <c r="E1660" s="16" t="s">
        <v>6372</v>
      </c>
      <c r="F1660" s="16" t="s">
        <v>1028</v>
      </c>
      <c r="G1660" s="16" t="s">
        <v>2401</v>
      </c>
      <c r="H1660" s="16"/>
      <c r="I1660" s="16">
        <v>110.0</v>
      </c>
      <c r="J1660" s="16" t="s">
        <v>3984</v>
      </c>
      <c r="K1660" s="16" t="s">
        <v>404</v>
      </c>
      <c r="L1660" s="16" t="s">
        <v>384</v>
      </c>
      <c r="M1660" s="16" t="s">
        <v>4643</v>
      </c>
      <c r="N1660" s="16" t="s">
        <v>2866</v>
      </c>
      <c r="O1660" s="16" t="s">
        <v>72</v>
      </c>
      <c r="P1660" s="16">
        <v>7.0</v>
      </c>
      <c r="Q1660" s="16">
        <v>-360.0</v>
      </c>
    </row>
    <row r="1661" ht="12.75" customHeight="1">
      <c r="A1661" s="16" t="s">
        <v>5415</v>
      </c>
      <c r="B1661" s="1" t="s">
        <v>1886</v>
      </c>
      <c r="C1661" s="15">
        <v>2819.0</v>
      </c>
      <c r="D1661" s="16" t="s">
        <v>6373</v>
      </c>
      <c r="E1661" s="16" t="s">
        <v>6374</v>
      </c>
      <c r="F1661" s="16"/>
      <c r="G1661" s="16" t="s">
        <v>711</v>
      </c>
      <c r="H1661" s="16"/>
      <c r="I1661" s="16">
        <v>402.0</v>
      </c>
      <c r="J1661" s="16" t="s">
        <v>426</v>
      </c>
      <c r="K1661" s="16" t="s">
        <v>404</v>
      </c>
      <c r="L1661" s="16" t="s">
        <v>377</v>
      </c>
      <c r="M1661" s="16" t="s">
        <v>5333</v>
      </c>
      <c r="N1661" s="16" t="s">
        <v>3264</v>
      </c>
      <c r="O1661" s="16"/>
      <c r="P1661" s="16">
        <v>11.0</v>
      </c>
      <c r="Q1661" s="16">
        <v>-250.0</v>
      </c>
    </row>
    <row r="1662" ht="12.75" customHeight="1">
      <c r="A1662" s="16" t="s">
        <v>5415</v>
      </c>
      <c r="B1662" s="1" t="s">
        <v>1886</v>
      </c>
      <c r="C1662" s="15">
        <v>2820.0</v>
      </c>
      <c r="D1662" s="16" t="s">
        <v>6375</v>
      </c>
      <c r="E1662" s="16" t="s">
        <v>6376</v>
      </c>
      <c r="F1662" s="16"/>
      <c r="G1662" s="16" t="s">
        <v>394</v>
      </c>
      <c r="H1662" s="16"/>
      <c r="I1662" s="16">
        <v>401.0</v>
      </c>
      <c r="J1662" s="16" t="s">
        <v>426</v>
      </c>
      <c r="K1662" s="16" t="s">
        <v>557</v>
      </c>
      <c r="L1662" s="16" t="s">
        <v>377</v>
      </c>
      <c r="M1662" s="16" t="s">
        <v>1993</v>
      </c>
      <c r="N1662" s="16" t="s">
        <v>1639</v>
      </c>
      <c r="O1662" s="16"/>
      <c r="P1662" s="16">
        <v>7.0</v>
      </c>
      <c r="Q1662" s="16">
        <v>-24.0</v>
      </c>
    </row>
    <row r="1663" ht="12.75" customHeight="1">
      <c r="A1663" s="16" t="s">
        <v>5415</v>
      </c>
      <c r="B1663" s="1" t="s">
        <v>1897</v>
      </c>
      <c r="C1663" s="15">
        <v>2821.0</v>
      </c>
      <c r="D1663" s="16" t="s">
        <v>6377</v>
      </c>
      <c r="E1663" s="16" t="s">
        <v>6378</v>
      </c>
      <c r="F1663" s="16"/>
      <c r="G1663" s="16" t="s">
        <v>394</v>
      </c>
      <c r="H1663" s="16"/>
      <c r="I1663" s="16">
        <v>203.0</v>
      </c>
      <c r="J1663" s="16" t="s">
        <v>426</v>
      </c>
      <c r="K1663" s="16" t="s">
        <v>690</v>
      </c>
      <c r="L1663" s="16" t="s">
        <v>384</v>
      </c>
      <c r="M1663" s="16" t="s">
        <v>2123</v>
      </c>
      <c r="N1663" s="16" t="s">
        <v>6379</v>
      </c>
      <c r="O1663" s="16"/>
      <c r="P1663" s="16">
        <v>10.0</v>
      </c>
      <c r="Q1663" s="16">
        <v>16.0</v>
      </c>
    </row>
    <row r="1664" ht="12.75" customHeight="1">
      <c r="A1664" s="16" t="s">
        <v>5415</v>
      </c>
      <c r="B1664" s="1" t="s">
        <v>1897</v>
      </c>
      <c r="C1664" s="15">
        <v>2823.0</v>
      </c>
      <c r="D1664" s="16" t="s">
        <v>6380</v>
      </c>
      <c r="E1664" s="16" t="s">
        <v>6381</v>
      </c>
      <c r="F1664" s="16"/>
      <c r="G1664" s="16" t="s">
        <v>978</v>
      </c>
      <c r="H1664" s="16"/>
      <c r="I1664" s="16">
        <v>601.0</v>
      </c>
      <c r="J1664" s="16" t="s">
        <v>426</v>
      </c>
      <c r="K1664" s="16" t="s">
        <v>1419</v>
      </c>
      <c r="L1664" s="16" t="s">
        <v>377</v>
      </c>
      <c r="M1664" s="16" t="s">
        <v>2428</v>
      </c>
      <c r="N1664" s="16" t="s">
        <v>2651</v>
      </c>
      <c r="O1664" s="16"/>
      <c r="P1664" s="16">
        <v>4.0</v>
      </c>
      <c r="Q1664" s="16">
        <v>0.0</v>
      </c>
    </row>
    <row r="1665" ht="12.75" customHeight="1">
      <c r="A1665" s="16" t="s">
        <v>5415</v>
      </c>
      <c r="B1665" s="1" t="s">
        <v>1897</v>
      </c>
      <c r="C1665" s="15">
        <v>2824.0</v>
      </c>
      <c r="D1665" s="16" t="s">
        <v>6382</v>
      </c>
      <c r="E1665" s="16" t="s">
        <v>6383</v>
      </c>
      <c r="F1665" s="16"/>
      <c r="G1665" s="16" t="s">
        <v>3642</v>
      </c>
      <c r="H1665" s="16"/>
      <c r="I1665" s="16">
        <v>920.0</v>
      </c>
      <c r="J1665" s="16" t="s">
        <v>426</v>
      </c>
      <c r="K1665" s="16" t="s">
        <v>396</v>
      </c>
      <c r="L1665" s="16" t="s">
        <v>377</v>
      </c>
      <c r="M1665" s="16" t="s">
        <v>6384</v>
      </c>
      <c r="N1665" s="16" t="s">
        <v>6385</v>
      </c>
      <c r="O1665" s="16"/>
      <c r="P1665" s="16">
        <v>6.0</v>
      </c>
      <c r="Q1665" s="16">
        <v>1458.0</v>
      </c>
    </row>
    <row r="1666" ht="12.75" customHeight="1">
      <c r="A1666" s="16" t="s">
        <v>5415</v>
      </c>
      <c r="B1666" s="1" t="s">
        <v>55</v>
      </c>
      <c r="C1666" s="15">
        <v>2902.0</v>
      </c>
      <c r="D1666" s="16" t="s">
        <v>6386</v>
      </c>
      <c r="E1666" s="16" t="s">
        <v>6387</v>
      </c>
      <c r="F1666" s="16" t="s">
        <v>1014</v>
      </c>
      <c r="G1666" s="16" t="s">
        <v>6388</v>
      </c>
      <c r="H1666" s="16"/>
      <c r="I1666" s="16">
        <v>304.0</v>
      </c>
      <c r="J1666" s="16" t="s">
        <v>3984</v>
      </c>
      <c r="K1666" s="16" t="s">
        <v>1083</v>
      </c>
      <c r="L1666" s="16" t="s">
        <v>345</v>
      </c>
      <c r="M1666" s="16" t="s">
        <v>3533</v>
      </c>
      <c r="N1666" s="16" t="s">
        <v>4162</v>
      </c>
      <c r="O1666" s="16" t="s">
        <v>72</v>
      </c>
      <c r="P1666" s="16">
        <v>7.0</v>
      </c>
      <c r="Q1666" s="16">
        <v>-24.0</v>
      </c>
    </row>
    <row r="1667" ht="12.75" customHeight="1">
      <c r="A1667" s="16" t="s">
        <v>5415</v>
      </c>
      <c r="B1667" s="1" t="s">
        <v>55</v>
      </c>
      <c r="C1667" s="15">
        <v>2904.0</v>
      </c>
      <c r="D1667" s="16" t="s">
        <v>6389</v>
      </c>
      <c r="E1667" s="16" t="s">
        <v>6390</v>
      </c>
      <c r="F1667" s="16" t="s">
        <v>1028</v>
      </c>
      <c r="G1667" s="16" t="s">
        <v>336</v>
      </c>
      <c r="H1667" s="16"/>
      <c r="I1667" s="16">
        <v>101.0</v>
      </c>
      <c r="J1667" s="16" t="s">
        <v>3984</v>
      </c>
      <c r="K1667" s="16" t="s">
        <v>1419</v>
      </c>
      <c r="L1667" s="16" t="s">
        <v>331</v>
      </c>
      <c r="M1667" s="16" t="s">
        <v>4686</v>
      </c>
      <c r="N1667" s="16" t="s">
        <v>3480</v>
      </c>
      <c r="O1667" s="16" t="s">
        <v>4149</v>
      </c>
      <c r="P1667" s="16">
        <v>11.0</v>
      </c>
      <c r="Q1667" s="16">
        <v>-192.0</v>
      </c>
    </row>
    <row r="1668" ht="12.75" customHeight="1">
      <c r="A1668" s="16" t="s">
        <v>5415</v>
      </c>
      <c r="B1668" s="1" t="s">
        <v>55</v>
      </c>
      <c r="C1668" s="15">
        <v>2909.0</v>
      </c>
      <c r="D1668" s="16" t="s">
        <v>6391</v>
      </c>
      <c r="E1668" s="16" t="s">
        <v>6392</v>
      </c>
      <c r="F1668" s="16"/>
      <c r="G1668" s="16" t="s">
        <v>3662</v>
      </c>
      <c r="H1668" s="16"/>
      <c r="I1668" s="16">
        <v>603.0</v>
      </c>
      <c r="J1668" s="16" t="s">
        <v>3984</v>
      </c>
      <c r="K1668" s="16" t="s">
        <v>739</v>
      </c>
      <c r="L1668" s="16" t="s">
        <v>331</v>
      </c>
      <c r="M1668" s="16" t="s">
        <v>2057</v>
      </c>
      <c r="N1668" s="16" t="s">
        <v>5503</v>
      </c>
      <c r="O1668" s="16" t="s">
        <v>4149</v>
      </c>
      <c r="P1668" s="16">
        <v>9.0</v>
      </c>
      <c r="Q1668" s="16">
        <v>330.0</v>
      </c>
    </row>
    <row r="1669" ht="12.75" customHeight="1">
      <c r="A1669" s="16" t="s">
        <v>5415</v>
      </c>
      <c r="B1669" s="1" t="s">
        <v>55</v>
      </c>
      <c r="C1669" s="15">
        <v>2910.0</v>
      </c>
      <c r="D1669" s="16" t="s">
        <v>6393</v>
      </c>
      <c r="E1669" s="16" t="s">
        <v>6394</v>
      </c>
      <c r="F1669" s="16"/>
      <c r="G1669" s="16" t="s">
        <v>415</v>
      </c>
      <c r="H1669" s="16"/>
      <c r="I1669" s="16">
        <v>111.0</v>
      </c>
      <c r="J1669" s="16" t="s">
        <v>3984</v>
      </c>
      <c r="K1669" s="16" t="s">
        <v>739</v>
      </c>
      <c r="L1669" s="16" t="s">
        <v>308</v>
      </c>
      <c r="M1669" s="16" t="s">
        <v>473</v>
      </c>
      <c r="N1669" s="16" t="s">
        <v>397</v>
      </c>
      <c r="O1669" s="16" t="s">
        <v>72</v>
      </c>
      <c r="P1669" s="16">
        <v>10.0</v>
      </c>
      <c r="Q1669" s="16">
        <v>-90.0</v>
      </c>
    </row>
    <row r="1670" ht="12.75" customHeight="1">
      <c r="A1670" s="16" t="s">
        <v>5415</v>
      </c>
      <c r="B1670" s="1" t="s">
        <v>1886</v>
      </c>
      <c r="C1670" s="15">
        <v>2912.0</v>
      </c>
      <c r="D1670" s="16" t="s">
        <v>6395</v>
      </c>
      <c r="E1670" s="16" t="s">
        <v>6396</v>
      </c>
      <c r="F1670" s="16"/>
      <c r="G1670" s="16" t="s">
        <v>6397</v>
      </c>
      <c r="H1670" s="16"/>
      <c r="I1670" s="16">
        <v>533.0</v>
      </c>
      <c r="J1670" s="16" t="s">
        <v>3984</v>
      </c>
      <c r="K1670" s="16" t="s">
        <v>383</v>
      </c>
      <c r="L1670" s="16" t="s">
        <v>331</v>
      </c>
      <c r="M1670" s="16" t="s">
        <v>6398</v>
      </c>
      <c r="N1670" s="16" t="s">
        <v>6399</v>
      </c>
      <c r="O1670" s="16" t="s">
        <v>4116</v>
      </c>
      <c r="P1670" s="16">
        <v>10.0</v>
      </c>
      <c r="Q1670" s="16">
        <v>-1980.0</v>
      </c>
    </row>
    <row r="1671" ht="12.75" customHeight="1">
      <c r="A1671" s="16" t="s">
        <v>5415</v>
      </c>
      <c r="B1671" s="1" t="s">
        <v>1886</v>
      </c>
      <c r="C1671" s="15">
        <v>2915.0</v>
      </c>
      <c r="D1671" s="16" t="s">
        <v>6400</v>
      </c>
      <c r="E1671" s="16" t="s">
        <v>6401</v>
      </c>
      <c r="F1671" s="16"/>
      <c r="G1671" s="16" t="s">
        <v>6402</v>
      </c>
      <c r="H1671" s="16"/>
      <c r="I1671" s="16">
        <v>220.0</v>
      </c>
      <c r="J1671" s="16" t="s">
        <v>3984</v>
      </c>
      <c r="K1671" s="16" t="s">
        <v>1430</v>
      </c>
      <c r="L1671" s="16" t="s">
        <v>323</v>
      </c>
      <c r="M1671" s="16" t="s">
        <v>1780</v>
      </c>
      <c r="N1671" s="16" t="s">
        <v>3246</v>
      </c>
      <c r="O1671" s="16" t="s">
        <v>72</v>
      </c>
      <c r="P1671" s="16">
        <v>10.0</v>
      </c>
      <c r="Q1671" s="16">
        <v>-70.0</v>
      </c>
    </row>
    <row r="1672" ht="12.75" customHeight="1">
      <c r="A1672" s="16" t="s">
        <v>5415</v>
      </c>
      <c r="B1672" s="1" t="s">
        <v>1886</v>
      </c>
      <c r="C1672" s="15">
        <v>2916.0</v>
      </c>
      <c r="D1672" s="16" t="s">
        <v>6403</v>
      </c>
      <c r="E1672" s="16" t="s">
        <v>6404</v>
      </c>
      <c r="F1672" s="16" t="s">
        <v>1028</v>
      </c>
      <c r="G1672" s="16" t="s">
        <v>6405</v>
      </c>
      <c r="H1672" s="16"/>
      <c r="I1672" s="16">
        <v>113.0</v>
      </c>
      <c r="J1672" s="16" t="s">
        <v>3984</v>
      </c>
      <c r="K1672" s="16" t="s">
        <v>1856</v>
      </c>
      <c r="L1672" s="16" t="s">
        <v>384</v>
      </c>
      <c r="M1672" s="16" t="s">
        <v>951</v>
      </c>
      <c r="N1672" s="16" t="s">
        <v>6406</v>
      </c>
      <c r="O1672" s="16" t="s">
        <v>4064</v>
      </c>
      <c r="P1672" s="16">
        <v>10.0</v>
      </c>
      <c r="Q1672" s="16">
        <v>560.0</v>
      </c>
    </row>
    <row r="1673" ht="12.75" customHeight="1">
      <c r="A1673" s="16" t="s">
        <v>5415</v>
      </c>
      <c r="B1673" s="1" t="s">
        <v>1886</v>
      </c>
      <c r="C1673" s="15">
        <v>2918.0</v>
      </c>
      <c r="D1673" s="16" t="s">
        <v>6407</v>
      </c>
      <c r="E1673" s="16" t="s">
        <v>6408</v>
      </c>
      <c r="F1673" s="16"/>
      <c r="G1673" s="16" t="s">
        <v>500</v>
      </c>
      <c r="H1673" s="16"/>
      <c r="I1673" s="16">
        <v>313.0</v>
      </c>
      <c r="J1673" s="16" t="s">
        <v>3984</v>
      </c>
      <c r="K1673" s="16" t="s">
        <v>371</v>
      </c>
      <c r="L1673" s="16" t="s">
        <v>377</v>
      </c>
      <c r="M1673" s="16" t="s">
        <v>6409</v>
      </c>
      <c r="N1673" s="16" t="s">
        <v>3546</v>
      </c>
      <c r="O1673" s="16" t="s">
        <v>72</v>
      </c>
      <c r="P1673" s="16">
        <v>10.0</v>
      </c>
      <c r="Q1673" s="16">
        <v>-360.0</v>
      </c>
    </row>
    <row r="1674" ht="12.75" customHeight="1">
      <c r="A1674" s="16" t="s">
        <v>5415</v>
      </c>
      <c r="B1674" s="1" t="s">
        <v>1897</v>
      </c>
      <c r="C1674" s="15">
        <v>2921.0</v>
      </c>
      <c r="D1674" s="16" t="s">
        <v>6410</v>
      </c>
      <c r="E1674" s="16" t="s">
        <v>6411</v>
      </c>
      <c r="F1674" s="16"/>
      <c r="G1674" s="16" t="s">
        <v>2419</v>
      </c>
      <c r="H1674" s="16"/>
      <c r="I1674" s="16">
        <v>304.0</v>
      </c>
      <c r="J1674" s="16" t="s">
        <v>426</v>
      </c>
      <c r="K1674" s="16" t="s">
        <v>307</v>
      </c>
      <c r="L1674" s="16" t="s">
        <v>345</v>
      </c>
      <c r="M1674" s="16" t="s">
        <v>508</v>
      </c>
      <c r="N1674" s="16" t="s">
        <v>4605</v>
      </c>
      <c r="O1674" s="16"/>
      <c r="P1674" s="16">
        <v>9.0</v>
      </c>
      <c r="Q1674" s="16">
        <v>-490.0</v>
      </c>
    </row>
    <row r="1675" ht="12.75" customHeight="1">
      <c r="A1675" s="16" t="s">
        <v>5415</v>
      </c>
      <c r="B1675" s="1" t="s">
        <v>1897</v>
      </c>
      <c r="C1675" s="15">
        <v>2923.0</v>
      </c>
      <c r="D1675" s="16" t="s">
        <v>6412</v>
      </c>
      <c r="E1675" s="16" t="s">
        <v>6413</v>
      </c>
      <c r="F1675" s="16"/>
      <c r="G1675" s="16" t="s">
        <v>858</v>
      </c>
      <c r="H1675" s="16"/>
      <c r="I1675" s="16">
        <v>403.0</v>
      </c>
      <c r="J1675" s="16" t="s">
        <v>426</v>
      </c>
      <c r="K1675" s="16" t="s">
        <v>4476</v>
      </c>
      <c r="L1675" s="16" t="s">
        <v>384</v>
      </c>
      <c r="M1675" s="16" t="s">
        <v>6414</v>
      </c>
      <c r="N1675" s="16" t="s">
        <v>4260</v>
      </c>
      <c r="O1675" s="16"/>
      <c r="P1675" s="16">
        <v>9.0</v>
      </c>
      <c r="Q1675" s="16">
        <v>-160.0</v>
      </c>
    </row>
    <row r="1676" ht="12.75" customHeight="1">
      <c r="A1676" s="16" t="s">
        <v>5415</v>
      </c>
      <c r="B1676" s="1" t="s">
        <v>1907</v>
      </c>
      <c r="C1676" s="15">
        <v>2938.0</v>
      </c>
      <c r="D1676" s="16" t="s">
        <v>6415</v>
      </c>
      <c r="E1676" s="16" t="s">
        <v>6416</v>
      </c>
      <c r="F1676" s="16" t="s">
        <v>1028</v>
      </c>
      <c r="G1676" s="16" t="s">
        <v>6417</v>
      </c>
      <c r="H1676" s="16"/>
      <c r="I1676" s="16">
        <v>902.0</v>
      </c>
      <c r="J1676" s="16" t="s">
        <v>513</v>
      </c>
      <c r="K1676" s="16" t="s">
        <v>371</v>
      </c>
      <c r="L1676" s="16" t="s">
        <v>377</v>
      </c>
      <c r="M1676" s="16" t="s">
        <v>3438</v>
      </c>
      <c r="N1676" s="16" t="s">
        <v>2980</v>
      </c>
      <c r="O1676" s="16"/>
      <c r="P1676" s="16">
        <v>8.0</v>
      </c>
      <c r="Q1676" s="16">
        <v>-360.0</v>
      </c>
    </row>
    <row r="1677" ht="12.75" customHeight="1">
      <c r="A1677" s="16" t="s">
        <v>5415</v>
      </c>
      <c r="B1677" s="1" t="s">
        <v>55</v>
      </c>
      <c r="C1677" s="15">
        <v>3003.0</v>
      </c>
      <c r="D1677" s="16" t="s">
        <v>6418</v>
      </c>
      <c r="E1677" s="16" t="s">
        <v>2200</v>
      </c>
      <c r="F1677" s="16"/>
      <c r="G1677" s="16" t="s">
        <v>6419</v>
      </c>
      <c r="H1677" s="16" t="s">
        <v>596</v>
      </c>
      <c r="I1677" s="16">
        <v>901.0</v>
      </c>
      <c r="J1677" s="16" t="s">
        <v>3984</v>
      </c>
      <c r="K1677" s="16" t="s">
        <v>396</v>
      </c>
      <c r="L1677" s="16" t="s">
        <v>308</v>
      </c>
      <c r="M1677" s="16" t="s">
        <v>309</v>
      </c>
      <c r="N1677" s="16" t="s">
        <v>310</v>
      </c>
      <c r="O1677" s="16"/>
      <c r="P1677" s="16">
        <v>10.0</v>
      </c>
      <c r="Q1677" s="16">
        <v>0.0</v>
      </c>
    </row>
    <row r="1678" ht="12.75" customHeight="1">
      <c r="A1678" s="16" t="s">
        <v>5415</v>
      </c>
      <c r="B1678" s="1" t="s">
        <v>1886</v>
      </c>
      <c r="C1678" s="15">
        <v>3011.0</v>
      </c>
      <c r="D1678" s="16" t="s">
        <v>6420</v>
      </c>
      <c r="E1678" s="16" t="s">
        <v>6421</v>
      </c>
      <c r="F1678" s="16"/>
      <c r="G1678" s="16" t="s">
        <v>1166</v>
      </c>
      <c r="H1678" s="16"/>
      <c r="I1678" s="16">
        <v>600.0</v>
      </c>
      <c r="J1678" s="16" t="s">
        <v>3984</v>
      </c>
      <c r="K1678" s="16" t="s">
        <v>3922</v>
      </c>
      <c r="L1678" s="16" t="s">
        <v>323</v>
      </c>
      <c r="M1678" s="16" t="s">
        <v>1007</v>
      </c>
      <c r="N1678" s="16" t="s">
        <v>1008</v>
      </c>
      <c r="O1678" s="16" t="s">
        <v>4116</v>
      </c>
      <c r="P1678" s="16">
        <v>13.0</v>
      </c>
      <c r="Q1678" s="16">
        <v>-1296.0</v>
      </c>
    </row>
    <row r="1679" ht="12.75" customHeight="1">
      <c r="A1679" s="16" t="s">
        <v>5415</v>
      </c>
      <c r="B1679" s="1" t="s">
        <v>1886</v>
      </c>
      <c r="C1679" s="15">
        <v>3012.0</v>
      </c>
      <c r="D1679" s="16" t="s">
        <v>6422</v>
      </c>
      <c r="E1679" s="16" t="s">
        <v>6423</v>
      </c>
      <c r="F1679" s="16"/>
      <c r="G1679" s="16" t="s">
        <v>614</v>
      </c>
      <c r="H1679" s="16"/>
      <c r="I1679" s="16">
        <v>314.0</v>
      </c>
      <c r="J1679" s="16" t="s">
        <v>3984</v>
      </c>
      <c r="K1679" s="16" t="s">
        <v>371</v>
      </c>
      <c r="L1679" s="16" t="s">
        <v>377</v>
      </c>
      <c r="M1679" s="16" t="s">
        <v>2700</v>
      </c>
      <c r="N1679" s="16" t="s">
        <v>1474</v>
      </c>
      <c r="O1679" s="16" t="s">
        <v>72</v>
      </c>
      <c r="P1679" s="16">
        <v>13.0</v>
      </c>
      <c r="Q1679" s="16">
        <v>0.0</v>
      </c>
    </row>
    <row r="1680" ht="12.75" customHeight="1">
      <c r="A1680" s="16" t="s">
        <v>5415</v>
      </c>
      <c r="B1680" s="1" t="s">
        <v>1886</v>
      </c>
      <c r="C1680" s="15">
        <v>3013.0</v>
      </c>
      <c r="D1680" s="16" t="s">
        <v>6424</v>
      </c>
      <c r="E1680" s="16" t="s">
        <v>6425</v>
      </c>
      <c r="F1680" s="16" t="s">
        <v>1028</v>
      </c>
      <c r="G1680" s="16" t="s">
        <v>6426</v>
      </c>
      <c r="H1680" s="16" t="s">
        <v>69</v>
      </c>
      <c r="I1680" s="16">
        <v>804.0</v>
      </c>
      <c r="J1680" s="16" t="s">
        <v>3984</v>
      </c>
      <c r="K1680" s="16" t="s">
        <v>1083</v>
      </c>
      <c r="L1680" s="16" t="s">
        <v>331</v>
      </c>
      <c r="M1680" s="16" t="s">
        <v>6427</v>
      </c>
      <c r="N1680" s="16" t="s">
        <v>6428</v>
      </c>
      <c r="O1680" s="16" t="s">
        <v>4116</v>
      </c>
      <c r="P1680" s="16">
        <v>13.0</v>
      </c>
      <c r="Q1680" s="16">
        <v>936.0</v>
      </c>
    </row>
    <row r="1681" ht="12.75" customHeight="1">
      <c r="A1681" s="16" t="s">
        <v>5415</v>
      </c>
      <c r="B1681" s="1" t="s">
        <v>1886</v>
      </c>
      <c r="C1681" s="15">
        <v>3015.0</v>
      </c>
      <c r="D1681" s="16" t="s">
        <v>6429</v>
      </c>
      <c r="E1681" s="16" t="s">
        <v>6430</v>
      </c>
      <c r="F1681" s="16"/>
      <c r="G1681" s="16" t="s">
        <v>394</v>
      </c>
      <c r="H1681" s="16"/>
      <c r="I1681" s="16">
        <v>123.0</v>
      </c>
      <c r="J1681" s="16" t="s">
        <v>3984</v>
      </c>
      <c r="K1681" s="16" t="s">
        <v>6431</v>
      </c>
      <c r="L1681" s="16" t="s">
        <v>308</v>
      </c>
      <c r="M1681" s="16" t="s">
        <v>635</v>
      </c>
      <c r="N1681" s="16" t="s">
        <v>397</v>
      </c>
      <c r="O1681" s="16" t="s">
        <v>72</v>
      </c>
      <c r="P1681" s="16">
        <v>13.0</v>
      </c>
      <c r="Q1681" s="16">
        <v>-50.0</v>
      </c>
    </row>
    <row r="1682" ht="12.75" customHeight="1">
      <c r="A1682" s="16" t="s">
        <v>5415</v>
      </c>
      <c r="B1682" s="1" t="s">
        <v>1886</v>
      </c>
      <c r="C1682" s="15">
        <v>3016.0</v>
      </c>
      <c r="D1682" s="16" t="s">
        <v>6432</v>
      </c>
      <c r="E1682" s="16" t="s">
        <v>6433</v>
      </c>
      <c r="F1682" s="16" t="s">
        <v>1014</v>
      </c>
      <c r="G1682" s="16" t="s">
        <v>329</v>
      </c>
      <c r="H1682" s="16"/>
      <c r="I1682" s="16">
        <v>503.0</v>
      </c>
      <c r="J1682" s="16" t="s">
        <v>3984</v>
      </c>
      <c r="K1682" s="16" t="s">
        <v>383</v>
      </c>
      <c r="L1682" s="16" t="s">
        <v>345</v>
      </c>
      <c r="M1682" s="16" t="s">
        <v>940</v>
      </c>
      <c r="N1682" s="16" t="s">
        <v>6434</v>
      </c>
      <c r="O1682" s="16" t="s">
        <v>4149</v>
      </c>
      <c r="P1682" s="16">
        <v>13.0</v>
      </c>
      <c r="Q1682" s="16">
        <v>120.0</v>
      </c>
    </row>
    <row r="1683" ht="12.75" customHeight="1">
      <c r="A1683" s="16" t="s">
        <v>5415</v>
      </c>
      <c r="B1683" s="1" t="s">
        <v>1897</v>
      </c>
      <c r="C1683" s="15">
        <v>3029.0</v>
      </c>
      <c r="D1683" s="16" t="s">
        <v>6435</v>
      </c>
      <c r="E1683" s="16" t="s">
        <v>6436</v>
      </c>
      <c r="F1683" s="16"/>
      <c r="G1683" s="16" t="s">
        <v>1178</v>
      </c>
      <c r="H1683" s="16"/>
      <c r="I1683" s="16">
        <v>413.0</v>
      </c>
      <c r="J1683" s="16" t="s">
        <v>426</v>
      </c>
      <c r="K1683" s="16" t="s">
        <v>6437</v>
      </c>
      <c r="L1683" s="16" t="s">
        <v>345</v>
      </c>
      <c r="M1683" s="16" t="s">
        <v>3905</v>
      </c>
      <c r="N1683" s="16" t="s">
        <v>1545</v>
      </c>
      <c r="O1683" s="16"/>
      <c r="P1683" s="16">
        <v>12.0</v>
      </c>
      <c r="Q1683" s="16">
        <v>-540.0</v>
      </c>
    </row>
    <row r="1684" ht="12.75" customHeight="1">
      <c r="A1684" s="16" t="s">
        <v>5415</v>
      </c>
      <c r="B1684" s="1" t="s">
        <v>1897</v>
      </c>
      <c r="C1684" s="15">
        <v>3030.0</v>
      </c>
      <c r="D1684" s="16" t="s">
        <v>6438</v>
      </c>
      <c r="E1684" s="16" t="s">
        <v>6439</v>
      </c>
      <c r="F1684" s="16"/>
      <c r="G1684" s="16" t="s">
        <v>6440</v>
      </c>
      <c r="H1684" s="16"/>
      <c r="I1684" s="16">
        <v>903.0</v>
      </c>
      <c r="J1684" s="16" t="s">
        <v>426</v>
      </c>
      <c r="K1684" s="16" t="s">
        <v>2081</v>
      </c>
      <c r="L1684" s="16" t="s">
        <v>331</v>
      </c>
      <c r="M1684" s="16" t="s">
        <v>6441</v>
      </c>
      <c r="N1684" s="16" t="s">
        <v>6442</v>
      </c>
      <c r="O1684" s="16"/>
      <c r="P1684" s="16">
        <v>14.0</v>
      </c>
      <c r="Q1684" s="16">
        <v>1620.0</v>
      </c>
    </row>
    <row r="1685" ht="12.75" customHeight="1">
      <c r="A1685" s="16" t="s">
        <v>5415</v>
      </c>
      <c r="B1685" s="1" t="s">
        <v>55</v>
      </c>
      <c r="C1685" s="15">
        <v>3105.0</v>
      </c>
      <c r="D1685" s="16" t="s">
        <v>6443</v>
      </c>
      <c r="E1685" s="16" t="s">
        <v>6444</v>
      </c>
      <c r="F1685" s="16" t="s">
        <v>1028</v>
      </c>
      <c r="G1685" s="16" t="s">
        <v>382</v>
      </c>
      <c r="H1685" s="16"/>
      <c r="I1685" s="16">
        <v>123.0</v>
      </c>
      <c r="J1685" s="16" t="s">
        <v>3984</v>
      </c>
      <c r="K1685" s="16" t="s">
        <v>753</v>
      </c>
      <c r="L1685" s="16" t="s">
        <v>316</v>
      </c>
      <c r="M1685" s="16" t="s">
        <v>2466</v>
      </c>
      <c r="N1685" s="16" t="s">
        <v>6445</v>
      </c>
      <c r="O1685" s="16" t="s">
        <v>4424</v>
      </c>
      <c r="P1685" s="16">
        <v>13.0</v>
      </c>
      <c r="Q1685" s="16">
        <v>12240.0</v>
      </c>
    </row>
    <row r="1686" ht="12.75" customHeight="1">
      <c r="A1686" s="16" t="s">
        <v>5415</v>
      </c>
      <c r="B1686" s="1" t="s">
        <v>55</v>
      </c>
      <c r="C1686" s="15">
        <v>3107.0</v>
      </c>
      <c r="D1686" s="16" t="s">
        <v>6446</v>
      </c>
      <c r="E1686" s="16" t="s">
        <v>6447</v>
      </c>
      <c r="F1686" s="16"/>
      <c r="G1686" s="16" t="s">
        <v>711</v>
      </c>
      <c r="H1686" s="16"/>
      <c r="I1686" s="16">
        <v>520.0</v>
      </c>
      <c r="J1686" s="16" t="s">
        <v>3984</v>
      </c>
      <c r="K1686" s="16" t="s">
        <v>1039</v>
      </c>
      <c r="L1686" s="16" t="s">
        <v>308</v>
      </c>
      <c r="M1686" s="16" t="s">
        <v>6448</v>
      </c>
      <c r="N1686" s="16" t="s">
        <v>559</v>
      </c>
      <c r="O1686" s="16" t="s">
        <v>72</v>
      </c>
      <c r="P1686" s="16">
        <v>10.0</v>
      </c>
      <c r="Q1686" s="16">
        <v>-200.0</v>
      </c>
    </row>
    <row r="1687" ht="12.75" customHeight="1">
      <c r="A1687" s="16" t="s">
        <v>5415</v>
      </c>
      <c r="B1687" s="1" t="s">
        <v>1886</v>
      </c>
      <c r="C1687" s="15">
        <v>3111.0</v>
      </c>
      <c r="D1687" s="16" t="s">
        <v>6449</v>
      </c>
      <c r="E1687" s="16" t="s">
        <v>6450</v>
      </c>
      <c r="F1687" s="16"/>
      <c r="G1687" s="16" t="s">
        <v>6451</v>
      </c>
      <c r="H1687" s="16"/>
      <c r="I1687" s="16">
        <v>215.0</v>
      </c>
      <c r="J1687" s="16" t="s">
        <v>3984</v>
      </c>
      <c r="K1687" s="16" t="s">
        <v>307</v>
      </c>
      <c r="L1687" s="16" t="s">
        <v>323</v>
      </c>
      <c r="M1687" s="16" t="s">
        <v>6452</v>
      </c>
      <c r="N1687" s="16" t="s">
        <v>6453</v>
      </c>
      <c r="O1687" s="16" t="s">
        <v>72</v>
      </c>
      <c r="P1687" s="16">
        <v>10.0</v>
      </c>
      <c r="Q1687" s="16">
        <v>104.0</v>
      </c>
    </row>
    <row r="1688" ht="12.75" customHeight="1">
      <c r="A1688" s="16" t="s">
        <v>5415</v>
      </c>
      <c r="B1688" s="1" t="s">
        <v>1886</v>
      </c>
      <c r="C1688" s="15">
        <v>3113.0</v>
      </c>
      <c r="D1688" s="16" t="s">
        <v>6454</v>
      </c>
      <c r="E1688" s="16" t="s">
        <v>6455</v>
      </c>
      <c r="F1688" s="16"/>
      <c r="G1688" s="16" t="s">
        <v>6052</v>
      </c>
      <c r="H1688" s="16" t="s">
        <v>69</v>
      </c>
      <c r="I1688" s="16">
        <v>701.0</v>
      </c>
      <c r="J1688" s="16" t="s">
        <v>3984</v>
      </c>
      <c r="K1688" s="16" t="s">
        <v>739</v>
      </c>
      <c r="L1688" s="16" t="s">
        <v>323</v>
      </c>
      <c r="M1688" s="16" t="s">
        <v>6456</v>
      </c>
      <c r="N1688" s="16" t="s">
        <v>6457</v>
      </c>
      <c r="O1688" s="16" t="s">
        <v>4606</v>
      </c>
      <c r="P1688" s="16">
        <v>10.0</v>
      </c>
      <c r="Q1688" s="16">
        <v>462.0</v>
      </c>
    </row>
    <row r="1689" ht="12.75" customHeight="1">
      <c r="A1689" s="16" t="s">
        <v>5415</v>
      </c>
      <c r="B1689" s="1" t="s">
        <v>1886</v>
      </c>
      <c r="C1689" s="15">
        <v>3116.0</v>
      </c>
      <c r="D1689" s="16" t="s">
        <v>6458</v>
      </c>
      <c r="E1689" s="16" t="s">
        <v>6459</v>
      </c>
      <c r="F1689" s="16"/>
      <c r="G1689" s="16" t="s">
        <v>6460</v>
      </c>
      <c r="H1689" s="16" t="s">
        <v>69</v>
      </c>
      <c r="I1689" s="16">
        <v>404.0</v>
      </c>
      <c r="J1689" s="16" t="s">
        <v>3984</v>
      </c>
      <c r="K1689" s="16" t="s">
        <v>383</v>
      </c>
      <c r="L1689" s="16" t="s">
        <v>384</v>
      </c>
      <c r="M1689" s="16" t="s">
        <v>6461</v>
      </c>
      <c r="N1689" s="16" t="s">
        <v>6462</v>
      </c>
      <c r="O1689" s="16" t="s">
        <v>4639</v>
      </c>
      <c r="P1689" s="16">
        <v>10.0</v>
      </c>
      <c r="Q1689" s="16">
        <v>2816.0</v>
      </c>
    </row>
    <row r="1690" ht="12.75" customHeight="1">
      <c r="A1690" s="16" t="s">
        <v>5415</v>
      </c>
      <c r="B1690" s="1" t="s">
        <v>1886</v>
      </c>
      <c r="C1690" s="15">
        <v>3117.0</v>
      </c>
      <c r="D1690" s="16" t="s">
        <v>6463</v>
      </c>
      <c r="E1690" s="16" t="s">
        <v>6464</v>
      </c>
      <c r="F1690" s="16"/>
      <c r="G1690" s="16" t="s">
        <v>538</v>
      </c>
      <c r="H1690" s="16"/>
      <c r="I1690" s="16">
        <v>311.0</v>
      </c>
      <c r="J1690" s="16" t="s">
        <v>3984</v>
      </c>
      <c r="K1690" s="16" t="s">
        <v>5719</v>
      </c>
      <c r="L1690" s="16" t="s">
        <v>377</v>
      </c>
      <c r="M1690" s="16" t="s">
        <v>378</v>
      </c>
      <c r="N1690" s="16" t="s">
        <v>2279</v>
      </c>
      <c r="O1690" s="16" t="s">
        <v>72</v>
      </c>
      <c r="P1690" s="16">
        <v>10.0</v>
      </c>
      <c r="Q1690" s="16">
        <v>14.0</v>
      </c>
    </row>
    <row r="1691" ht="12.75" customHeight="1">
      <c r="A1691" s="16" t="s">
        <v>5415</v>
      </c>
      <c r="B1691" s="1" t="s">
        <v>1886</v>
      </c>
      <c r="C1691" s="15">
        <v>3119.0</v>
      </c>
      <c r="D1691" s="16" t="s">
        <v>6465</v>
      </c>
      <c r="E1691" s="16" t="s">
        <v>6466</v>
      </c>
      <c r="F1691" s="16"/>
      <c r="G1691" s="16" t="s">
        <v>314</v>
      </c>
      <c r="H1691" s="16"/>
      <c r="I1691" s="16">
        <v>513.0</v>
      </c>
      <c r="J1691" s="16" t="s">
        <v>3984</v>
      </c>
      <c r="K1691" s="16" t="s">
        <v>501</v>
      </c>
      <c r="L1691" s="16" t="s">
        <v>331</v>
      </c>
      <c r="M1691" s="16" t="s">
        <v>6467</v>
      </c>
      <c r="N1691" s="16" t="s">
        <v>6468</v>
      </c>
      <c r="O1691" s="16" t="s">
        <v>4149</v>
      </c>
      <c r="P1691" s="16">
        <v>10.0</v>
      </c>
      <c r="Q1691" s="16">
        <v>2160.0</v>
      </c>
    </row>
    <row r="1692" ht="12.75" customHeight="1">
      <c r="A1692" s="16" t="s">
        <v>5415</v>
      </c>
      <c r="B1692" s="1" t="s">
        <v>1907</v>
      </c>
      <c r="C1692" s="15">
        <v>3140.0</v>
      </c>
      <c r="D1692" s="16" t="s">
        <v>6469</v>
      </c>
      <c r="E1692" s="16" t="s">
        <v>6470</v>
      </c>
      <c r="F1692" s="16" t="s">
        <v>3949</v>
      </c>
      <c r="G1692" s="16" t="s">
        <v>6471</v>
      </c>
      <c r="H1692" s="16" t="s">
        <v>69</v>
      </c>
      <c r="I1692" s="16">
        <v>514.0</v>
      </c>
      <c r="J1692" s="16" t="s">
        <v>1366</v>
      </c>
      <c r="K1692" s="16" t="s">
        <v>322</v>
      </c>
      <c r="L1692" s="16" t="s">
        <v>316</v>
      </c>
      <c r="M1692" s="16" t="s">
        <v>6472</v>
      </c>
      <c r="N1692" s="16" t="s">
        <v>6473</v>
      </c>
      <c r="O1692" s="16"/>
      <c r="P1692" s="16">
        <v>10.0</v>
      </c>
      <c r="Q1692" s="16">
        <v>7350.0</v>
      </c>
    </row>
    <row r="1693" ht="12.75" customHeight="1">
      <c r="A1693" s="16" t="s">
        <v>5415</v>
      </c>
      <c r="B1693" s="1" t="s">
        <v>1886</v>
      </c>
      <c r="C1693" s="15">
        <v>3212.0</v>
      </c>
      <c r="D1693" s="16" t="s">
        <v>6474</v>
      </c>
      <c r="E1693" s="16" t="s">
        <v>6475</v>
      </c>
      <c r="F1693" s="16" t="s">
        <v>1028</v>
      </c>
      <c r="G1693" s="16" t="s">
        <v>336</v>
      </c>
      <c r="H1693" s="16"/>
      <c r="I1693" s="16">
        <v>805.0</v>
      </c>
      <c r="J1693" s="16" t="s">
        <v>3984</v>
      </c>
      <c r="K1693" s="16" t="s">
        <v>307</v>
      </c>
      <c r="L1693" s="16" t="s">
        <v>331</v>
      </c>
      <c r="M1693" s="16" t="s">
        <v>4880</v>
      </c>
      <c r="N1693" s="16" t="s">
        <v>1445</v>
      </c>
      <c r="O1693" s="16" t="s">
        <v>4149</v>
      </c>
      <c r="P1693" s="16">
        <v>10.0</v>
      </c>
      <c r="Q1693" s="16">
        <v>-576.0</v>
      </c>
    </row>
    <row r="1694" ht="12.75" customHeight="1">
      <c r="A1694" s="16" t="s">
        <v>5415</v>
      </c>
      <c r="B1694" s="1" t="s">
        <v>1886</v>
      </c>
      <c r="C1694" s="15">
        <v>3213.0</v>
      </c>
      <c r="D1694" s="16" t="s">
        <v>6476</v>
      </c>
      <c r="E1694" s="16" t="s">
        <v>6477</v>
      </c>
      <c r="F1694" s="16"/>
      <c r="G1694" s="16" t="s">
        <v>984</v>
      </c>
      <c r="H1694" s="16"/>
      <c r="I1694" s="16">
        <v>913.0</v>
      </c>
      <c r="J1694" s="16" t="s">
        <v>3984</v>
      </c>
      <c r="K1694" s="16" t="s">
        <v>501</v>
      </c>
      <c r="L1694" s="16" t="s">
        <v>308</v>
      </c>
      <c r="M1694" s="16" t="s">
        <v>473</v>
      </c>
      <c r="N1694" s="16" t="s">
        <v>397</v>
      </c>
      <c r="O1694" s="16" t="s">
        <v>4693</v>
      </c>
      <c r="P1694" s="16">
        <v>10.0</v>
      </c>
      <c r="Q1694" s="16">
        <v>-90.0</v>
      </c>
    </row>
    <row r="1695" ht="12.75" customHeight="1">
      <c r="A1695" s="16" t="s">
        <v>5415</v>
      </c>
      <c r="B1695" s="1" t="s">
        <v>1886</v>
      </c>
      <c r="C1695" s="15">
        <v>3215.0</v>
      </c>
      <c r="D1695" s="16" t="s">
        <v>6478</v>
      </c>
      <c r="E1695" s="16" t="s">
        <v>6479</v>
      </c>
      <c r="F1695" s="16" t="s">
        <v>1028</v>
      </c>
      <c r="G1695" s="16" t="s">
        <v>5367</v>
      </c>
      <c r="H1695" s="16"/>
      <c r="I1695" s="16">
        <v>203.0</v>
      </c>
      <c r="J1695" s="16" t="s">
        <v>3984</v>
      </c>
      <c r="K1695" s="16" t="s">
        <v>404</v>
      </c>
      <c r="L1695" s="16" t="s">
        <v>316</v>
      </c>
      <c r="M1695" s="16" t="s">
        <v>6480</v>
      </c>
      <c r="N1695" s="16" t="s">
        <v>6481</v>
      </c>
      <c r="O1695" s="16" t="s">
        <v>4853</v>
      </c>
      <c r="P1695" s="16">
        <v>10.0</v>
      </c>
      <c r="Q1695" s="16">
        <v>4320.0</v>
      </c>
    </row>
    <row r="1696" ht="12.75" customHeight="1">
      <c r="A1696" s="16" t="s">
        <v>5415</v>
      </c>
      <c r="B1696" s="1" t="s">
        <v>1886</v>
      </c>
      <c r="C1696" s="15">
        <v>3219.0</v>
      </c>
      <c r="D1696" s="16" t="s">
        <v>6482</v>
      </c>
      <c r="E1696" s="16" t="s">
        <v>6483</v>
      </c>
      <c r="F1696" s="16"/>
      <c r="G1696" s="16" t="s">
        <v>6484</v>
      </c>
      <c r="H1696" s="16"/>
      <c r="I1696" s="16">
        <v>110.0</v>
      </c>
      <c r="J1696" s="16" t="s">
        <v>3984</v>
      </c>
      <c r="K1696" s="16" t="s">
        <v>6485</v>
      </c>
      <c r="L1696" s="16" t="s">
        <v>331</v>
      </c>
      <c r="M1696" s="16" t="s">
        <v>6486</v>
      </c>
      <c r="N1696" s="16" t="s">
        <v>1109</v>
      </c>
      <c r="O1696" s="16" t="s">
        <v>72</v>
      </c>
      <c r="P1696" s="16">
        <v>10.0</v>
      </c>
      <c r="Q1696" s="16">
        <v>660.0</v>
      </c>
    </row>
    <row r="1697" ht="12.75" customHeight="1">
      <c r="A1697" s="16" t="s">
        <v>6487</v>
      </c>
      <c r="B1697" s="1" t="s">
        <v>69</v>
      </c>
      <c r="C1697" s="15">
        <v>101.0</v>
      </c>
      <c r="D1697" s="16" t="s">
        <v>6488</v>
      </c>
      <c r="E1697" s="16" t="s">
        <v>6489</v>
      </c>
      <c r="F1697" s="16"/>
      <c r="G1697" s="16" t="s">
        <v>336</v>
      </c>
      <c r="H1697" s="16"/>
      <c r="I1697" s="16">
        <v>402.0</v>
      </c>
      <c r="J1697" s="16" t="s">
        <v>426</v>
      </c>
      <c r="K1697" s="16" t="s">
        <v>1937</v>
      </c>
      <c r="L1697" s="16" t="s">
        <v>345</v>
      </c>
      <c r="M1697" s="16" t="s">
        <v>1260</v>
      </c>
      <c r="N1697" s="16" t="s">
        <v>3236</v>
      </c>
      <c r="O1697" s="16"/>
      <c r="P1697" s="16">
        <v>10.0</v>
      </c>
      <c r="Q1697" s="16">
        <v>-480.0</v>
      </c>
    </row>
    <row r="1698" ht="12.75" customHeight="1">
      <c r="A1698" s="16" t="s">
        <v>6487</v>
      </c>
      <c r="B1698" s="1" t="s">
        <v>69</v>
      </c>
      <c r="C1698" s="15">
        <v>102.0</v>
      </c>
      <c r="D1698" s="16" t="s">
        <v>6490</v>
      </c>
      <c r="E1698" s="16" t="s">
        <v>6491</v>
      </c>
      <c r="F1698" s="16" t="s">
        <v>436</v>
      </c>
      <c r="G1698" s="16" t="s">
        <v>4846</v>
      </c>
      <c r="H1698" s="16" t="s">
        <v>69</v>
      </c>
      <c r="I1698" s="16">
        <v>813.0</v>
      </c>
      <c r="J1698" s="16" t="s">
        <v>426</v>
      </c>
      <c r="K1698" s="16" t="s">
        <v>455</v>
      </c>
      <c r="L1698" s="16" t="s">
        <v>316</v>
      </c>
      <c r="M1698" s="16" t="s">
        <v>6492</v>
      </c>
      <c r="N1698" s="16" t="s">
        <v>6493</v>
      </c>
      <c r="O1698" s="16"/>
      <c r="P1698" s="16">
        <v>13.0</v>
      </c>
      <c r="Q1698" s="16">
        <v>3360.0</v>
      </c>
    </row>
    <row r="1699" ht="12.75" customHeight="1">
      <c r="A1699" s="16" t="s">
        <v>6487</v>
      </c>
      <c r="B1699" s="1" t="s">
        <v>69</v>
      </c>
      <c r="C1699" s="15">
        <v>109.0</v>
      </c>
      <c r="D1699" s="16" t="s">
        <v>6494</v>
      </c>
      <c r="E1699" s="16" t="s">
        <v>6495</v>
      </c>
      <c r="F1699" s="16"/>
      <c r="G1699" s="16" t="s">
        <v>1361</v>
      </c>
      <c r="H1699" s="16" t="s">
        <v>69</v>
      </c>
      <c r="I1699" s="16">
        <v>101.0</v>
      </c>
      <c r="J1699" s="16" t="s">
        <v>426</v>
      </c>
      <c r="K1699" s="16" t="s">
        <v>6496</v>
      </c>
      <c r="L1699" s="16" t="s">
        <v>384</v>
      </c>
      <c r="M1699" s="16" t="s">
        <v>1367</v>
      </c>
      <c r="N1699" s="16" t="s">
        <v>1368</v>
      </c>
      <c r="O1699" s="16"/>
      <c r="P1699" s="16">
        <v>5.0</v>
      </c>
      <c r="Q1699" s="16">
        <v>-252.0</v>
      </c>
    </row>
    <row r="1700" ht="12.75" customHeight="1">
      <c r="A1700" s="16" t="s">
        <v>6487</v>
      </c>
      <c r="B1700" s="1" t="s">
        <v>69</v>
      </c>
      <c r="C1700" s="15">
        <v>110.0</v>
      </c>
      <c r="D1700" s="16" t="s">
        <v>6497</v>
      </c>
      <c r="E1700" s="16" t="s">
        <v>6498</v>
      </c>
      <c r="F1700" s="16"/>
      <c r="G1700" s="16" t="s">
        <v>3452</v>
      </c>
      <c r="H1700" s="16" t="s">
        <v>69</v>
      </c>
      <c r="I1700" s="16">
        <v>413.0</v>
      </c>
      <c r="J1700" s="16" t="s">
        <v>426</v>
      </c>
      <c r="K1700" s="16" t="s">
        <v>383</v>
      </c>
      <c r="L1700" s="16" t="s">
        <v>384</v>
      </c>
      <c r="M1700" s="16" t="s">
        <v>6499</v>
      </c>
      <c r="N1700" s="16" t="s">
        <v>6500</v>
      </c>
      <c r="O1700" s="16"/>
      <c r="P1700" s="16">
        <v>15.0</v>
      </c>
      <c r="Q1700" s="16">
        <v>1080.0</v>
      </c>
    </row>
    <row r="1701" ht="12.75" customHeight="1">
      <c r="A1701" s="16" t="s">
        <v>6487</v>
      </c>
      <c r="B1701" s="1" t="s">
        <v>58</v>
      </c>
      <c r="C1701" s="15">
        <v>114.0</v>
      </c>
      <c r="D1701" s="16" t="s">
        <v>6501</v>
      </c>
      <c r="E1701" s="16" t="s">
        <v>6502</v>
      </c>
      <c r="F1701" s="16"/>
      <c r="G1701" s="16" t="s">
        <v>870</v>
      </c>
      <c r="H1701" s="16" t="s">
        <v>596</v>
      </c>
      <c r="I1701" s="16">
        <v>902.0</v>
      </c>
      <c r="J1701" s="16" t="s">
        <v>426</v>
      </c>
      <c r="K1701" s="16" t="s">
        <v>1419</v>
      </c>
      <c r="L1701" s="16" t="s">
        <v>323</v>
      </c>
      <c r="M1701" s="16" t="s">
        <v>2093</v>
      </c>
      <c r="N1701" s="16" t="s">
        <v>6503</v>
      </c>
      <c r="O1701" s="16"/>
      <c r="P1701" s="16">
        <v>8.0</v>
      </c>
      <c r="Q1701" s="16">
        <v>-240.0</v>
      </c>
    </row>
    <row r="1702" ht="12.75" customHeight="1">
      <c r="A1702" s="16" t="s">
        <v>6487</v>
      </c>
      <c r="B1702" s="1" t="s">
        <v>58</v>
      </c>
      <c r="C1702" s="15">
        <v>119.0</v>
      </c>
      <c r="D1702" s="16" t="s">
        <v>6504</v>
      </c>
      <c r="E1702" s="16" t="s">
        <v>6505</v>
      </c>
      <c r="F1702" s="16" t="s">
        <v>436</v>
      </c>
      <c r="G1702" s="16" t="s">
        <v>1015</v>
      </c>
      <c r="H1702" s="16"/>
      <c r="I1702" s="16">
        <v>901.0</v>
      </c>
      <c r="J1702" s="16" t="s">
        <v>426</v>
      </c>
      <c r="K1702" s="16" t="s">
        <v>484</v>
      </c>
      <c r="L1702" s="16" t="s">
        <v>377</v>
      </c>
      <c r="M1702" s="16" t="s">
        <v>2265</v>
      </c>
      <c r="N1702" s="16" t="s">
        <v>1292</v>
      </c>
      <c r="O1702" s="16"/>
      <c r="P1702" s="16">
        <v>5.0</v>
      </c>
      <c r="Q1702" s="16">
        <v>160.0</v>
      </c>
    </row>
    <row r="1703" ht="12.75" customHeight="1">
      <c r="A1703" s="16" t="s">
        <v>6487</v>
      </c>
      <c r="B1703" s="1" t="s">
        <v>58</v>
      </c>
      <c r="C1703" s="15">
        <v>120.0</v>
      </c>
      <c r="D1703" s="16" t="s">
        <v>6506</v>
      </c>
      <c r="E1703" s="16" t="s">
        <v>6507</v>
      </c>
      <c r="F1703" s="16" t="s">
        <v>391</v>
      </c>
      <c r="G1703" s="16" t="s">
        <v>3820</v>
      </c>
      <c r="H1703" s="16"/>
      <c r="I1703" s="16">
        <v>400.0</v>
      </c>
      <c r="J1703" s="16" t="s">
        <v>426</v>
      </c>
      <c r="K1703" s="16" t="s">
        <v>1630</v>
      </c>
      <c r="L1703" s="16" t="s">
        <v>345</v>
      </c>
      <c r="M1703" s="16" t="s">
        <v>554</v>
      </c>
      <c r="N1703" s="16" t="s">
        <v>497</v>
      </c>
      <c r="O1703" s="16"/>
      <c r="P1703" s="16">
        <v>9.0</v>
      </c>
      <c r="Q1703" s="16">
        <v>-20.0</v>
      </c>
    </row>
    <row r="1704" ht="12.75" customHeight="1">
      <c r="A1704" s="16" t="s">
        <v>6487</v>
      </c>
      <c r="B1704" s="1" t="s">
        <v>373</v>
      </c>
      <c r="C1704" s="15">
        <v>121.0</v>
      </c>
      <c r="D1704" s="16" t="s">
        <v>6508</v>
      </c>
      <c r="E1704" s="16" t="s">
        <v>6509</v>
      </c>
      <c r="F1704" s="16" t="s">
        <v>436</v>
      </c>
      <c r="G1704" s="16" t="s">
        <v>6510</v>
      </c>
      <c r="H1704" s="16"/>
      <c r="I1704" s="16">
        <v>905.0</v>
      </c>
      <c r="J1704" s="16" t="s">
        <v>426</v>
      </c>
      <c r="K1704" s="16" t="s">
        <v>6511</v>
      </c>
      <c r="L1704" s="16" t="s">
        <v>377</v>
      </c>
      <c r="M1704" s="16" t="s">
        <v>5775</v>
      </c>
      <c r="N1704" s="16" t="s">
        <v>6512</v>
      </c>
      <c r="O1704" s="16"/>
      <c r="P1704" s="16">
        <v>16.0</v>
      </c>
      <c r="Q1704" s="16">
        <v>840.0</v>
      </c>
    </row>
    <row r="1705" ht="12.75" customHeight="1">
      <c r="A1705" s="16" t="s">
        <v>6487</v>
      </c>
      <c r="B1705" s="1" t="s">
        <v>373</v>
      </c>
      <c r="C1705" s="15">
        <v>129.0</v>
      </c>
      <c r="D1705" s="16" t="s">
        <v>6513</v>
      </c>
      <c r="E1705" s="16" t="s">
        <v>6514</v>
      </c>
      <c r="F1705" s="16" t="s">
        <v>436</v>
      </c>
      <c r="G1705" s="16" t="s">
        <v>454</v>
      </c>
      <c r="H1705" s="16"/>
      <c r="I1705" s="16">
        <v>914.0</v>
      </c>
      <c r="J1705" s="16" t="s">
        <v>426</v>
      </c>
      <c r="K1705" s="16" t="s">
        <v>6235</v>
      </c>
      <c r="L1705" s="16" t="s">
        <v>323</v>
      </c>
      <c r="M1705" s="16" t="s">
        <v>6515</v>
      </c>
      <c r="N1705" s="16" t="s">
        <v>457</v>
      </c>
      <c r="O1705" s="16"/>
      <c r="P1705" s="16">
        <v>16.0</v>
      </c>
      <c r="Q1705" s="16">
        <v>-390.0</v>
      </c>
    </row>
    <row r="1706" ht="12.75" customHeight="1">
      <c r="A1706" s="16" t="s">
        <v>6487</v>
      </c>
      <c r="B1706" s="1" t="s">
        <v>391</v>
      </c>
      <c r="C1706" s="15">
        <v>131.0</v>
      </c>
      <c r="D1706" s="16" t="s">
        <v>6516</v>
      </c>
      <c r="E1706" s="16" t="s">
        <v>6517</v>
      </c>
      <c r="F1706" s="16"/>
      <c r="G1706" s="16" t="s">
        <v>1178</v>
      </c>
      <c r="H1706" s="16"/>
      <c r="I1706" s="16">
        <v>835.0</v>
      </c>
      <c r="J1706" s="16" t="s">
        <v>426</v>
      </c>
      <c r="K1706" s="16" t="s">
        <v>1383</v>
      </c>
      <c r="L1706" s="16" t="s">
        <v>323</v>
      </c>
      <c r="M1706" s="16" t="s">
        <v>1119</v>
      </c>
      <c r="N1706" s="16" t="s">
        <v>1120</v>
      </c>
      <c r="O1706" s="16"/>
      <c r="P1706" s="16">
        <v>11.0</v>
      </c>
      <c r="Q1706" s="16">
        <v>-160.0</v>
      </c>
    </row>
    <row r="1707" ht="12.75" customHeight="1">
      <c r="A1707" s="16" t="s">
        <v>6487</v>
      </c>
      <c r="B1707" s="1" t="s">
        <v>391</v>
      </c>
      <c r="C1707" s="15">
        <v>135.0</v>
      </c>
      <c r="D1707" s="16" t="s">
        <v>6518</v>
      </c>
      <c r="E1707" s="16" t="s">
        <v>6519</v>
      </c>
      <c r="F1707" s="16"/>
      <c r="G1707" s="16" t="s">
        <v>2088</v>
      </c>
      <c r="H1707" s="16" t="s">
        <v>596</v>
      </c>
      <c r="I1707" s="16">
        <v>801.0</v>
      </c>
      <c r="J1707" s="16" t="s">
        <v>426</v>
      </c>
      <c r="K1707" s="16" t="s">
        <v>2315</v>
      </c>
      <c r="L1707" s="16" t="s">
        <v>308</v>
      </c>
      <c r="M1707" s="16" t="s">
        <v>635</v>
      </c>
      <c r="N1707" s="16" t="s">
        <v>573</v>
      </c>
      <c r="O1707" s="16"/>
      <c r="P1707" s="16">
        <v>7.0</v>
      </c>
      <c r="Q1707" s="16">
        <v>-50.0</v>
      </c>
    </row>
    <row r="1708" ht="12.75" customHeight="1">
      <c r="A1708" s="16" t="s">
        <v>6487</v>
      </c>
      <c r="B1708" s="1" t="s">
        <v>391</v>
      </c>
      <c r="C1708" s="15">
        <v>139.0</v>
      </c>
      <c r="D1708" s="16" t="s">
        <v>6520</v>
      </c>
      <c r="E1708" s="16" t="s">
        <v>6521</v>
      </c>
      <c r="F1708" s="16"/>
      <c r="G1708" s="16" t="s">
        <v>2314</v>
      </c>
      <c r="H1708" s="16"/>
      <c r="I1708" s="16">
        <v>731.0</v>
      </c>
      <c r="J1708" s="16" t="s">
        <v>426</v>
      </c>
      <c r="K1708" s="16" t="s">
        <v>6522</v>
      </c>
      <c r="L1708" s="16" t="s">
        <v>323</v>
      </c>
      <c r="M1708" s="16" t="s">
        <v>635</v>
      </c>
      <c r="N1708" s="16" t="s">
        <v>4576</v>
      </c>
      <c r="O1708" s="16"/>
      <c r="P1708" s="16">
        <v>15.0</v>
      </c>
      <c r="Q1708" s="16">
        <v>-50.0</v>
      </c>
    </row>
    <row r="1709" ht="12.75" customHeight="1">
      <c r="A1709" s="16" t="s">
        <v>6487</v>
      </c>
      <c r="B1709" s="1" t="s">
        <v>69</v>
      </c>
      <c r="C1709" s="15">
        <v>202.0</v>
      </c>
      <c r="D1709" s="16" t="s">
        <v>6523</v>
      </c>
      <c r="E1709" s="16" t="s">
        <v>6524</v>
      </c>
      <c r="F1709" s="16"/>
      <c r="G1709" s="16" t="s">
        <v>891</v>
      </c>
      <c r="H1709" s="16" t="s">
        <v>69</v>
      </c>
      <c r="I1709" s="16">
        <v>616.0</v>
      </c>
      <c r="J1709" s="16" t="s">
        <v>426</v>
      </c>
      <c r="K1709" s="16" t="s">
        <v>690</v>
      </c>
      <c r="L1709" s="16" t="s">
        <v>377</v>
      </c>
      <c r="M1709" s="16" t="s">
        <v>6525</v>
      </c>
      <c r="N1709" s="16" t="s">
        <v>911</v>
      </c>
      <c r="O1709" s="16"/>
      <c r="P1709" s="16">
        <v>15.0</v>
      </c>
      <c r="Q1709" s="16">
        <v>-468.0</v>
      </c>
    </row>
    <row r="1710" ht="12.75" customHeight="1">
      <c r="A1710" s="16" t="s">
        <v>6487</v>
      </c>
      <c r="B1710" s="1" t="s">
        <v>69</v>
      </c>
      <c r="C1710" s="15">
        <v>204.0</v>
      </c>
      <c r="D1710" s="16" t="s">
        <v>6526</v>
      </c>
      <c r="E1710" s="16" t="s">
        <v>6527</v>
      </c>
      <c r="F1710" s="16"/>
      <c r="G1710" s="16" t="s">
        <v>2445</v>
      </c>
      <c r="H1710" s="16"/>
      <c r="I1710" s="16">
        <v>900.0</v>
      </c>
      <c r="J1710" s="16" t="s">
        <v>426</v>
      </c>
      <c r="K1710" s="16" t="s">
        <v>330</v>
      </c>
      <c r="L1710" s="16" t="s">
        <v>384</v>
      </c>
      <c r="M1710" s="16" t="s">
        <v>1020</v>
      </c>
      <c r="N1710" s="16" t="s">
        <v>6528</v>
      </c>
      <c r="O1710" s="16"/>
      <c r="P1710" s="16">
        <v>9.0</v>
      </c>
      <c r="Q1710" s="16">
        <v>880.0</v>
      </c>
    </row>
    <row r="1711" ht="12.75" customHeight="1">
      <c r="A1711" s="16" t="s">
        <v>6487</v>
      </c>
      <c r="B1711" s="1" t="s">
        <v>69</v>
      </c>
      <c r="C1711" s="15">
        <v>209.0</v>
      </c>
      <c r="D1711" s="16" t="s">
        <v>6529</v>
      </c>
      <c r="E1711" s="16" t="s">
        <v>6530</v>
      </c>
      <c r="F1711" s="16" t="s">
        <v>436</v>
      </c>
      <c r="G1711" s="16" t="s">
        <v>2869</v>
      </c>
      <c r="H1711" s="16"/>
      <c r="I1711" s="16">
        <v>121.0</v>
      </c>
      <c r="J1711" s="16" t="s">
        <v>426</v>
      </c>
      <c r="K1711" s="16" t="s">
        <v>438</v>
      </c>
      <c r="L1711" s="16" t="s">
        <v>323</v>
      </c>
      <c r="M1711" s="16" t="s">
        <v>1091</v>
      </c>
      <c r="N1711" s="16" t="s">
        <v>1840</v>
      </c>
      <c r="O1711" s="16"/>
      <c r="P1711" s="16">
        <v>11.0</v>
      </c>
      <c r="Q1711" s="16">
        <v>-20.0</v>
      </c>
    </row>
    <row r="1712" ht="12.75" customHeight="1">
      <c r="A1712" s="16" t="s">
        <v>6487</v>
      </c>
      <c r="B1712" s="1" t="s">
        <v>69</v>
      </c>
      <c r="C1712" s="15">
        <v>210.0</v>
      </c>
      <c r="D1712" s="16" t="s">
        <v>6531</v>
      </c>
      <c r="E1712" s="16" t="s">
        <v>6532</v>
      </c>
      <c r="F1712" s="16" t="s">
        <v>436</v>
      </c>
      <c r="G1712" s="16" t="s">
        <v>3284</v>
      </c>
      <c r="H1712" s="16" t="s">
        <v>69</v>
      </c>
      <c r="I1712" s="16">
        <v>206.0</v>
      </c>
      <c r="J1712" s="16" t="s">
        <v>426</v>
      </c>
      <c r="K1712" s="16" t="s">
        <v>6533</v>
      </c>
      <c r="L1712" s="16" t="s">
        <v>359</v>
      </c>
      <c r="M1712" s="16" t="s">
        <v>6534</v>
      </c>
      <c r="N1712" s="16" t="s">
        <v>6535</v>
      </c>
      <c r="O1712" s="16"/>
      <c r="P1712" s="16">
        <v>12.0</v>
      </c>
      <c r="Q1712" s="16">
        <v>4680.0</v>
      </c>
    </row>
    <row r="1713" ht="12.75" customHeight="1">
      <c r="A1713" s="16" t="s">
        <v>6487</v>
      </c>
      <c r="B1713" s="1" t="s">
        <v>58</v>
      </c>
      <c r="C1713" s="15">
        <v>211.0</v>
      </c>
      <c r="D1713" s="16" t="s">
        <v>6536</v>
      </c>
      <c r="E1713" s="16" t="s">
        <v>6537</v>
      </c>
      <c r="F1713" s="16" t="s">
        <v>313</v>
      </c>
      <c r="G1713" s="16" t="s">
        <v>891</v>
      </c>
      <c r="H1713" s="16" t="s">
        <v>69</v>
      </c>
      <c r="I1713" s="16">
        <v>625.0</v>
      </c>
      <c r="J1713" s="16" t="s">
        <v>426</v>
      </c>
      <c r="K1713" s="16" t="s">
        <v>1419</v>
      </c>
      <c r="L1713" s="16" t="s">
        <v>377</v>
      </c>
      <c r="M1713" s="16" t="s">
        <v>6525</v>
      </c>
      <c r="N1713" s="16" t="s">
        <v>1836</v>
      </c>
      <c r="O1713" s="16"/>
      <c r="P1713" s="16">
        <v>14.0</v>
      </c>
      <c r="Q1713" s="16">
        <v>-468.0</v>
      </c>
    </row>
    <row r="1714" ht="12.75" customHeight="1">
      <c r="A1714" s="16" t="s">
        <v>6487</v>
      </c>
      <c r="B1714" s="1" t="s">
        <v>58</v>
      </c>
      <c r="C1714" s="15">
        <v>212.0</v>
      </c>
      <c r="D1714" s="16" t="s">
        <v>6538</v>
      </c>
      <c r="E1714" s="16" t="s">
        <v>6539</v>
      </c>
      <c r="F1714" s="16" t="s">
        <v>436</v>
      </c>
      <c r="G1714" s="16" t="s">
        <v>394</v>
      </c>
      <c r="H1714" s="16"/>
      <c r="I1714" s="16">
        <v>602.0</v>
      </c>
      <c r="J1714" s="16" t="s">
        <v>426</v>
      </c>
      <c r="K1714" s="16" t="s">
        <v>1372</v>
      </c>
      <c r="L1714" s="16" t="s">
        <v>308</v>
      </c>
      <c r="M1714" s="16" t="s">
        <v>554</v>
      </c>
      <c r="N1714" s="16" t="s">
        <v>310</v>
      </c>
      <c r="O1714" s="16"/>
      <c r="P1714" s="16">
        <v>12.0</v>
      </c>
      <c r="Q1714" s="16">
        <v>-20.0</v>
      </c>
    </row>
    <row r="1715" ht="12.75" customHeight="1">
      <c r="A1715" s="16" t="s">
        <v>6487</v>
      </c>
      <c r="B1715" s="1" t="s">
        <v>58</v>
      </c>
      <c r="C1715" s="15">
        <v>213.0</v>
      </c>
      <c r="D1715" s="16" t="s">
        <v>6540</v>
      </c>
      <c r="E1715" s="16" t="s">
        <v>6541</v>
      </c>
      <c r="F1715" s="16"/>
      <c r="G1715" s="16" t="s">
        <v>394</v>
      </c>
      <c r="H1715" s="16"/>
      <c r="I1715" s="16">
        <v>727.0</v>
      </c>
      <c r="J1715" s="16" t="s">
        <v>426</v>
      </c>
      <c r="K1715" s="16" t="s">
        <v>6542</v>
      </c>
      <c r="L1715" s="16" t="s">
        <v>345</v>
      </c>
      <c r="M1715" s="16" t="s">
        <v>6543</v>
      </c>
      <c r="N1715" s="16" t="s">
        <v>4162</v>
      </c>
      <c r="O1715" s="16"/>
      <c r="P1715" s="16">
        <v>18.0</v>
      </c>
      <c r="Q1715" s="16">
        <v>-39.0</v>
      </c>
    </row>
    <row r="1716" ht="12.75" customHeight="1">
      <c r="A1716" s="16" t="s">
        <v>6487</v>
      </c>
      <c r="B1716" s="1" t="s">
        <v>58</v>
      </c>
      <c r="C1716" s="15">
        <v>214.0</v>
      </c>
      <c r="D1716" s="16" t="s">
        <v>6544</v>
      </c>
      <c r="E1716" s="16" t="s">
        <v>6545</v>
      </c>
      <c r="F1716" s="16"/>
      <c r="G1716" s="16" t="s">
        <v>1342</v>
      </c>
      <c r="H1716" s="16"/>
      <c r="I1716" s="16">
        <v>816.0</v>
      </c>
      <c r="J1716" s="16" t="s">
        <v>426</v>
      </c>
      <c r="K1716" s="16" t="s">
        <v>4757</v>
      </c>
      <c r="L1716" s="16" t="s">
        <v>308</v>
      </c>
      <c r="M1716" s="16" t="s">
        <v>1283</v>
      </c>
      <c r="N1716" s="16" t="s">
        <v>6546</v>
      </c>
      <c r="O1716" s="16"/>
      <c r="P1716" s="16">
        <v>16.0</v>
      </c>
      <c r="Q1716" s="16">
        <v>-84.0</v>
      </c>
    </row>
    <row r="1717" ht="12.75" customHeight="1">
      <c r="A1717" s="16" t="s">
        <v>6487</v>
      </c>
      <c r="B1717" s="1" t="s">
        <v>58</v>
      </c>
      <c r="C1717" s="15">
        <v>215.0</v>
      </c>
      <c r="D1717" s="16" t="s">
        <v>6547</v>
      </c>
      <c r="E1717" s="16" t="s">
        <v>6548</v>
      </c>
      <c r="F1717" s="16"/>
      <c r="G1717" s="16" t="s">
        <v>1115</v>
      </c>
      <c r="H1717" s="16"/>
      <c r="I1717" s="16">
        <v>112.0</v>
      </c>
      <c r="J1717" s="16" t="s">
        <v>426</v>
      </c>
      <c r="K1717" s="16" t="s">
        <v>790</v>
      </c>
      <c r="L1717" s="16" t="s">
        <v>345</v>
      </c>
      <c r="M1717" s="16" t="s">
        <v>508</v>
      </c>
      <c r="N1717" s="16" t="s">
        <v>4605</v>
      </c>
      <c r="O1717" s="16"/>
      <c r="P1717" s="16">
        <v>12.0</v>
      </c>
      <c r="Q1717" s="16">
        <v>-490.0</v>
      </c>
    </row>
    <row r="1718" ht="12.75" customHeight="1">
      <c r="A1718" s="16" t="s">
        <v>6487</v>
      </c>
      <c r="B1718" s="1" t="s">
        <v>58</v>
      </c>
      <c r="C1718" s="15">
        <v>216.0</v>
      </c>
      <c r="D1718" s="16" t="s">
        <v>6549</v>
      </c>
      <c r="E1718" s="16" t="s">
        <v>6550</v>
      </c>
      <c r="F1718" s="16"/>
      <c r="G1718" s="16" t="s">
        <v>4989</v>
      </c>
      <c r="H1718" s="16" t="s">
        <v>596</v>
      </c>
      <c r="I1718" s="16">
        <v>526.0</v>
      </c>
      <c r="J1718" s="16" t="s">
        <v>426</v>
      </c>
      <c r="K1718" s="16" t="s">
        <v>4626</v>
      </c>
      <c r="L1718" s="16" t="s">
        <v>308</v>
      </c>
      <c r="M1718" s="16" t="s">
        <v>554</v>
      </c>
      <c r="N1718" s="16" t="s">
        <v>397</v>
      </c>
      <c r="O1718" s="16"/>
      <c r="P1718" s="16">
        <v>14.0</v>
      </c>
      <c r="Q1718" s="16">
        <v>-20.0</v>
      </c>
    </row>
    <row r="1719" ht="12.75" customHeight="1">
      <c r="A1719" s="16" t="s">
        <v>6487</v>
      </c>
      <c r="B1719" s="1" t="s">
        <v>373</v>
      </c>
      <c r="C1719" s="15">
        <v>224.0</v>
      </c>
      <c r="D1719" s="16" t="s">
        <v>6551</v>
      </c>
      <c r="E1719" s="16" t="s">
        <v>6552</v>
      </c>
      <c r="F1719" s="16" t="s">
        <v>436</v>
      </c>
      <c r="G1719" s="16" t="s">
        <v>1151</v>
      </c>
      <c r="H1719" s="16"/>
      <c r="I1719" s="16">
        <v>201.0</v>
      </c>
      <c r="J1719" s="16" t="s">
        <v>426</v>
      </c>
      <c r="K1719" s="16" t="s">
        <v>4847</v>
      </c>
      <c r="L1719" s="16" t="s">
        <v>384</v>
      </c>
      <c r="M1719" s="16" t="s">
        <v>4218</v>
      </c>
      <c r="N1719" s="16" t="s">
        <v>4219</v>
      </c>
      <c r="O1719" s="16"/>
      <c r="P1719" s="16">
        <v>11.0</v>
      </c>
      <c r="Q1719" s="16">
        <v>1080.0</v>
      </c>
    </row>
    <row r="1720" ht="12.75" customHeight="1">
      <c r="A1720" s="16" t="s">
        <v>6487</v>
      </c>
      <c r="B1720" s="1" t="s">
        <v>373</v>
      </c>
      <c r="C1720" s="15">
        <v>225.0</v>
      </c>
      <c r="D1720" s="16" t="s">
        <v>6553</v>
      </c>
      <c r="E1720" s="16" t="s">
        <v>6554</v>
      </c>
      <c r="F1720" s="16"/>
      <c r="G1720" s="16" t="s">
        <v>394</v>
      </c>
      <c r="H1720" s="16"/>
      <c r="I1720" s="16">
        <v>720.0</v>
      </c>
      <c r="J1720" s="16" t="s">
        <v>426</v>
      </c>
      <c r="K1720" s="16" t="s">
        <v>371</v>
      </c>
      <c r="L1720" s="16" t="s">
        <v>308</v>
      </c>
      <c r="M1720" s="16" t="s">
        <v>554</v>
      </c>
      <c r="N1720" s="16" t="s">
        <v>310</v>
      </c>
      <c r="O1720" s="16"/>
      <c r="P1720" s="16">
        <v>12.0</v>
      </c>
      <c r="Q1720" s="16">
        <v>-20.0</v>
      </c>
    </row>
    <row r="1721" ht="12.75" customHeight="1">
      <c r="A1721" s="16" t="s">
        <v>6487</v>
      </c>
      <c r="B1721" s="1" t="s">
        <v>373</v>
      </c>
      <c r="C1721" s="15">
        <v>227.0</v>
      </c>
      <c r="D1721" s="16" t="s">
        <v>6555</v>
      </c>
      <c r="E1721" s="16" t="s">
        <v>6556</v>
      </c>
      <c r="F1721" s="16" t="s">
        <v>436</v>
      </c>
      <c r="G1721" s="16" t="s">
        <v>6557</v>
      </c>
      <c r="H1721" s="16"/>
      <c r="I1721" s="16">
        <v>326.0</v>
      </c>
      <c r="J1721" s="16" t="s">
        <v>426</v>
      </c>
      <c r="K1721" s="16" t="s">
        <v>580</v>
      </c>
      <c r="L1721" s="16" t="s">
        <v>384</v>
      </c>
      <c r="M1721" s="16" t="s">
        <v>1074</v>
      </c>
      <c r="N1721" s="16" t="s">
        <v>1530</v>
      </c>
      <c r="O1721" s="16"/>
      <c r="P1721" s="16">
        <v>19.0</v>
      </c>
      <c r="Q1721" s="16">
        <v>270.0</v>
      </c>
    </row>
    <row r="1722" ht="12.75" customHeight="1">
      <c r="A1722" s="16" t="s">
        <v>6487</v>
      </c>
      <c r="B1722" s="1" t="s">
        <v>373</v>
      </c>
      <c r="C1722" s="15">
        <v>228.0</v>
      </c>
      <c r="D1722" s="16" t="s">
        <v>6558</v>
      </c>
      <c r="E1722" s="16" t="s">
        <v>6559</v>
      </c>
      <c r="F1722" s="16" t="s">
        <v>436</v>
      </c>
      <c r="G1722" s="16" t="s">
        <v>489</v>
      </c>
      <c r="H1722" s="16"/>
      <c r="I1722" s="16">
        <v>210.0</v>
      </c>
      <c r="J1722" s="16" t="s">
        <v>426</v>
      </c>
      <c r="K1722" s="16" t="s">
        <v>6560</v>
      </c>
      <c r="L1722" s="16" t="s">
        <v>377</v>
      </c>
      <c r="M1722" s="16" t="s">
        <v>1224</v>
      </c>
      <c r="N1722" s="16" t="s">
        <v>5799</v>
      </c>
      <c r="O1722" s="16"/>
      <c r="P1722" s="16">
        <v>11.0</v>
      </c>
      <c r="Q1722" s="16">
        <v>12.0</v>
      </c>
    </row>
    <row r="1723" ht="12.75" customHeight="1">
      <c r="A1723" s="16" t="s">
        <v>6487</v>
      </c>
      <c r="B1723" s="1" t="s">
        <v>391</v>
      </c>
      <c r="C1723" s="15">
        <v>231.0</v>
      </c>
      <c r="D1723" s="16" t="s">
        <v>6561</v>
      </c>
      <c r="E1723" s="16" t="s">
        <v>1882</v>
      </c>
      <c r="F1723" s="16"/>
      <c r="G1723" s="16" t="s">
        <v>689</v>
      </c>
      <c r="H1723" s="16"/>
      <c r="I1723" s="16">
        <v>203.0</v>
      </c>
      <c r="J1723" s="16" t="s">
        <v>426</v>
      </c>
      <c r="K1723" s="16" t="s">
        <v>3979</v>
      </c>
      <c r="L1723" s="16" t="s">
        <v>323</v>
      </c>
      <c r="M1723" s="16" t="s">
        <v>1884</v>
      </c>
      <c r="N1723" s="16" t="s">
        <v>1885</v>
      </c>
      <c r="O1723" s="16"/>
      <c r="P1723" s="16">
        <v>13.0</v>
      </c>
      <c r="Q1723" s="16">
        <v>-280.0</v>
      </c>
    </row>
    <row r="1724" ht="12.75" customHeight="1">
      <c r="A1724" s="16" t="s">
        <v>6487</v>
      </c>
      <c r="B1724" s="1" t="s">
        <v>391</v>
      </c>
      <c r="C1724" s="15">
        <v>232.0</v>
      </c>
      <c r="D1724" s="16" t="s">
        <v>6562</v>
      </c>
      <c r="E1724" s="16" t="s">
        <v>869</v>
      </c>
      <c r="F1724" s="16"/>
      <c r="G1724" s="16" t="s">
        <v>870</v>
      </c>
      <c r="H1724" s="16" t="s">
        <v>596</v>
      </c>
      <c r="I1724" s="16">
        <v>334.0</v>
      </c>
      <c r="J1724" s="16" t="s">
        <v>426</v>
      </c>
      <c r="K1724" s="16" t="s">
        <v>438</v>
      </c>
      <c r="L1724" s="16" t="s">
        <v>323</v>
      </c>
      <c r="M1724" s="16" t="s">
        <v>871</v>
      </c>
      <c r="N1724" s="16" t="s">
        <v>872</v>
      </c>
      <c r="O1724" s="16"/>
      <c r="P1724" s="16">
        <v>14.0</v>
      </c>
      <c r="Q1724" s="16">
        <v>-56.0</v>
      </c>
    </row>
    <row r="1725" ht="12.75" customHeight="1">
      <c r="A1725" s="16" t="s">
        <v>6487</v>
      </c>
      <c r="B1725" s="1" t="s">
        <v>391</v>
      </c>
      <c r="C1725" s="15">
        <v>234.0</v>
      </c>
      <c r="D1725" s="16" t="s">
        <v>6563</v>
      </c>
      <c r="E1725" s="16" t="s">
        <v>6564</v>
      </c>
      <c r="F1725" s="16"/>
      <c r="G1725" s="16" t="s">
        <v>1361</v>
      </c>
      <c r="H1725" s="16" t="s">
        <v>69</v>
      </c>
      <c r="I1725" s="16">
        <v>906.0</v>
      </c>
      <c r="J1725" s="16" t="s">
        <v>426</v>
      </c>
      <c r="K1725" s="16" t="s">
        <v>6565</v>
      </c>
      <c r="L1725" s="16" t="s">
        <v>323</v>
      </c>
      <c r="M1725" s="16" t="s">
        <v>6566</v>
      </c>
      <c r="N1725" s="16" t="s">
        <v>6567</v>
      </c>
      <c r="O1725" s="16"/>
      <c r="P1725" s="16">
        <v>14.0</v>
      </c>
      <c r="Q1725" s="16">
        <v>-416.0</v>
      </c>
    </row>
    <row r="1726" ht="12.75" customHeight="1">
      <c r="A1726" s="16" t="s">
        <v>6487</v>
      </c>
      <c r="B1726" s="1" t="s">
        <v>391</v>
      </c>
      <c r="C1726" s="15">
        <v>236.0</v>
      </c>
      <c r="D1726" s="16" t="s">
        <v>6568</v>
      </c>
      <c r="E1726" s="16" t="s">
        <v>6569</v>
      </c>
      <c r="F1726" s="16"/>
      <c r="G1726" s="16" t="s">
        <v>595</v>
      </c>
      <c r="H1726" s="16" t="s">
        <v>596</v>
      </c>
      <c r="I1726" s="16">
        <v>13.0</v>
      </c>
      <c r="J1726" s="16" t="s">
        <v>1366</v>
      </c>
      <c r="K1726" s="16" t="s">
        <v>790</v>
      </c>
      <c r="L1726" s="16" t="s">
        <v>308</v>
      </c>
      <c r="M1726" s="16" t="s">
        <v>479</v>
      </c>
      <c r="N1726" s="16" t="s">
        <v>480</v>
      </c>
      <c r="O1726" s="16"/>
      <c r="P1726" s="16">
        <v>11.0</v>
      </c>
      <c r="Q1726" s="16">
        <v>0.0</v>
      </c>
    </row>
    <row r="1727" ht="12.75" customHeight="1">
      <c r="A1727" s="16" t="s">
        <v>6487</v>
      </c>
      <c r="B1727" s="1" t="s">
        <v>391</v>
      </c>
      <c r="C1727" s="15">
        <v>239.0</v>
      </c>
      <c r="D1727" s="16" t="s">
        <v>6570</v>
      </c>
      <c r="E1727" s="16" t="s">
        <v>6571</v>
      </c>
      <c r="F1727" s="16" t="s">
        <v>436</v>
      </c>
      <c r="G1727" s="16" t="s">
        <v>336</v>
      </c>
      <c r="H1727" s="16"/>
      <c r="I1727" s="16">
        <v>304.0</v>
      </c>
      <c r="J1727" s="16" t="s">
        <v>426</v>
      </c>
      <c r="K1727" s="16" t="s">
        <v>2344</v>
      </c>
      <c r="L1727" s="16" t="s">
        <v>345</v>
      </c>
      <c r="M1727" s="16" t="s">
        <v>940</v>
      </c>
      <c r="N1727" s="16" t="s">
        <v>1420</v>
      </c>
      <c r="O1727" s="16"/>
      <c r="P1727" s="16">
        <v>9.0</v>
      </c>
      <c r="Q1727" s="16">
        <v>120.0</v>
      </c>
    </row>
    <row r="1728" ht="12.75" customHeight="1">
      <c r="A1728" s="16" t="s">
        <v>6487</v>
      </c>
      <c r="B1728" s="1" t="s">
        <v>391</v>
      </c>
      <c r="C1728" s="15">
        <v>240.0</v>
      </c>
      <c r="D1728" s="16" t="s">
        <v>6572</v>
      </c>
      <c r="E1728" s="16" t="s">
        <v>6573</v>
      </c>
      <c r="F1728" s="16" t="s">
        <v>436</v>
      </c>
      <c r="G1728" s="16" t="s">
        <v>576</v>
      </c>
      <c r="H1728" s="16"/>
      <c r="I1728" s="16">
        <v>210.0</v>
      </c>
      <c r="J1728" s="16" t="s">
        <v>426</v>
      </c>
      <c r="K1728" s="16" t="s">
        <v>1587</v>
      </c>
      <c r="L1728" s="16" t="s">
        <v>377</v>
      </c>
      <c r="M1728" s="16" t="s">
        <v>5325</v>
      </c>
      <c r="N1728" s="16" t="s">
        <v>1563</v>
      </c>
      <c r="O1728" s="16"/>
      <c r="P1728" s="16">
        <v>8.0</v>
      </c>
      <c r="Q1728" s="16">
        <v>-12.0</v>
      </c>
    </row>
    <row r="1729" ht="12.75" customHeight="1">
      <c r="A1729" s="16" t="s">
        <v>6487</v>
      </c>
      <c r="B1729" s="1" t="s">
        <v>69</v>
      </c>
      <c r="C1729" s="15">
        <v>302.0</v>
      </c>
      <c r="D1729" s="16" t="s">
        <v>6574</v>
      </c>
      <c r="E1729" s="16" t="s">
        <v>6575</v>
      </c>
      <c r="F1729" s="16" t="s">
        <v>391</v>
      </c>
      <c r="G1729" s="16" t="s">
        <v>795</v>
      </c>
      <c r="H1729" s="16" t="s">
        <v>69</v>
      </c>
      <c r="I1729" s="16">
        <v>102.0</v>
      </c>
      <c r="J1729" s="16" t="s">
        <v>2318</v>
      </c>
      <c r="K1729" s="16" t="s">
        <v>590</v>
      </c>
      <c r="L1729" s="16" t="s">
        <v>377</v>
      </c>
      <c r="M1729" s="16" t="s">
        <v>6576</v>
      </c>
      <c r="N1729" s="16" t="s">
        <v>6577</v>
      </c>
      <c r="O1729" s="16"/>
      <c r="P1729" s="16">
        <v>15.0</v>
      </c>
      <c r="Q1729" s="16">
        <v>1584.0</v>
      </c>
    </row>
    <row r="1730" ht="12.75" customHeight="1">
      <c r="A1730" s="16" t="s">
        <v>6487</v>
      </c>
      <c r="B1730" s="1" t="s">
        <v>69</v>
      </c>
      <c r="C1730" s="15">
        <v>303.0</v>
      </c>
      <c r="D1730" s="16" t="s">
        <v>6578</v>
      </c>
      <c r="E1730" s="16" t="s">
        <v>6579</v>
      </c>
      <c r="F1730" s="16"/>
      <c r="G1730" s="16" t="s">
        <v>1222</v>
      </c>
      <c r="H1730" s="16"/>
      <c r="I1730" s="16">
        <v>537.0</v>
      </c>
      <c r="J1730" s="16" t="s">
        <v>426</v>
      </c>
      <c r="K1730" s="16" t="s">
        <v>6580</v>
      </c>
      <c r="L1730" s="16" t="s">
        <v>323</v>
      </c>
      <c r="M1730" s="16" t="s">
        <v>6581</v>
      </c>
      <c r="N1730" s="16" t="s">
        <v>1041</v>
      </c>
      <c r="O1730" s="16"/>
      <c r="P1730" s="16">
        <v>20.0</v>
      </c>
      <c r="Q1730" s="16">
        <v>-70.0</v>
      </c>
    </row>
    <row r="1731" ht="12.75" customHeight="1">
      <c r="A1731" s="16" t="s">
        <v>6487</v>
      </c>
      <c r="B1731" s="1" t="s">
        <v>69</v>
      </c>
      <c r="C1731" s="15">
        <v>304.0</v>
      </c>
      <c r="D1731" s="16" t="s">
        <v>6582</v>
      </c>
      <c r="E1731" s="16" t="s">
        <v>6583</v>
      </c>
      <c r="F1731" s="16"/>
      <c r="G1731" s="16" t="s">
        <v>500</v>
      </c>
      <c r="H1731" s="16"/>
      <c r="I1731" s="16">
        <v>603.0</v>
      </c>
      <c r="J1731" s="16" t="s">
        <v>426</v>
      </c>
      <c r="K1731" s="16" t="s">
        <v>1383</v>
      </c>
      <c r="L1731" s="16" t="s">
        <v>308</v>
      </c>
      <c r="M1731" s="16" t="s">
        <v>1062</v>
      </c>
      <c r="N1731" s="16" t="s">
        <v>1063</v>
      </c>
      <c r="O1731" s="16"/>
      <c r="P1731" s="16">
        <v>11.0</v>
      </c>
      <c r="Q1731" s="16">
        <v>-80.0</v>
      </c>
    </row>
    <row r="1732" ht="12.75" customHeight="1">
      <c r="A1732" s="16" t="s">
        <v>6487</v>
      </c>
      <c r="B1732" s="1" t="s">
        <v>69</v>
      </c>
      <c r="C1732" s="15">
        <v>306.0</v>
      </c>
      <c r="D1732" s="16" t="s">
        <v>6584</v>
      </c>
      <c r="E1732" s="16" t="s">
        <v>6585</v>
      </c>
      <c r="F1732" s="16" t="s">
        <v>436</v>
      </c>
      <c r="G1732" s="16" t="s">
        <v>432</v>
      </c>
      <c r="H1732" s="16"/>
      <c r="I1732" s="16">
        <v>117.0</v>
      </c>
      <c r="J1732" s="16" t="s">
        <v>426</v>
      </c>
      <c r="K1732" s="16" t="s">
        <v>680</v>
      </c>
      <c r="L1732" s="16" t="s">
        <v>384</v>
      </c>
      <c r="M1732" s="16" t="s">
        <v>434</v>
      </c>
      <c r="N1732" s="16" t="s">
        <v>435</v>
      </c>
      <c r="O1732" s="16"/>
      <c r="P1732" s="16">
        <v>15.0</v>
      </c>
      <c r="Q1732" s="16">
        <v>-320.0</v>
      </c>
    </row>
    <row r="1733" ht="12.75" customHeight="1">
      <c r="A1733" s="16" t="s">
        <v>6487</v>
      </c>
      <c r="B1733" s="1" t="s">
        <v>69</v>
      </c>
      <c r="C1733" s="15">
        <v>307.0</v>
      </c>
      <c r="D1733" s="16" t="s">
        <v>6586</v>
      </c>
      <c r="E1733" s="16" t="s">
        <v>6587</v>
      </c>
      <c r="F1733" s="16"/>
      <c r="G1733" s="16" t="s">
        <v>6588</v>
      </c>
      <c r="H1733" s="16" t="s">
        <v>596</v>
      </c>
      <c r="I1733" s="16">
        <v>207.0</v>
      </c>
      <c r="J1733" s="16" t="s">
        <v>426</v>
      </c>
      <c r="K1733" s="16" t="s">
        <v>690</v>
      </c>
      <c r="L1733" s="16" t="s">
        <v>345</v>
      </c>
      <c r="M1733" s="16" t="s">
        <v>6589</v>
      </c>
      <c r="N1733" s="16" t="s">
        <v>6590</v>
      </c>
      <c r="O1733" s="16"/>
      <c r="P1733" s="16">
        <v>12.0</v>
      </c>
      <c r="Q1733" s="16">
        <v>-280.0</v>
      </c>
    </row>
    <row r="1734" ht="12.75" customHeight="1">
      <c r="A1734" s="16" t="s">
        <v>6487</v>
      </c>
      <c r="B1734" s="1" t="s">
        <v>69</v>
      </c>
      <c r="C1734" s="15">
        <v>308.0</v>
      </c>
      <c r="D1734" s="16" t="s">
        <v>6591</v>
      </c>
      <c r="E1734" s="16" t="s">
        <v>6592</v>
      </c>
      <c r="F1734" s="16"/>
      <c r="G1734" s="16" t="s">
        <v>6593</v>
      </c>
      <c r="H1734" s="16"/>
      <c r="I1734" s="16">
        <v>213.0</v>
      </c>
      <c r="J1734" s="16" t="s">
        <v>426</v>
      </c>
      <c r="K1734" s="16" t="s">
        <v>2731</v>
      </c>
      <c r="L1734" s="16" t="s">
        <v>323</v>
      </c>
      <c r="M1734" s="16" t="s">
        <v>6594</v>
      </c>
      <c r="N1734" s="16" t="s">
        <v>6595</v>
      </c>
      <c r="O1734" s="16"/>
      <c r="P1734" s="16">
        <v>15.0</v>
      </c>
      <c r="Q1734" s="16">
        <v>-54.0</v>
      </c>
    </row>
    <row r="1735" ht="12.75" customHeight="1">
      <c r="A1735" s="16" t="s">
        <v>6487</v>
      </c>
      <c r="B1735" s="1" t="s">
        <v>69</v>
      </c>
      <c r="C1735" s="15">
        <v>309.0</v>
      </c>
      <c r="D1735" s="16" t="s">
        <v>6596</v>
      </c>
      <c r="E1735" s="16" t="s">
        <v>6597</v>
      </c>
      <c r="F1735" s="16"/>
      <c r="G1735" s="16" t="s">
        <v>6598</v>
      </c>
      <c r="H1735" s="16" t="s">
        <v>69</v>
      </c>
      <c r="I1735" s="16">
        <v>304.0</v>
      </c>
      <c r="J1735" s="16" t="s">
        <v>2689</v>
      </c>
      <c r="K1735" s="16" t="s">
        <v>563</v>
      </c>
      <c r="L1735" s="16" t="s">
        <v>384</v>
      </c>
      <c r="M1735" s="16" t="s">
        <v>3598</v>
      </c>
      <c r="N1735" s="16" t="s">
        <v>1941</v>
      </c>
      <c r="O1735" s="16"/>
      <c r="P1735" s="16">
        <v>15.0</v>
      </c>
      <c r="Q1735" s="16">
        <v>176.0</v>
      </c>
    </row>
    <row r="1736" ht="12.75" customHeight="1">
      <c r="A1736" s="16" t="s">
        <v>6487</v>
      </c>
      <c r="B1736" s="1" t="s">
        <v>69</v>
      </c>
      <c r="C1736" s="15">
        <v>310.0</v>
      </c>
      <c r="D1736" s="16" t="s">
        <v>6599</v>
      </c>
      <c r="E1736" s="16" t="s">
        <v>6600</v>
      </c>
      <c r="F1736" s="16"/>
      <c r="G1736" s="16" t="s">
        <v>6601</v>
      </c>
      <c r="H1736" s="16"/>
      <c r="I1736" s="16">
        <v>104.0</v>
      </c>
      <c r="J1736" s="16" t="s">
        <v>426</v>
      </c>
      <c r="K1736" s="16" t="s">
        <v>4311</v>
      </c>
      <c r="L1736" s="16" t="s">
        <v>345</v>
      </c>
      <c r="M1736" s="16" t="s">
        <v>1260</v>
      </c>
      <c r="N1736" s="16" t="s">
        <v>6602</v>
      </c>
      <c r="O1736" s="16"/>
      <c r="P1736" s="16">
        <v>9.0</v>
      </c>
      <c r="Q1736" s="16">
        <v>-480.0</v>
      </c>
    </row>
    <row r="1737" ht="12.75" customHeight="1">
      <c r="A1737" s="16" t="s">
        <v>6487</v>
      </c>
      <c r="B1737" s="1" t="s">
        <v>58</v>
      </c>
      <c r="C1737" s="15">
        <v>311.0</v>
      </c>
      <c r="D1737" s="16" t="s">
        <v>6603</v>
      </c>
      <c r="E1737" s="16" t="s">
        <v>6604</v>
      </c>
      <c r="F1737" s="16"/>
      <c r="G1737" s="16" t="s">
        <v>409</v>
      </c>
      <c r="H1737" s="16"/>
      <c r="I1737" s="16">
        <v>916.0</v>
      </c>
      <c r="J1737" s="16" t="s">
        <v>426</v>
      </c>
      <c r="K1737" s="16" t="s">
        <v>3132</v>
      </c>
      <c r="L1737" s="16" t="s">
        <v>345</v>
      </c>
      <c r="M1737" s="16" t="s">
        <v>922</v>
      </c>
      <c r="N1737" s="16" t="s">
        <v>6605</v>
      </c>
      <c r="O1737" s="16"/>
      <c r="P1737" s="16">
        <v>11.0</v>
      </c>
      <c r="Q1737" s="16">
        <v>-600.0</v>
      </c>
    </row>
    <row r="1738" ht="12.75" customHeight="1">
      <c r="A1738" s="16" t="s">
        <v>6487</v>
      </c>
      <c r="B1738" s="1" t="s">
        <v>58</v>
      </c>
      <c r="C1738" s="15">
        <v>315.0</v>
      </c>
      <c r="D1738" s="16" t="s">
        <v>6606</v>
      </c>
      <c r="E1738" s="16" t="s">
        <v>6607</v>
      </c>
      <c r="F1738" s="16" t="s">
        <v>436</v>
      </c>
      <c r="G1738" s="16" t="s">
        <v>6608</v>
      </c>
      <c r="H1738" s="16"/>
      <c r="I1738" s="16">
        <v>904.0</v>
      </c>
      <c r="J1738" s="16" t="s">
        <v>2689</v>
      </c>
      <c r="K1738" s="16" t="s">
        <v>404</v>
      </c>
      <c r="L1738" s="16" t="s">
        <v>331</v>
      </c>
      <c r="M1738" s="16" t="s">
        <v>4865</v>
      </c>
      <c r="N1738" s="16" t="s">
        <v>725</v>
      </c>
      <c r="O1738" s="16"/>
      <c r="P1738" s="16">
        <v>12.0</v>
      </c>
      <c r="Q1738" s="16">
        <v>1716.0</v>
      </c>
    </row>
    <row r="1739" ht="12.75" customHeight="1">
      <c r="A1739" s="16" t="s">
        <v>6487</v>
      </c>
      <c r="B1739" s="1" t="s">
        <v>58</v>
      </c>
      <c r="C1739" s="15">
        <v>316.0</v>
      </c>
      <c r="D1739" s="16" t="s">
        <v>6609</v>
      </c>
      <c r="E1739" s="16" t="s">
        <v>6610</v>
      </c>
      <c r="F1739" s="16"/>
      <c r="G1739" s="16" t="s">
        <v>723</v>
      </c>
      <c r="H1739" s="16" t="s">
        <v>69</v>
      </c>
      <c r="I1739" s="16">
        <v>304.0</v>
      </c>
      <c r="J1739" s="16" t="s">
        <v>426</v>
      </c>
      <c r="K1739" s="16" t="s">
        <v>2875</v>
      </c>
      <c r="L1739" s="16" t="s">
        <v>384</v>
      </c>
      <c r="M1739" s="16" t="s">
        <v>749</v>
      </c>
      <c r="N1739" s="16" t="s">
        <v>6611</v>
      </c>
      <c r="O1739" s="16"/>
      <c r="P1739" s="16">
        <v>15.0</v>
      </c>
      <c r="Q1739" s="16">
        <v>-324.0</v>
      </c>
    </row>
    <row r="1740" ht="12.75" customHeight="1">
      <c r="A1740" s="16" t="s">
        <v>6487</v>
      </c>
      <c r="B1740" s="1" t="s">
        <v>58</v>
      </c>
      <c r="C1740" s="15">
        <v>318.0</v>
      </c>
      <c r="D1740" s="16" t="s">
        <v>6612</v>
      </c>
      <c r="E1740" s="16" t="s">
        <v>6613</v>
      </c>
      <c r="F1740" s="16"/>
      <c r="G1740" s="16" t="s">
        <v>675</v>
      </c>
      <c r="H1740" s="16"/>
      <c r="I1740" s="16">
        <v>304.0</v>
      </c>
      <c r="J1740" s="16" t="s">
        <v>426</v>
      </c>
      <c r="K1740" s="16" t="s">
        <v>6614</v>
      </c>
      <c r="L1740" s="16" t="s">
        <v>377</v>
      </c>
      <c r="M1740" s="16" t="s">
        <v>5898</v>
      </c>
      <c r="N1740" s="16" t="s">
        <v>6615</v>
      </c>
      <c r="O1740" s="16"/>
      <c r="P1740" s="16">
        <v>13.0</v>
      </c>
      <c r="Q1740" s="16">
        <v>0.0</v>
      </c>
    </row>
    <row r="1741" ht="12.75" customHeight="1">
      <c r="A1741" s="16" t="s">
        <v>6487</v>
      </c>
      <c r="B1741" s="1" t="s">
        <v>58</v>
      </c>
      <c r="C1741" s="15">
        <v>320.0</v>
      </c>
      <c r="D1741" s="16" t="s">
        <v>6616</v>
      </c>
      <c r="E1741" s="16" t="s">
        <v>6617</v>
      </c>
      <c r="F1741" s="16" t="s">
        <v>436</v>
      </c>
      <c r="G1741" s="16" t="s">
        <v>1699</v>
      </c>
      <c r="H1741" s="16"/>
      <c r="I1741" s="16">
        <v>833.0</v>
      </c>
      <c r="J1741" s="16" t="s">
        <v>426</v>
      </c>
      <c r="K1741" s="16" t="s">
        <v>6618</v>
      </c>
      <c r="L1741" s="16" t="s">
        <v>323</v>
      </c>
      <c r="M1741" s="16" t="s">
        <v>6619</v>
      </c>
      <c r="N1741" s="16" t="s">
        <v>3792</v>
      </c>
      <c r="O1741" s="16"/>
      <c r="P1741" s="16">
        <v>10.0</v>
      </c>
      <c r="Q1741" s="16">
        <v>-144.0</v>
      </c>
    </row>
    <row r="1742" ht="12.75" customHeight="1">
      <c r="A1742" s="16" t="s">
        <v>6487</v>
      </c>
      <c r="B1742" s="1" t="s">
        <v>373</v>
      </c>
      <c r="C1742" s="15">
        <v>324.0</v>
      </c>
      <c r="D1742" s="16" t="s">
        <v>6620</v>
      </c>
      <c r="E1742" s="16" t="s">
        <v>6621</v>
      </c>
      <c r="F1742" s="16"/>
      <c r="G1742" s="16" t="s">
        <v>2869</v>
      </c>
      <c r="H1742" s="16"/>
      <c r="I1742" s="16">
        <v>104.0</v>
      </c>
      <c r="J1742" s="16" t="s">
        <v>426</v>
      </c>
      <c r="K1742" s="16" t="s">
        <v>3638</v>
      </c>
      <c r="L1742" s="16" t="s">
        <v>308</v>
      </c>
      <c r="M1742" s="16" t="s">
        <v>635</v>
      </c>
      <c r="N1742" s="16" t="s">
        <v>810</v>
      </c>
      <c r="O1742" s="16"/>
      <c r="P1742" s="16">
        <v>12.0</v>
      </c>
      <c r="Q1742" s="16">
        <v>-50.0</v>
      </c>
    </row>
    <row r="1743" ht="12.75" customHeight="1">
      <c r="A1743" s="16" t="s">
        <v>6487</v>
      </c>
      <c r="B1743" s="1" t="s">
        <v>373</v>
      </c>
      <c r="C1743" s="15">
        <v>325.0</v>
      </c>
      <c r="D1743" s="16" t="s">
        <v>6622</v>
      </c>
      <c r="E1743" s="16" t="s">
        <v>6623</v>
      </c>
      <c r="F1743" s="16"/>
      <c r="G1743" s="16" t="s">
        <v>500</v>
      </c>
      <c r="H1743" s="16"/>
      <c r="I1743" s="16">
        <v>303.0</v>
      </c>
      <c r="J1743" s="16" t="s">
        <v>426</v>
      </c>
      <c r="K1743" s="16" t="s">
        <v>3357</v>
      </c>
      <c r="L1743" s="16" t="s">
        <v>384</v>
      </c>
      <c r="M1743" s="16" t="s">
        <v>4710</v>
      </c>
      <c r="N1743" s="16" t="s">
        <v>4945</v>
      </c>
      <c r="O1743" s="16"/>
      <c r="P1743" s="16">
        <v>7.0</v>
      </c>
      <c r="Q1743" s="16">
        <v>160.0</v>
      </c>
    </row>
    <row r="1744" ht="12.75" customHeight="1">
      <c r="A1744" s="16" t="s">
        <v>6487</v>
      </c>
      <c r="B1744" s="1" t="s">
        <v>373</v>
      </c>
      <c r="C1744" s="15">
        <v>326.0</v>
      </c>
      <c r="D1744" s="16" t="s">
        <v>6624</v>
      </c>
      <c r="E1744" s="16" t="s">
        <v>6625</v>
      </c>
      <c r="F1744" s="16" t="s">
        <v>313</v>
      </c>
      <c r="G1744" s="16" t="s">
        <v>500</v>
      </c>
      <c r="H1744" s="16"/>
      <c r="I1744" s="16">
        <v>201.0</v>
      </c>
      <c r="J1744" s="16" t="s">
        <v>426</v>
      </c>
      <c r="K1744" s="16" t="s">
        <v>1383</v>
      </c>
      <c r="L1744" s="16" t="s">
        <v>377</v>
      </c>
      <c r="M1744" s="16" t="s">
        <v>2233</v>
      </c>
      <c r="N1744" s="16" t="s">
        <v>720</v>
      </c>
      <c r="O1744" s="16"/>
      <c r="P1744" s="16">
        <v>5.0</v>
      </c>
      <c r="Q1744" s="16">
        <v>-252.0</v>
      </c>
    </row>
    <row r="1745" ht="12.75" customHeight="1">
      <c r="A1745" s="16" t="s">
        <v>6487</v>
      </c>
      <c r="B1745" s="1" t="s">
        <v>373</v>
      </c>
      <c r="C1745" s="15">
        <v>327.0</v>
      </c>
      <c r="D1745" s="16" t="s">
        <v>6626</v>
      </c>
      <c r="E1745" s="16" t="s">
        <v>6627</v>
      </c>
      <c r="F1745" s="16" t="s">
        <v>313</v>
      </c>
      <c r="G1745" s="16" t="s">
        <v>576</v>
      </c>
      <c r="H1745" s="16"/>
      <c r="I1745" s="16">
        <v>415.0</v>
      </c>
      <c r="J1745" s="16" t="s">
        <v>426</v>
      </c>
      <c r="K1745" s="16" t="s">
        <v>557</v>
      </c>
      <c r="L1745" s="16" t="s">
        <v>377</v>
      </c>
      <c r="M1745" s="16" t="s">
        <v>6628</v>
      </c>
      <c r="N1745" s="16" t="s">
        <v>1331</v>
      </c>
      <c r="O1745" s="16"/>
      <c r="P1745" s="16">
        <v>16.0</v>
      </c>
      <c r="Q1745" s="16">
        <v>-66.0</v>
      </c>
    </row>
    <row r="1746" ht="12.75" customHeight="1">
      <c r="A1746" s="16" t="s">
        <v>6487</v>
      </c>
      <c r="B1746" s="1" t="s">
        <v>391</v>
      </c>
      <c r="C1746" s="15">
        <v>334.0</v>
      </c>
      <c r="D1746" s="16" t="s">
        <v>6629</v>
      </c>
      <c r="E1746" s="16" t="s">
        <v>6630</v>
      </c>
      <c r="F1746" s="16" t="s">
        <v>313</v>
      </c>
      <c r="G1746" s="16" t="s">
        <v>394</v>
      </c>
      <c r="H1746" s="16"/>
      <c r="I1746" s="16">
        <v>500.0</v>
      </c>
      <c r="J1746" s="16" t="s">
        <v>426</v>
      </c>
      <c r="K1746" s="16" t="s">
        <v>307</v>
      </c>
      <c r="L1746" s="16" t="s">
        <v>384</v>
      </c>
      <c r="M1746" s="16" t="s">
        <v>366</v>
      </c>
      <c r="N1746" s="16" t="s">
        <v>770</v>
      </c>
      <c r="O1746" s="16"/>
      <c r="P1746" s="16">
        <v>5.0</v>
      </c>
      <c r="Q1746" s="16">
        <v>-40.0</v>
      </c>
    </row>
    <row r="1747" ht="12.75" customHeight="1">
      <c r="A1747" s="16" t="s">
        <v>6487</v>
      </c>
      <c r="B1747" s="1" t="s">
        <v>69</v>
      </c>
      <c r="C1747" s="15">
        <v>402.0</v>
      </c>
      <c r="D1747" s="16" t="s">
        <v>6631</v>
      </c>
      <c r="E1747" s="16" t="s">
        <v>6632</v>
      </c>
      <c r="F1747" s="16"/>
      <c r="G1747" s="16" t="s">
        <v>625</v>
      </c>
      <c r="H1747" s="16"/>
      <c r="I1747" s="16">
        <v>127.0</v>
      </c>
      <c r="J1747" s="16" t="s">
        <v>2318</v>
      </c>
      <c r="K1747" s="16" t="s">
        <v>1705</v>
      </c>
      <c r="L1747" s="16" t="s">
        <v>359</v>
      </c>
      <c r="M1747" s="16" t="s">
        <v>6633</v>
      </c>
      <c r="N1747" s="16" t="s">
        <v>361</v>
      </c>
      <c r="O1747" s="16"/>
      <c r="P1747" s="16">
        <v>17.0</v>
      </c>
      <c r="Q1747" s="16">
        <v>3888.0</v>
      </c>
    </row>
    <row r="1748" ht="12.75" customHeight="1">
      <c r="A1748" s="16" t="s">
        <v>6487</v>
      </c>
      <c r="B1748" s="1" t="s">
        <v>69</v>
      </c>
      <c r="C1748" s="15">
        <v>403.0</v>
      </c>
      <c r="D1748" s="16" t="s">
        <v>6634</v>
      </c>
      <c r="E1748" s="16" t="s">
        <v>6635</v>
      </c>
      <c r="F1748" s="16"/>
      <c r="G1748" s="16" t="s">
        <v>1132</v>
      </c>
      <c r="H1748" s="16" t="s">
        <v>69</v>
      </c>
      <c r="I1748" s="16">
        <v>305.0</v>
      </c>
      <c r="J1748" s="16" t="s">
        <v>2318</v>
      </c>
      <c r="K1748" s="16" t="s">
        <v>6431</v>
      </c>
      <c r="L1748" s="16" t="s">
        <v>323</v>
      </c>
      <c r="M1748" s="16" t="s">
        <v>610</v>
      </c>
      <c r="N1748" s="16" t="s">
        <v>6636</v>
      </c>
      <c r="O1748" s="16"/>
      <c r="P1748" s="16">
        <v>15.0</v>
      </c>
      <c r="Q1748" s="16">
        <v>-80.0</v>
      </c>
    </row>
    <row r="1749" ht="12.75" customHeight="1">
      <c r="A1749" s="16" t="s">
        <v>6487</v>
      </c>
      <c r="B1749" s="1" t="s">
        <v>69</v>
      </c>
      <c r="C1749" s="15">
        <v>404.0</v>
      </c>
      <c r="D1749" s="16" t="s">
        <v>6637</v>
      </c>
      <c r="E1749" s="16" t="s">
        <v>6638</v>
      </c>
      <c r="F1749" s="16"/>
      <c r="G1749" s="16" t="s">
        <v>595</v>
      </c>
      <c r="H1749" s="16" t="s">
        <v>596</v>
      </c>
      <c r="I1749" s="16">
        <v>7.0</v>
      </c>
      <c r="J1749" s="16" t="s">
        <v>1366</v>
      </c>
      <c r="K1749" s="16" t="s">
        <v>6639</v>
      </c>
      <c r="L1749" s="16" t="s">
        <v>308</v>
      </c>
      <c r="M1749" s="16" t="s">
        <v>479</v>
      </c>
      <c r="N1749" s="16" t="s">
        <v>480</v>
      </c>
      <c r="O1749" s="16"/>
      <c r="P1749" s="16">
        <v>15.0</v>
      </c>
      <c r="Q1749" s="16">
        <v>0.0</v>
      </c>
    </row>
    <row r="1750" ht="12.75" customHeight="1">
      <c r="A1750" s="16" t="s">
        <v>6487</v>
      </c>
      <c r="B1750" s="1" t="s">
        <v>69</v>
      </c>
      <c r="C1750" s="15">
        <v>406.0</v>
      </c>
      <c r="D1750" s="16" t="s">
        <v>6640</v>
      </c>
      <c r="E1750" s="16" t="s">
        <v>6641</v>
      </c>
      <c r="F1750" s="16" t="s">
        <v>436</v>
      </c>
      <c r="G1750" s="16" t="s">
        <v>336</v>
      </c>
      <c r="H1750" s="16"/>
      <c r="I1750" s="16">
        <v>230.0</v>
      </c>
      <c r="J1750" s="16" t="s">
        <v>426</v>
      </c>
      <c r="K1750" s="16" t="s">
        <v>438</v>
      </c>
      <c r="L1750" s="16" t="s">
        <v>323</v>
      </c>
      <c r="M1750" s="16" t="s">
        <v>6642</v>
      </c>
      <c r="N1750" s="16" t="s">
        <v>2257</v>
      </c>
      <c r="O1750" s="16"/>
      <c r="P1750" s="16">
        <v>12.0</v>
      </c>
      <c r="Q1750" s="16">
        <v>-320.0</v>
      </c>
    </row>
    <row r="1751" ht="12.75" customHeight="1">
      <c r="A1751" s="16" t="s">
        <v>6487</v>
      </c>
      <c r="B1751" s="1" t="s">
        <v>69</v>
      </c>
      <c r="C1751" s="15">
        <v>409.0</v>
      </c>
      <c r="D1751" s="16" t="s">
        <v>6643</v>
      </c>
      <c r="E1751" s="16" t="s">
        <v>6644</v>
      </c>
      <c r="F1751" s="16"/>
      <c r="G1751" s="16" t="s">
        <v>1166</v>
      </c>
      <c r="H1751" s="16"/>
      <c r="I1751" s="16">
        <v>204.0</v>
      </c>
      <c r="J1751" s="16" t="s">
        <v>2318</v>
      </c>
      <c r="K1751" s="16" t="s">
        <v>1383</v>
      </c>
      <c r="L1751" s="16" t="s">
        <v>331</v>
      </c>
      <c r="M1751" s="16" t="s">
        <v>4183</v>
      </c>
      <c r="N1751" s="16" t="s">
        <v>2568</v>
      </c>
      <c r="O1751" s="16"/>
      <c r="P1751" s="16">
        <v>13.0</v>
      </c>
      <c r="Q1751" s="16">
        <v>2808.0</v>
      </c>
    </row>
    <row r="1752" ht="12.75" customHeight="1">
      <c r="A1752" s="16" t="s">
        <v>6487</v>
      </c>
      <c r="B1752" s="1" t="s">
        <v>69</v>
      </c>
      <c r="C1752" s="15">
        <v>410.0</v>
      </c>
      <c r="D1752" s="16" t="s">
        <v>6645</v>
      </c>
      <c r="E1752" s="16" t="s">
        <v>6646</v>
      </c>
      <c r="F1752" s="16" t="s">
        <v>436</v>
      </c>
      <c r="G1752" s="16" t="s">
        <v>6647</v>
      </c>
      <c r="H1752" s="16"/>
      <c r="I1752" s="16">
        <v>306.0</v>
      </c>
      <c r="J1752" s="16" t="s">
        <v>2318</v>
      </c>
      <c r="K1752" s="16" t="s">
        <v>764</v>
      </c>
      <c r="L1752" s="16" t="s">
        <v>345</v>
      </c>
      <c r="M1752" s="16" t="s">
        <v>6648</v>
      </c>
      <c r="N1752" s="16" t="s">
        <v>6649</v>
      </c>
      <c r="O1752" s="16"/>
      <c r="P1752" s="16">
        <v>16.0</v>
      </c>
      <c r="Q1752" s="16">
        <v>72.0</v>
      </c>
    </row>
    <row r="1753" ht="12.75" customHeight="1">
      <c r="A1753" s="16" t="s">
        <v>6487</v>
      </c>
      <c r="B1753" s="1" t="s">
        <v>58</v>
      </c>
      <c r="C1753" s="15">
        <v>411.0</v>
      </c>
      <c r="D1753" s="16" t="s">
        <v>6650</v>
      </c>
      <c r="E1753" s="16" t="s">
        <v>6651</v>
      </c>
      <c r="F1753" s="16" t="s">
        <v>436</v>
      </c>
      <c r="G1753" s="16" t="s">
        <v>978</v>
      </c>
      <c r="H1753" s="16"/>
      <c r="I1753" s="16">
        <v>605.0</v>
      </c>
      <c r="J1753" s="16" t="s">
        <v>2318</v>
      </c>
      <c r="K1753" s="16" t="s">
        <v>358</v>
      </c>
      <c r="L1753" s="16" t="s">
        <v>323</v>
      </c>
      <c r="M1753" s="16" t="s">
        <v>6652</v>
      </c>
      <c r="N1753" s="16" t="s">
        <v>1041</v>
      </c>
      <c r="O1753" s="16"/>
      <c r="P1753" s="16">
        <v>10.0</v>
      </c>
      <c r="Q1753" s="16">
        <v>-45.0</v>
      </c>
    </row>
    <row r="1754" ht="12.75" customHeight="1">
      <c r="A1754" s="16" t="s">
        <v>6487</v>
      </c>
      <c r="B1754" s="1" t="s">
        <v>58</v>
      </c>
      <c r="C1754" s="15">
        <v>412.0</v>
      </c>
      <c r="D1754" s="16" t="s">
        <v>6653</v>
      </c>
      <c r="E1754" s="16" t="s">
        <v>6654</v>
      </c>
      <c r="F1754" s="16"/>
      <c r="G1754" s="16" t="s">
        <v>1195</v>
      </c>
      <c r="H1754" s="16" t="s">
        <v>596</v>
      </c>
      <c r="I1754" s="16">
        <v>305.0</v>
      </c>
      <c r="J1754" s="16" t="s">
        <v>2318</v>
      </c>
      <c r="K1754" s="16" t="s">
        <v>490</v>
      </c>
      <c r="L1754" s="16" t="s">
        <v>308</v>
      </c>
      <c r="M1754" s="16" t="s">
        <v>2637</v>
      </c>
      <c r="N1754" s="16" t="s">
        <v>6324</v>
      </c>
      <c r="O1754" s="16"/>
      <c r="P1754" s="16">
        <v>12.0</v>
      </c>
      <c r="Q1754" s="16">
        <v>-165.0</v>
      </c>
    </row>
    <row r="1755" ht="12.75" customHeight="1">
      <c r="A1755" s="16" t="s">
        <v>6487</v>
      </c>
      <c r="B1755" s="1" t="s">
        <v>58</v>
      </c>
      <c r="C1755" s="15">
        <v>417.0</v>
      </c>
      <c r="D1755" s="16" t="s">
        <v>6655</v>
      </c>
      <c r="E1755" s="16" t="s">
        <v>6656</v>
      </c>
      <c r="F1755" s="16"/>
      <c r="G1755" s="16" t="s">
        <v>394</v>
      </c>
      <c r="H1755" s="16"/>
      <c r="I1755" s="16">
        <v>936.0</v>
      </c>
      <c r="J1755" s="16" t="s">
        <v>2318</v>
      </c>
      <c r="K1755" s="16" t="s">
        <v>490</v>
      </c>
      <c r="L1755" s="16" t="s">
        <v>308</v>
      </c>
      <c r="M1755" s="16" t="s">
        <v>635</v>
      </c>
      <c r="N1755" s="16" t="s">
        <v>397</v>
      </c>
      <c r="O1755" s="16"/>
      <c r="P1755" s="16">
        <v>21.0</v>
      </c>
      <c r="Q1755" s="16">
        <v>-50.0</v>
      </c>
    </row>
    <row r="1756" ht="12.75" customHeight="1">
      <c r="A1756" s="16" t="s">
        <v>6487</v>
      </c>
      <c r="B1756" s="1" t="s">
        <v>58</v>
      </c>
      <c r="C1756" s="15">
        <v>419.0</v>
      </c>
      <c r="D1756" s="16" t="s">
        <v>6657</v>
      </c>
      <c r="E1756" s="16" t="s">
        <v>6658</v>
      </c>
      <c r="F1756" s="16" t="s">
        <v>436</v>
      </c>
      <c r="G1756" s="16" t="s">
        <v>6659</v>
      </c>
      <c r="H1756" s="16"/>
      <c r="I1756" s="16">
        <v>121.0</v>
      </c>
      <c r="J1756" s="16" t="s">
        <v>426</v>
      </c>
      <c r="K1756" s="16" t="s">
        <v>6660</v>
      </c>
      <c r="L1756" s="16" t="s">
        <v>323</v>
      </c>
      <c r="M1756" s="16" t="s">
        <v>871</v>
      </c>
      <c r="N1756" s="16" t="s">
        <v>872</v>
      </c>
      <c r="O1756" s="16"/>
      <c r="P1756" s="16">
        <v>13.0</v>
      </c>
      <c r="Q1756" s="16">
        <v>-56.0</v>
      </c>
    </row>
    <row r="1757" ht="12.75" customHeight="1">
      <c r="A1757" s="16" t="s">
        <v>6487</v>
      </c>
      <c r="B1757" s="1" t="s">
        <v>373</v>
      </c>
      <c r="C1757" s="15">
        <v>424.0</v>
      </c>
      <c r="D1757" s="16" t="s">
        <v>6661</v>
      </c>
      <c r="E1757" s="16" t="s">
        <v>6662</v>
      </c>
      <c r="F1757" s="16"/>
      <c r="G1757" s="16" t="s">
        <v>500</v>
      </c>
      <c r="H1757" s="16"/>
      <c r="I1757" s="16">
        <v>903.0</v>
      </c>
      <c r="J1757" s="16" t="s">
        <v>426</v>
      </c>
      <c r="K1757" s="16" t="s">
        <v>6663</v>
      </c>
      <c r="L1757" s="16" t="s">
        <v>384</v>
      </c>
      <c r="M1757" s="16" t="s">
        <v>6664</v>
      </c>
      <c r="N1757" s="16" t="s">
        <v>2866</v>
      </c>
      <c r="O1757" s="16"/>
      <c r="P1757" s="16">
        <v>14.0</v>
      </c>
      <c r="Q1757" s="16">
        <v>-440.0</v>
      </c>
    </row>
    <row r="1758" ht="12.75" customHeight="1">
      <c r="A1758" s="16" t="s">
        <v>6487</v>
      </c>
      <c r="B1758" s="1" t="s">
        <v>373</v>
      </c>
      <c r="C1758" s="15">
        <v>425.0</v>
      </c>
      <c r="D1758" s="16" t="s">
        <v>6665</v>
      </c>
      <c r="E1758" s="16" t="s">
        <v>6666</v>
      </c>
      <c r="F1758" s="16"/>
      <c r="G1758" s="16" t="s">
        <v>6667</v>
      </c>
      <c r="H1758" s="16"/>
      <c r="I1758" s="16">
        <v>702.0</v>
      </c>
      <c r="J1758" s="16" t="s">
        <v>426</v>
      </c>
      <c r="K1758" s="16" t="s">
        <v>6668</v>
      </c>
      <c r="L1758" s="16" t="s">
        <v>384</v>
      </c>
      <c r="M1758" s="16" t="s">
        <v>826</v>
      </c>
      <c r="N1758" s="16" t="s">
        <v>5531</v>
      </c>
      <c r="O1758" s="16"/>
      <c r="P1758" s="16">
        <v>6.0</v>
      </c>
      <c r="Q1758" s="16">
        <v>432.0</v>
      </c>
    </row>
    <row r="1759" ht="12.75" customHeight="1">
      <c r="A1759" s="16" t="s">
        <v>6487</v>
      </c>
      <c r="B1759" s="1" t="s">
        <v>373</v>
      </c>
      <c r="C1759" s="15">
        <v>426.0</v>
      </c>
      <c r="D1759" s="16" t="s">
        <v>6669</v>
      </c>
      <c r="E1759" s="16" t="s">
        <v>6670</v>
      </c>
      <c r="F1759" s="16"/>
      <c r="G1759" s="16" t="s">
        <v>500</v>
      </c>
      <c r="H1759" s="16"/>
      <c r="I1759" s="16">
        <v>704.0</v>
      </c>
      <c r="J1759" s="16" t="s">
        <v>426</v>
      </c>
      <c r="K1759" s="16" t="s">
        <v>6671</v>
      </c>
      <c r="L1759" s="16" t="s">
        <v>308</v>
      </c>
      <c r="M1759" s="16" t="s">
        <v>1242</v>
      </c>
      <c r="N1759" s="16" t="s">
        <v>3342</v>
      </c>
      <c r="O1759" s="16"/>
      <c r="P1759" s="16">
        <v>9.0</v>
      </c>
      <c r="Q1759" s="16">
        <v>-72.0</v>
      </c>
    </row>
    <row r="1760" ht="12.75" customHeight="1">
      <c r="A1760" s="16" t="s">
        <v>6487</v>
      </c>
      <c r="B1760" s="1" t="s">
        <v>391</v>
      </c>
      <c r="C1760" s="15">
        <v>431.0</v>
      </c>
      <c r="D1760" s="16" t="s">
        <v>6672</v>
      </c>
      <c r="E1760" s="16" t="s">
        <v>6673</v>
      </c>
      <c r="F1760" s="16"/>
      <c r="G1760" s="16" t="s">
        <v>6674</v>
      </c>
      <c r="H1760" s="16" t="s">
        <v>596</v>
      </c>
      <c r="I1760" s="16">
        <v>0.0</v>
      </c>
      <c r="J1760" s="16" t="s">
        <v>1366</v>
      </c>
      <c r="K1760" s="16" t="s">
        <v>2850</v>
      </c>
      <c r="L1760" s="16" t="s">
        <v>308</v>
      </c>
      <c r="M1760" s="16" t="s">
        <v>479</v>
      </c>
      <c r="N1760" s="16" t="s">
        <v>480</v>
      </c>
      <c r="O1760" s="16"/>
      <c r="P1760" s="16">
        <v>5.0</v>
      </c>
      <c r="Q1760" s="16">
        <v>0.0</v>
      </c>
    </row>
    <row r="1761" ht="12.75" customHeight="1">
      <c r="A1761" s="16" t="s">
        <v>6487</v>
      </c>
      <c r="B1761" s="1" t="s">
        <v>391</v>
      </c>
      <c r="C1761" s="15">
        <v>433.0</v>
      </c>
      <c r="D1761" s="16" t="s">
        <v>6675</v>
      </c>
      <c r="E1761" s="16" t="s">
        <v>6676</v>
      </c>
      <c r="F1761" s="16"/>
      <c r="G1761" s="16" t="s">
        <v>1864</v>
      </c>
      <c r="H1761" s="16"/>
      <c r="I1761" s="16">
        <v>535.0</v>
      </c>
      <c r="J1761" s="16" t="s">
        <v>426</v>
      </c>
      <c r="K1761" s="16" t="s">
        <v>1917</v>
      </c>
      <c r="L1761" s="16" t="s">
        <v>308</v>
      </c>
      <c r="M1761" s="16" t="s">
        <v>6677</v>
      </c>
      <c r="N1761" s="16" t="s">
        <v>6296</v>
      </c>
      <c r="O1761" s="16"/>
      <c r="P1761" s="16">
        <v>15.0</v>
      </c>
      <c r="Q1761" s="16">
        <v>-48.0</v>
      </c>
    </row>
    <row r="1762" ht="12.75" customHeight="1">
      <c r="A1762" s="16" t="s">
        <v>6487</v>
      </c>
      <c r="B1762" s="1" t="s">
        <v>391</v>
      </c>
      <c r="C1762" s="15">
        <v>435.0</v>
      </c>
      <c r="D1762" s="16" t="s">
        <v>6678</v>
      </c>
      <c r="E1762" s="16" t="s">
        <v>6679</v>
      </c>
      <c r="F1762" s="16"/>
      <c r="G1762" s="16" t="s">
        <v>2169</v>
      </c>
      <c r="H1762" s="16" t="s">
        <v>596</v>
      </c>
      <c r="I1762" s="16">
        <v>530.0</v>
      </c>
      <c r="J1762" s="16" t="s">
        <v>426</v>
      </c>
      <c r="K1762" s="16" t="s">
        <v>1211</v>
      </c>
      <c r="L1762" s="16" t="s">
        <v>308</v>
      </c>
      <c r="M1762" s="16" t="s">
        <v>1489</v>
      </c>
      <c r="N1762" s="16" t="s">
        <v>2285</v>
      </c>
      <c r="O1762" s="16"/>
      <c r="P1762" s="16">
        <v>13.0</v>
      </c>
      <c r="Q1762" s="16">
        <v>-56.0</v>
      </c>
    </row>
    <row r="1763" ht="12.75" customHeight="1">
      <c r="A1763" s="16" t="s">
        <v>6487</v>
      </c>
      <c r="B1763" s="1" t="s">
        <v>391</v>
      </c>
      <c r="C1763" s="15">
        <v>437.0</v>
      </c>
      <c r="D1763" s="16" t="s">
        <v>6680</v>
      </c>
      <c r="E1763" s="16" t="s">
        <v>2879</v>
      </c>
      <c r="F1763" s="16"/>
      <c r="G1763" s="16" t="s">
        <v>6681</v>
      </c>
      <c r="H1763" s="16" t="s">
        <v>596</v>
      </c>
      <c r="I1763" s="16">
        <v>0.0</v>
      </c>
      <c r="J1763" s="16" t="s">
        <v>1366</v>
      </c>
      <c r="K1763" s="16" t="s">
        <v>55</v>
      </c>
      <c r="L1763" s="16" t="s">
        <v>308</v>
      </c>
      <c r="M1763" s="16" t="s">
        <v>479</v>
      </c>
      <c r="N1763" s="16" t="s">
        <v>480</v>
      </c>
      <c r="O1763" s="16"/>
      <c r="P1763" s="16">
        <v>4.0</v>
      </c>
      <c r="Q1763" s="16">
        <v>0.0</v>
      </c>
    </row>
    <row r="1764" ht="12.75" customHeight="1">
      <c r="A1764" s="16" t="s">
        <v>6487</v>
      </c>
      <c r="B1764" s="1" t="s">
        <v>391</v>
      </c>
      <c r="C1764" s="15">
        <v>440.0</v>
      </c>
      <c r="D1764" s="16" t="s">
        <v>6682</v>
      </c>
      <c r="E1764" s="16" t="s">
        <v>6683</v>
      </c>
      <c r="F1764" s="16"/>
      <c r="G1764" s="16" t="s">
        <v>6684</v>
      </c>
      <c r="H1764" s="16"/>
      <c r="I1764" s="16">
        <v>833.0</v>
      </c>
      <c r="J1764" s="16" t="s">
        <v>426</v>
      </c>
      <c r="K1764" s="16" t="s">
        <v>438</v>
      </c>
      <c r="L1764" s="16" t="s">
        <v>316</v>
      </c>
      <c r="M1764" s="16" t="s">
        <v>6685</v>
      </c>
      <c r="N1764" s="16" t="s">
        <v>672</v>
      </c>
      <c r="O1764" s="16"/>
      <c r="P1764" s="16">
        <v>17.0</v>
      </c>
      <c r="Q1764" s="16">
        <v>10880.0</v>
      </c>
    </row>
    <row r="1765" ht="12.75" customHeight="1">
      <c r="A1765" s="16" t="s">
        <v>6487</v>
      </c>
      <c r="B1765" s="1" t="s">
        <v>69</v>
      </c>
      <c r="C1765" s="15">
        <v>503.0</v>
      </c>
      <c r="D1765" s="16" t="s">
        <v>6686</v>
      </c>
      <c r="E1765" s="16" t="s">
        <v>6687</v>
      </c>
      <c r="F1765" s="16"/>
      <c r="G1765" s="16" t="s">
        <v>1645</v>
      </c>
      <c r="H1765" s="16" t="s">
        <v>69</v>
      </c>
      <c r="I1765" s="16">
        <v>600.0</v>
      </c>
      <c r="J1765" s="16" t="s">
        <v>2318</v>
      </c>
      <c r="K1765" s="16" t="s">
        <v>383</v>
      </c>
      <c r="L1765" s="16" t="s">
        <v>345</v>
      </c>
      <c r="M1765" s="16" t="s">
        <v>1621</v>
      </c>
      <c r="N1765" s="16" t="s">
        <v>6688</v>
      </c>
      <c r="O1765" s="16"/>
      <c r="P1765" s="16">
        <v>7.0</v>
      </c>
      <c r="Q1765" s="16">
        <v>420.0</v>
      </c>
    </row>
    <row r="1766" ht="12.75" customHeight="1">
      <c r="A1766" s="16" t="s">
        <v>6487</v>
      </c>
      <c r="B1766" s="1" t="s">
        <v>69</v>
      </c>
      <c r="C1766" s="15">
        <v>504.0</v>
      </c>
      <c r="D1766" s="16" t="s">
        <v>6689</v>
      </c>
      <c r="E1766" s="16" t="s">
        <v>6690</v>
      </c>
      <c r="F1766" s="16"/>
      <c r="G1766" s="16" t="s">
        <v>6691</v>
      </c>
      <c r="H1766" s="16"/>
      <c r="I1766" s="16">
        <v>321.0</v>
      </c>
      <c r="J1766" s="16" t="s">
        <v>2318</v>
      </c>
      <c r="K1766" s="16" t="s">
        <v>1452</v>
      </c>
      <c r="L1766" s="16" t="s">
        <v>345</v>
      </c>
      <c r="M1766" s="16" t="s">
        <v>1234</v>
      </c>
      <c r="N1766" s="16" t="s">
        <v>1469</v>
      </c>
      <c r="O1766" s="16"/>
      <c r="P1766" s="16">
        <v>9.0</v>
      </c>
      <c r="Q1766" s="16">
        <v>324.0</v>
      </c>
    </row>
    <row r="1767" ht="12.75" customHeight="1">
      <c r="A1767" s="16" t="s">
        <v>6487</v>
      </c>
      <c r="B1767" s="1" t="s">
        <v>69</v>
      </c>
      <c r="C1767" s="15">
        <v>509.0</v>
      </c>
      <c r="D1767" s="16" t="s">
        <v>6692</v>
      </c>
      <c r="E1767" s="16" t="s">
        <v>6693</v>
      </c>
      <c r="F1767" s="16"/>
      <c r="G1767" s="16" t="s">
        <v>6694</v>
      </c>
      <c r="H1767" s="16"/>
      <c r="I1767" s="16">
        <v>207.0</v>
      </c>
      <c r="J1767" s="16" t="s">
        <v>2318</v>
      </c>
      <c r="K1767" s="16" t="s">
        <v>6695</v>
      </c>
      <c r="L1767" s="16" t="s">
        <v>331</v>
      </c>
      <c r="M1767" s="16" t="s">
        <v>6696</v>
      </c>
      <c r="N1767" s="16" t="s">
        <v>6697</v>
      </c>
      <c r="O1767" s="16"/>
      <c r="P1767" s="16">
        <v>16.0</v>
      </c>
      <c r="Q1767" s="16">
        <v>2496.0</v>
      </c>
    </row>
    <row r="1768" ht="12.75" customHeight="1">
      <c r="A1768" s="16" t="s">
        <v>6487</v>
      </c>
      <c r="B1768" s="1" t="s">
        <v>58</v>
      </c>
      <c r="C1768" s="15">
        <v>511.0</v>
      </c>
      <c r="D1768" s="16" t="s">
        <v>6698</v>
      </c>
      <c r="E1768" s="16" t="s">
        <v>6699</v>
      </c>
      <c r="F1768" s="16"/>
      <c r="G1768" s="16" t="s">
        <v>1699</v>
      </c>
      <c r="H1768" s="16"/>
      <c r="I1768" s="16">
        <v>130.0</v>
      </c>
      <c r="J1768" s="16" t="s">
        <v>2318</v>
      </c>
      <c r="K1768" s="16" t="s">
        <v>2062</v>
      </c>
      <c r="L1768" s="16" t="s">
        <v>377</v>
      </c>
      <c r="M1768" s="16" t="s">
        <v>6700</v>
      </c>
      <c r="N1768" s="16" t="s">
        <v>6701</v>
      </c>
      <c r="O1768" s="16"/>
      <c r="P1768" s="16">
        <v>12.0</v>
      </c>
      <c r="Q1768" s="16">
        <v>200.0</v>
      </c>
    </row>
    <row r="1769" ht="12.75" customHeight="1">
      <c r="A1769" s="16" t="s">
        <v>6487</v>
      </c>
      <c r="B1769" s="1" t="s">
        <v>58</v>
      </c>
      <c r="C1769" s="15">
        <v>512.0</v>
      </c>
      <c r="D1769" s="16" t="s">
        <v>6702</v>
      </c>
      <c r="E1769" s="16" t="s">
        <v>6703</v>
      </c>
      <c r="F1769" s="16" t="s">
        <v>436</v>
      </c>
      <c r="G1769" s="16" t="s">
        <v>500</v>
      </c>
      <c r="H1769" s="16"/>
      <c r="I1769" s="16">
        <v>103.0</v>
      </c>
      <c r="J1769" s="16" t="s">
        <v>2318</v>
      </c>
      <c r="K1769" s="16" t="s">
        <v>657</v>
      </c>
      <c r="L1769" s="16" t="s">
        <v>323</v>
      </c>
      <c r="M1769" s="16" t="s">
        <v>2105</v>
      </c>
      <c r="N1769" s="16" t="s">
        <v>2106</v>
      </c>
      <c r="O1769" s="16"/>
      <c r="P1769" s="16">
        <v>8.0</v>
      </c>
      <c r="Q1769" s="16">
        <v>-224.0</v>
      </c>
    </row>
    <row r="1770" ht="12.75" customHeight="1">
      <c r="A1770" s="16" t="s">
        <v>6487</v>
      </c>
      <c r="B1770" s="1" t="s">
        <v>58</v>
      </c>
      <c r="C1770" s="15">
        <v>514.0</v>
      </c>
      <c r="D1770" s="16" t="s">
        <v>6704</v>
      </c>
      <c r="E1770" s="16" t="s">
        <v>6705</v>
      </c>
      <c r="F1770" s="16"/>
      <c r="G1770" s="16" t="s">
        <v>6018</v>
      </c>
      <c r="H1770" s="16"/>
      <c r="I1770" s="16">
        <v>720.0</v>
      </c>
      <c r="J1770" s="16" t="s">
        <v>2318</v>
      </c>
      <c r="K1770" s="16" t="s">
        <v>6706</v>
      </c>
      <c r="L1770" s="16" t="s">
        <v>377</v>
      </c>
      <c r="M1770" s="16" t="s">
        <v>6093</v>
      </c>
      <c r="N1770" s="16" t="s">
        <v>6707</v>
      </c>
      <c r="O1770" s="16"/>
      <c r="P1770" s="16">
        <v>6.0</v>
      </c>
      <c r="Q1770" s="16">
        <v>756.0</v>
      </c>
    </row>
    <row r="1771" ht="12.75" customHeight="1">
      <c r="A1771" s="16" t="s">
        <v>6487</v>
      </c>
      <c r="B1771" s="1" t="s">
        <v>58</v>
      </c>
      <c r="C1771" s="15">
        <v>515.0</v>
      </c>
      <c r="D1771" s="16" t="s">
        <v>6708</v>
      </c>
      <c r="E1771" s="16" t="s">
        <v>6709</v>
      </c>
      <c r="F1771" s="16"/>
      <c r="G1771" s="16" t="s">
        <v>6710</v>
      </c>
      <c r="H1771" s="16"/>
      <c r="I1771" s="16">
        <v>300.0</v>
      </c>
      <c r="J1771" s="16" t="s">
        <v>2318</v>
      </c>
      <c r="K1771" s="16" t="s">
        <v>358</v>
      </c>
      <c r="L1771" s="16" t="s">
        <v>331</v>
      </c>
      <c r="M1771" s="16" t="s">
        <v>801</v>
      </c>
      <c r="N1771" s="16" t="s">
        <v>1673</v>
      </c>
      <c r="O1771" s="16"/>
      <c r="P1771" s="16">
        <v>12.0</v>
      </c>
      <c r="Q1771" s="16">
        <v>2520.0</v>
      </c>
    </row>
    <row r="1772" ht="12.75" customHeight="1">
      <c r="A1772" s="16" t="s">
        <v>6487</v>
      </c>
      <c r="B1772" s="1" t="s">
        <v>58</v>
      </c>
      <c r="C1772" s="15">
        <v>518.0</v>
      </c>
      <c r="D1772" s="16" t="s">
        <v>6711</v>
      </c>
      <c r="E1772" s="16" t="s">
        <v>6712</v>
      </c>
      <c r="F1772" s="16"/>
      <c r="G1772" s="16" t="s">
        <v>576</v>
      </c>
      <c r="H1772" s="16"/>
      <c r="I1772" s="16">
        <v>305.0</v>
      </c>
      <c r="J1772" s="16" t="s">
        <v>2318</v>
      </c>
      <c r="K1772" s="16" t="s">
        <v>790</v>
      </c>
      <c r="L1772" s="16" t="s">
        <v>323</v>
      </c>
      <c r="M1772" s="16" t="s">
        <v>309</v>
      </c>
      <c r="N1772" s="16" t="s">
        <v>310</v>
      </c>
      <c r="O1772" s="16"/>
      <c r="P1772" s="16">
        <v>8.0</v>
      </c>
      <c r="Q1772" s="16">
        <v>0.0</v>
      </c>
    </row>
    <row r="1773" ht="12.75" customHeight="1">
      <c r="A1773" s="16" t="s">
        <v>6487</v>
      </c>
      <c r="B1773" s="1" t="s">
        <v>58</v>
      </c>
      <c r="C1773" s="15">
        <v>520.0</v>
      </c>
      <c r="D1773" s="16" t="s">
        <v>6713</v>
      </c>
      <c r="E1773" s="16" t="s">
        <v>6714</v>
      </c>
      <c r="F1773" s="16" t="s">
        <v>436</v>
      </c>
      <c r="G1773" s="16" t="s">
        <v>1132</v>
      </c>
      <c r="H1773" s="16" t="s">
        <v>69</v>
      </c>
      <c r="I1773" s="16">
        <v>311.0</v>
      </c>
      <c r="J1773" s="16" t="s">
        <v>426</v>
      </c>
      <c r="K1773" s="16" t="s">
        <v>6715</v>
      </c>
      <c r="L1773" s="16" t="s">
        <v>377</v>
      </c>
      <c r="M1773" s="16" t="s">
        <v>6716</v>
      </c>
      <c r="N1773" s="16" t="s">
        <v>765</v>
      </c>
      <c r="O1773" s="16"/>
      <c r="P1773" s="16">
        <v>8.0</v>
      </c>
      <c r="Q1773" s="16">
        <v>500.0</v>
      </c>
    </row>
    <row r="1774" ht="12.75" customHeight="1">
      <c r="A1774" s="16" t="s">
        <v>6487</v>
      </c>
      <c r="B1774" s="1" t="s">
        <v>373</v>
      </c>
      <c r="C1774" s="15">
        <v>521.0</v>
      </c>
      <c r="D1774" s="16" t="s">
        <v>6717</v>
      </c>
      <c r="E1774" s="16" t="s">
        <v>6718</v>
      </c>
      <c r="F1774" s="16" t="s">
        <v>436</v>
      </c>
      <c r="G1774" s="16" t="s">
        <v>6719</v>
      </c>
      <c r="H1774" s="16"/>
      <c r="I1774" s="16">
        <v>212.0</v>
      </c>
      <c r="J1774" s="16" t="s">
        <v>426</v>
      </c>
      <c r="K1774" s="16" t="s">
        <v>2626</v>
      </c>
      <c r="L1774" s="16" t="s">
        <v>377</v>
      </c>
      <c r="M1774" s="16" t="s">
        <v>2063</v>
      </c>
      <c r="N1774" s="16" t="s">
        <v>1318</v>
      </c>
      <c r="O1774" s="16"/>
      <c r="P1774" s="16">
        <v>12.0</v>
      </c>
      <c r="Q1774" s="16">
        <v>-48.0</v>
      </c>
    </row>
    <row r="1775" ht="12.75" customHeight="1">
      <c r="A1775" s="16" t="s">
        <v>6487</v>
      </c>
      <c r="B1775" s="1" t="s">
        <v>373</v>
      </c>
      <c r="C1775" s="15">
        <v>523.0</v>
      </c>
      <c r="D1775" s="16" t="s">
        <v>6720</v>
      </c>
      <c r="E1775" s="16" t="s">
        <v>6721</v>
      </c>
      <c r="F1775" s="16" t="s">
        <v>436</v>
      </c>
      <c r="G1775" s="16" t="s">
        <v>5447</v>
      </c>
      <c r="H1775" s="16"/>
      <c r="I1775" s="16">
        <v>300.0</v>
      </c>
      <c r="J1775" s="16" t="s">
        <v>426</v>
      </c>
      <c r="K1775" s="16" t="s">
        <v>396</v>
      </c>
      <c r="L1775" s="16" t="s">
        <v>323</v>
      </c>
      <c r="M1775" s="16" t="s">
        <v>2984</v>
      </c>
      <c r="N1775" s="16" t="s">
        <v>5470</v>
      </c>
      <c r="O1775" s="16"/>
      <c r="P1775" s="16">
        <v>7.0</v>
      </c>
      <c r="Q1775" s="16">
        <v>-1260.0</v>
      </c>
    </row>
    <row r="1776" ht="12.75" customHeight="1">
      <c r="A1776" s="16" t="s">
        <v>6487</v>
      </c>
      <c r="B1776" s="1" t="s">
        <v>373</v>
      </c>
      <c r="C1776" s="15">
        <v>524.0</v>
      </c>
      <c r="D1776" s="16" t="s">
        <v>6722</v>
      </c>
      <c r="E1776" s="16" t="s">
        <v>6723</v>
      </c>
      <c r="F1776" s="16"/>
      <c r="G1776" s="16" t="s">
        <v>415</v>
      </c>
      <c r="H1776" s="16"/>
      <c r="I1776" s="16">
        <v>320.0</v>
      </c>
      <c r="J1776" s="16" t="s">
        <v>426</v>
      </c>
      <c r="K1776" s="16" t="s">
        <v>6724</v>
      </c>
      <c r="L1776" s="16" t="s">
        <v>308</v>
      </c>
      <c r="M1776" s="16" t="s">
        <v>4948</v>
      </c>
      <c r="N1776" s="16" t="s">
        <v>6725</v>
      </c>
      <c r="O1776" s="16"/>
      <c r="P1776" s="16">
        <v>9.0</v>
      </c>
      <c r="Q1776" s="16">
        <v>-160.0</v>
      </c>
    </row>
    <row r="1777" ht="12.75" customHeight="1">
      <c r="A1777" s="16" t="s">
        <v>6487</v>
      </c>
      <c r="B1777" s="1" t="s">
        <v>373</v>
      </c>
      <c r="C1777" s="15">
        <v>525.0</v>
      </c>
      <c r="D1777" s="16" t="s">
        <v>6726</v>
      </c>
      <c r="E1777" s="16" t="s">
        <v>6727</v>
      </c>
      <c r="F1777" s="16" t="s">
        <v>436</v>
      </c>
      <c r="G1777" s="16" t="s">
        <v>595</v>
      </c>
      <c r="H1777" s="16" t="s">
        <v>596</v>
      </c>
      <c r="I1777" s="16">
        <v>14.0</v>
      </c>
      <c r="J1777" s="16" t="s">
        <v>1366</v>
      </c>
      <c r="K1777" s="16" t="s">
        <v>4520</v>
      </c>
      <c r="L1777" s="16" t="s">
        <v>308</v>
      </c>
      <c r="M1777" s="16" t="s">
        <v>479</v>
      </c>
      <c r="N1777" s="16" t="s">
        <v>480</v>
      </c>
      <c r="O1777" s="16"/>
      <c r="P1777" s="16">
        <v>11.0</v>
      </c>
      <c r="Q1777" s="16">
        <v>0.0</v>
      </c>
    </row>
    <row r="1778" ht="12.75" customHeight="1">
      <c r="A1778" s="16" t="s">
        <v>6487</v>
      </c>
      <c r="B1778" s="1" t="s">
        <v>373</v>
      </c>
      <c r="C1778" s="15">
        <v>527.0</v>
      </c>
      <c r="D1778" s="16" t="s">
        <v>6728</v>
      </c>
      <c r="E1778" s="16" t="s">
        <v>6729</v>
      </c>
      <c r="F1778" s="16"/>
      <c r="G1778" s="16" t="s">
        <v>336</v>
      </c>
      <c r="H1778" s="16"/>
      <c r="I1778" s="16">
        <v>800.0</v>
      </c>
      <c r="J1778" s="16" t="s">
        <v>426</v>
      </c>
      <c r="K1778" s="16" t="s">
        <v>383</v>
      </c>
      <c r="L1778" s="16" t="s">
        <v>345</v>
      </c>
      <c r="M1778" s="16" t="s">
        <v>922</v>
      </c>
      <c r="N1778" s="16" t="s">
        <v>6605</v>
      </c>
      <c r="O1778" s="16"/>
      <c r="P1778" s="16">
        <v>9.0</v>
      </c>
      <c r="Q1778" s="16">
        <v>-600.0</v>
      </c>
    </row>
    <row r="1779" ht="12.75" customHeight="1">
      <c r="A1779" s="16" t="s">
        <v>6487</v>
      </c>
      <c r="B1779" s="1" t="s">
        <v>391</v>
      </c>
      <c r="C1779" s="15">
        <v>535.0</v>
      </c>
      <c r="D1779" s="16" t="s">
        <v>6730</v>
      </c>
      <c r="E1779" s="16" t="s">
        <v>6731</v>
      </c>
      <c r="F1779" s="16"/>
      <c r="G1779" s="16" t="s">
        <v>6732</v>
      </c>
      <c r="H1779" s="16" t="s">
        <v>596</v>
      </c>
      <c r="I1779" s="16">
        <v>507.0</v>
      </c>
      <c r="J1779" s="16" t="s">
        <v>426</v>
      </c>
      <c r="K1779" s="16" t="s">
        <v>718</v>
      </c>
      <c r="L1779" s="16" t="s">
        <v>308</v>
      </c>
      <c r="M1779" s="16" t="s">
        <v>473</v>
      </c>
      <c r="N1779" s="16" t="s">
        <v>1462</v>
      </c>
      <c r="O1779" s="16"/>
      <c r="P1779" s="16">
        <v>16.0</v>
      </c>
      <c r="Q1779" s="16">
        <v>-90.0</v>
      </c>
    </row>
    <row r="1780" ht="12.75" customHeight="1">
      <c r="A1780" s="16" t="s">
        <v>6487</v>
      </c>
      <c r="B1780" s="1" t="s">
        <v>69</v>
      </c>
      <c r="C1780" s="15">
        <v>603.0</v>
      </c>
      <c r="D1780" s="16" t="s">
        <v>6733</v>
      </c>
      <c r="E1780" s="16" t="s">
        <v>6734</v>
      </c>
      <c r="F1780" s="16"/>
      <c r="G1780" s="16" t="s">
        <v>2022</v>
      </c>
      <c r="H1780" s="16"/>
      <c r="I1780" s="16">
        <v>911.0</v>
      </c>
      <c r="J1780" s="16" t="s">
        <v>2318</v>
      </c>
      <c r="K1780" s="16" t="s">
        <v>1587</v>
      </c>
      <c r="L1780" s="16" t="s">
        <v>323</v>
      </c>
      <c r="M1780" s="16" t="s">
        <v>6735</v>
      </c>
      <c r="N1780" s="16" t="s">
        <v>6736</v>
      </c>
      <c r="O1780" s="16"/>
      <c r="P1780" s="16">
        <v>10.0</v>
      </c>
      <c r="Q1780" s="16">
        <v>-48.0</v>
      </c>
    </row>
    <row r="1781" ht="12.75" customHeight="1">
      <c r="A1781" s="16" t="s">
        <v>6487</v>
      </c>
      <c r="B1781" s="1" t="s">
        <v>69</v>
      </c>
      <c r="C1781" s="15">
        <v>604.0</v>
      </c>
      <c r="D1781" s="16" t="s">
        <v>6737</v>
      </c>
      <c r="E1781" s="16" t="s">
        <v>6738</v>
      </c>
      <c r="F1781" s="16"/>
      <c r="G1781" s="16" t="s">
        <v>5155</v>
      </c>
      <c r="H1781" s="16"/>
      <c r="I1781" s="16">
        <v>600.0</v>
      </c>
      <c r="J1781" s="16" t="s">
        <v>2318</v>
      </c>
      <c r="K1781" s="16" t="s">
        <v>1909</v>
      </c>
      <c r="L1781" s="16" t="s">
        <v>331</v>
      </c>
      <c r="M1781" s="16" t="s">
        <v>6739</v>
      </c>
      <c r="N1781" s="16" t="s">
        <v>6740</v>
      </c>
      <c r="O1781" s="16"/>
      <c r="P1781" s="16">
        <v>13.0</v>
      </c>
      <c r="Q1781" s="16">
        <v>1056.0</v>
      </c>
    </row>
    <row r="1782" ht="12.75" customHeight="1">
      <c r="A1782" s="16" t="s">
        <v>6487</v>
      </c>
      <c r="B1782" s="1" t="s">
        <v>69</v>
      </c>
      <c r="C1782" s="15">
        <v>605.0</v>
      </c>
      <c r="D1782" s="16" t="s">
        <v>6741</v>
      </c>
      <c r="E1782" s="16" t="s">
        <v>6742</v>
      </c>
      <c r="F1782" s="16" t="s">
        <v>436</v>
      </c>
      <c r="G1782" s="16" t="s">
        <v>6743</v>
      </c>
      <c r="H1782" s="16"/>
      <c r="I1782" s="16">
        <v>733.0</v>
      </c>
      <c r="J1782" s="16" t="s">
        <v>2318</v>
      </c>
      <c r="K1782" s="16" t="s">
        <v>4011</v>
      </c>
      <c r="L1782" s="16" t="s">
        <v>345</v>
      </c>
      <c r="M1782" s="16" t="s">
        <v>1007</v>
      </c>
      <c r="N1782" s="16" t="s">
        <v>6744</v>
      </c>
      <c r="O1782" s="16"/>
      <c r="P1782" s="16">
        <v>12.0</v>
      </c>
      <c r="Q1782" s="16">
        <v>-1296.0</v>
      </c>
    </row>
    <row r="1783" ht="12.75" customHeight="1">
      <c r="A1783" s="16" t="s">
        <v>6487</v>
      </c>
      <c r="B1783" s="1" t="s">
        <v>69</v>
      </c>
      <c r="C1783" s="15">
        <v>607.0</v>
      </c>
      <c r="D1783" s="16" t="s">
        <v>6745</v>
      </c>
      <c r="E1783" s="16" t="s">
        <v>6746</v>
      </c>
      <c r="F1783" s="16"/>
      <c r="G1783" s="16" t="s">
        <v>2600</v>
      </c>
      <c r="H1783" s="16"/>
      <c r="I1783" s="16">
        <v>625.0</v>
      </c>
      <c r="J1783" s="16" t="s">
        <v>2318</v>
      </c>
      <c r="K1783" s="16" t="s">
        <v>753</v>
      </c>
      <c r="L1783" s="16" t="s">
        <v>323</v>
      </c>
      <c r="M1783" s="16" t="s">
        <v>6747</v>
      </c>
      <c r="N1783" s="16" t="s">
        <v>6748</v>
      </c>
      <c r="O1783" s="16"/>
      <c r="P1783" s="16">
        <v>15.0</v>
      </c>
      <c r="Q1783" s="16">
        <v>-3570.0</v>
      </c>
    </row>
    <row r="1784" ht="12.75" customHeight="1">
      <c r="A1784" s="16" t="s">
        <v>6487</v>
      </c>
      <c r="B1784" s="1" t="s">
        <v>69</v>
      </c>
      <c r="C1784" s="15">
        <v>610.0</v>
      </c>
      <c r="D1784" s="16" t="s">
        <v>6749</v>
      </c>
      <c r="E1784" s="16" t="s">
        <v>6750</v>
      </c>
      <c r="F1784" s="16"/>
      <c r="G1784" s="16" t="s">
        <v>336</v>
      </c>
      <c r="H1784" s="16"/>
      <c r="I1784" s="16">
        <v>204.0</v>
      </c>
      <c r="J1784" s="16" t="s">
        <v>2318</v>
      </c>
      <c r="K1784" s="16" t="s">
        <v>371</v>
      </c>
      <c r="L1784" s="16" t="s">
        <v>331</v>
      </c>
      <c r="M1784" s="16" t="s">
        <v>5478</v>
      </c>
      <c r="N1784" s="16" t="s">
        <v>1445</v>
      </c>
      <c r="O1784" s="16"/>
      <c r="P1784" s="16">
        <v>11.0</v>
      </c>
      <c r="Q1784" s="16">
        <v>-528.0</v>
      </c>
    </row>
    <row r="1785" ht="12.75" customHeight="1">
      <c r="A1785" s="16" t="s">
        <v>6487</v>
      </c>
      <c r="B1785" s="1" t="s">
        <v>58</v>
      </c>
      <c r="C1785" s="15">
        <v>611.0</v>
      </c>
      <c r="D1785" s="16" t="s">
        <v>6751</v>
      </c>
      <c r="E1785" s="16" t="s">
        <v>6752</v>
      </c>
      <c r="F1785" s="16"/>
      <c r="G1785" s="16" t="s">
        <v>321</v>
      </c>
      <c r="H1785" s="16"/>
      <c r="I1785" s="16">
        <v>620.0</v>
      </c>
      <c r="J1785" s="16" t="s">
        <v>2318</v>
      </c>
      <c r="K1785" s="16" t="s">
        <v>6753</v>
      </c>
      <c r="L1785" s="16" t="s">
        <v>384</v>
      </c>
      <c r="M1785" s="16" t="s">
        <v>5865</v>
      </c>
      <c r="N1785" s="16" t="s">
        <v>6754</v>
      </c>
      <c r="O1785" s="16"/>
      <c r="P1785" s="16">
        <v>7.0</v>
      </c>
      <c r="Q1785" s="16">
        <v>-144.0</v>
      </c>
    </row>
    <row r="1786" ht="12.75" customHeight="1">
      <c r="A1786" s="16" t="s">
        <v>6487</v>
      </c>
      <c r="B1786" s="1" t="s">
        <v>58</v>
      </c>
      <c r="C1786" s="15">
        <v>613.0</v>
      </c>
      <c r="D1786" s="16" t="s">
        <v>6755</v>
      </c>
      <c r="E1786" s="16" t="s">
        <v>6756</v>
      </c>
      <c r="F1786" s="16" t="s">
        <v>436</v>
      </c>
      <c r="G1786" s="16" t="s">
        <v>6757</v>
      </c>
      <c r="H1786" s="16" t="s">
        <v>69</v>
      </c>
      <c r="I1786" s="16">
        <v>500.0</v>
      </c>
      <c r="J1786" s="16" t="s">
        <v>2318</v>
      </c>
      <c r="K1786" s="16" t="s">
        <v>790</v>
      </c>
      <c r="L1786" s="16" t="s">
        <v>377</v>
      </c>
      <c r="M1786" s="16" t="s">
        <v>724</v>
      </c>
      <c r="N1786" s="16" t="s">
        <v>6758</v>
      </c>
      <c r="O1786" s="16"/>
      <c r="P1786" s="16">
        <v>8.0</v>
      </c>
      <c r="Q1786" s="16">
        <v>1188.0</v>
      </c>
    </row>
    <row r="1787" ht="12.75" customHeight="1">
      <c r="A1787" s="16" t="s">
        <v>6487</v>
      </c>
      <c r="B1787" s="1" t="s">
        <v>58</v>
      </c>
      <c r="C1787" s="15">
        <v>615.0</v>
      </c>
      <c r="D1787" s="16" t="s">
        <v>6759</v>
      </c>
      <c r="E1787" s="16" t="s">
        <v>6760</v>
      </c>
      <c r="F1787" s="16"/>
      <c r="G1787" s="16" t="s">
        <v>6761</v>
      </c>
      <c r="H1787" s="16"/>
      <c r="I1787" s="16">
        <v>806.0</v>
      </c>
      <c r="J1787" s="16" t="s">
        <v>2318</v>
      </c>
      <c r="K1787" s="16" t="s">
        <v>820</v>
      </c>
      <c r="L1787" s="16" t="s">
        <v>308</v>
      </c>
      <c r="M1787" s="16" t="s">
        <v>473</v>
      </c>
      <c r="N1787" s="16" t="s">
        <v>1303</v>
      </c>
      <c r="O1787" s="16"/>
      <c r="P1787" s="16">
        <v>17.0</v>
      </c>
      <c r="Q1787" s="16">
        <v>-90.0</v>
      </c>
    </row>
    <row r="1788" ht="12.75" customHeight="1">
      <c r="A1788" s="16" t="s">
        <v>6487</v>
      </c>
      <c r="B1788" s="1" t="s">
        <v>58</v>
      </c>
      <c r="C1788" s="15">
        <v>617.0</v>
      </c>
      <c r="D1788" s="16" t="s">
        <v>6762</v>
      </c>
      <c r="E1788" s="16" t="s">
        <v>6763</v>
      </c>
      <c r="F1788" s="16" t="s">
        <v>313</v>
      </c>
      <c r="G1788" s="16" t="s">
        <v>1828</v>
      </c>
      <c r="H1788" s="16"/>
      <c r="I1788" s="16">
        <v>436.0</v>
      </c>
      <c r="J1788" s="16" t="s">
        <v>2318</v>
      </c>
      <c r="K1788" s="16" t="s">
        <v>553</v>
      </c>
      <c r="L1788" s="16" t="s">
        <v>331</v>
      </c>
      <c r="M1788" s="16" t="s">
        <v>6764</v>
      </c>
      <c r="N1788" s="16" t="s">
        <v>2839</v>
      </c>
      <c r="O1788" s="16"/>
      <c r="P1788" s="16">
        <v>16.0</v>
      </c>
      <c r="Q1788" s="16">
        <v>4788.0</v>
      </c>
    </row>
    <row r="1789" ht="12.75" customHeight="1">
      <c r="A1789" s="16" t="s">
        <v>6487</v>
      </c>
      <c r="B1789" s="1" t="s">
        <v>58</v>
      </c>
      <c r="C1789" s="15">
        <v>618.0</v>
      </c>
      <c r="D1789" s="16" t="s">
        <v>6765</v>
      </c>
      <c r="E1789" s="16" t="s">
        <v>6766</v>
      </c>
      <c r="F1789" s="16" t="s">
        <v>436</v>
      </c>
      <c r="G1789" s="16" t="s">
        <v>1691</v>
      </c>
      <c r="H1789" s="16"/>
      <c r="I1789" s="16">
        <v>210.0</v>
      </c>
      <c r="J1789" s="16" t="s">
        <v>2318</v>
      </c>
      <c r="K1789" s="16" t="s">
        <v>6767</v>
      </c>
      <c r="L1789" s="16" t="s">
        <v>323</v>
      </c>
      <c r="M1789" s="16" t="s">
        <v>534</v>
      </c>
      <c r="N1789" s="16" t="s">
        <v>6768</v>
      </c>
      <c r="O1789" s="16"/>
      <c r="P1789" s="16">
        <v>12.0</v>
      </c>
      <c r="Q1789" s="16">
        <v>-400.0</v>
      </c>
    </row>
    <row r="1790" ht="12.75" customHeight="1">
      <c r="A1790" s="16" t="s">
        <v>6487</v>
      </c>
      <c r="B1790" s="1" t="s">
        <v>58</v>
      </c>
      <c r="C1790" s="15">
        <v>619.0</v>
      </c>
      <c r="D1790" s="16" t="s">
        <v>6769</v>
      </c>
      <c r="E1790" s="16" t="s">
        <v>6770</v>
      </c>
      <c r="F1790" s="16"/>
      <c r="G1790" s="16" t="s">
        <v>3627</v>
      </c>
      <c r="H1790" s="16"/>
      <c r="I1790" s="16">
        <v>426.0</v>
      </c>
      <c r="J1790" s="16" t="s">
        <v>2318</v>
      </c>
      <c r="K1790" s="16" t="s">
        <v>383</v>
      </c>
      <c r="L1790" s="16" t="s">
        <v>345</v>
      </c>
      <c r="M1790" s="16" t="s">
        <v>2984</v>
      </c>
      <c r="N1790" s="16" t="s">
        <v>3629</v>
      </c>
      <c r="O1790" s="16"/>
      <c r="P1790" s="16">
        <v>17.0</v>
      </c>
      <c r="Q1790" s="16">
        <v>-1260.0</v>
      </c>
    </row>
    <row r="1791" ht="12.75" customHeight="1">
      <c r="A1791" s="16" t="s">
        <v>6487</v>
      </c>
      <c r="B1791" s="1" t="s">
        <v>58</v>
      </c>
      <c r="C1791" s="15">
        <v>620.0</v>
      </c>
      <c r="D1791" s="16" t="s">
        <v>6771</v>
      </c>
      <c r="E1791" s="16" t="s">
        <v>6772</v>
      </c>
      <c r="F1791" s="16"/>
      <c r="G1791" s="16" t="s">
        <v>382</v>
      </c>
      <c r="H1791" s="16"/>
      <c r="I1791" s="16">
        <v>623.0</v>
      </c>
      <c r="J1791" s="16" t="s">
        <v>426</v>
      </c>
      <c r="K1791" s="16" t="s">
        <v>557</v>
      </c>
      <c r="L1791" s="16" t="s">
        <v>316</v>
      </c>
      <c r="M1791" s="16" t="s">
        <v>6773</v>
      </c>
      <c r="N1791" s="16" t="s">
        <v>6774</v>
      </c>
      <c r="O1791" s="16"/>
      <c r="P1791" s="16">
        <v>16.0</v>
      </c>
      <c r="Q1791" s="16">
        <v>7680.0</v>
      </c>
    </row>
    <row r="1792" ht="12.75" customHeight="1">
      <c r="A1792" s="16" t="s">
        <v>6487</v>
      </c>
      <c r="B1792" s="1" t="s">
        <v>373</v>
      </c>
      <c r="C1792" s="15">
        <v>621.0</v>
      </c>
      <c r="D1792" s="16" t="s">
        <v>6775</v>
      </c>
      <c r="E1792" s="16" t="s">
        <v>6776</v>
      </c>
      <c r="F1792" s="16" t="s">
        <v>391</v>
      </c>
      <c r="G1792" s="16" t="s">
        <v>336</v>
      </c>
      <c r="H1792" s="16"/>
      <c r="I1792" s="16">
        <v>201.0</v>
      </c>
      <c r="J1792" s="16" t="s">
        <v>426</v>
      </c>
      <c r="K1792" s="16" t="s">
        <v>1430</v>
      </c>
      <c r="L1792" s="16" t="s">
        <v>384</v>
      </c>
      <c r="M1792" s="16" t="s">
        <v>1554</v>
      </c>
      <c r="N1792" s="16" t="s">
        <v>4907</v>
      </c>
      <c r="O1792" s="16"/>
      <c r="P1792" s="16">
        <v>10.0</v>
      </c>
      <c r="Q1792" s="16">
        <v>180.0</v>
      </c>
    </row>
    <row r="1793" ht="12.75" customHeight="1">
      <c r="A1793" s="16" t="s">
        <v>6487</v>
      </c>
      <c r="B1793" s="1" t="s">
        <v>373</v>
      </c>
      <c r="C1793" s="15">
        <v>626.0</v>
      </c>
      <c r="D1793" s="16" t="s">
        <v>6777</v>
      </c>
      <c r="E1793" s="16" t="s">
        <v>6778</v>
      </c>
      <c r="F1793" s="16" t="s">
        <v>436</v>
      </c>
      <c r="G1793" s="16" t="s">
        <v>394</v>
      </c>
      <c r="H1793" s="16"/>
      <c r="I1793" s="16">
        <v>916.0</v>
      </c>
      <c r="J1793" s="16" t="s">
        <v>426</v>
      </c>
      <c r="K1793" s="16" t="s">
        <v>6779</v>
      </c>
      <c r="L1793" s="16" t="s">
        <v>323</v>
      </c>
      <c r="M1793" s="16" t="s">
        <v>635</v>
      </c>
      <c r="N1793" s="16" t="s">
        <v>310</v>
      </c>
      <c r="O1793" s="16"/>
      <c r="P1793" s="16">
        <v>15.0</v>
      </c>
      <c r="Q1793" s="16">
        <v>-50.0</v>
      </c>
    </row>
    <row r="1794" ht="12.75" customHeight="1">
      <c r="A1794" s="16" t="s">
        <v>6487</v>
      </c>
      <c r="B1794" s="1" t="s">
        <v>373</v>
      </c>
      <c r="C1794" s="15">
        <v>628.0</v>
      </c>
      <c r="D1794" s="16" t="s">
        <v>6780</v>
      </c>
      <c r="E1794" s="16" t="s">
        <v>6781</v>
      </c>
      <c r="F1794" s="16" t="s">
        <v>436</v>
      </c>
      <c r="G1794" s="16" t="s">
        <v>394</v>
      </c>
      <c r="H1794" s="16"/>
      <c r="I1794" s="16">
        <v>504.0</v>
      </c>
      <c r="J1794" s="16" t="s">
        <v>426</v>
      </c>
      <c r="K1794" s="16" t="s">
        <v>646</v>
      </c>
      <c r="L1794" s="16" t="s">
        <v>384</v>
      </c>
      <c r="M1794" s="16" t="s">
        <v>6782</v>
      </c>
      <c r="N1794" s="16" t="s">
        <v>6615</v>
      </c>
      <c r="O1794" s="16"/>
      <c r="P1794" s="16">
        <v>13.0</v>
      </c>
      <c r="Q1794" s="16">
        <v>-8.0</v>
      </c>
    </row>
    <row r="1795" ht="12.75" customHeight="1">
      <c r="A1795" s="16" t="s">
        <v>6487</v>
      </c>
      <c r="B1795" s="1" t="s">
        <v>391</v>
      </c>
      <c r="C1795" s="15">
        <v>632.0</v>
      </c>
      <c r="D1795" s="16" t="s">
        <v>6783</v>
      </c>
      <c r="E1795" s="16" t="s">
        <v>6784</v>
      </c>
      <c r="F1795" s="16"/>
      <c r="G1795" s="16" t="s">
        <v>6757</v>
      </c>
      <c r="H1795" s="16" t="s">
        <v>69</v>
      </c>
      <c r="I1795" s="16">
        <v>301.0</v>
      </c>
      <c r="J1795" s="16" t="s">
        <v>426</v>
      </c>
      <c r="K1795" s="16" t="s">
        <v>2014</v>
      </c>
      <c r="L1795" s="16" t="s">
        <v>331</v>
      </c>
      <c r="M1795" s="16" t="s">
        <v>4550</v>
      </c>
      <c r="N1795" s="16" t="s">
        <v>6785</v>
      </c>
      <c r="O1795" s="16"/>
      <c r="P1795" s="16">
        <v>9.0</v>
      </c>
      <c r="Q1795" s="16">
        <v>2340.0</v>
      </c>
    </row>
    <row r="1796" ht="12.75" customHeight="1">
      <c r="A1796" s="16" t="s">
        <v>6487</v>
      </c>
      <c r="B1796" s="1" t="s">
        <v>391</v>
      </c>
      <c r="C1796" s="15">
        <v>633.0</v>
      </c>
      <c r="D1796" s="16" t="s">
        <v>6786</v>
      </c>
      <c r="E1796" s="16" t="s">
        <v>6787</v>
      </c>
      <c r="F1796" s="16" t="s">
        <v>436</v>
      </c>
      <c r="G1796" s="16" t="s">
        <v>6788</v>
      </c>
      <c r="H1796" s="16"/>
      <c r="I1796" s="16">
        <v>305.0</v>
      </c>
      <c r="J1796" s="16" t="s">
        <v>426</v>
      </c>
      <c r="K1796" s="16" t="s">
        <v>1083</v>
      </c>
      <c r="L1796" s="16" t="s">
        <v>331</v>
      </c>
      <c r="M1796" s="16" t="s">
        <v>2633</v>
      </c>
      <c r="N1796" s="16" t="s">
        <v>846</v>
      </c>
      <c r="O1796" s="16"/>
      <c r="P1796" s="16">
        <v>16.0</v>
      </c>
      <c r="Q1796" s="16">
        <v>1260.0</v>
      </c>
    </row>
    <row r="1797" ht="12.75" customHeight="1">
      <c r="A1797" s="16" t="s">
        <v>6487</v>
      </c>
      <c r="B1797" s="1" t="s">
        <v>391</v>
      </c>
      <c r="C1797" s="15">
        <v>640.0</v>
      </c>
      <c r="D1797" s="16" t="s">
        <v>6789</v>
      </c>
      <c r="E1797" s="16" t="s">
        <v>6790</v>
      </c>
      <c r="F1797" s="16" t="s">
        <v>328</v>
      </c>
      <c r="G1797" s="16" t="s">
        <v>506</v>
      </c>
      <c r="H1797" s="16"/>
      <c r="I1797" s="16">
        <v>907.0</v>
      </c>
      <c r="J1797" s="16" t="s">
        <v>426</v>
      </c>
      <c r="K1797" s="16" t="s">
        <v>330</v>
      </c>
      <c r="L1797" s="16" t="s">
        <v>359</v>
      </c>
      <c r="M1797" s="16" t="s">
        <v>6791</v>
      </c>
      <c r="N1797" s="16" t="s">
        <v>2458</v>
      </c>
      <c r="O1797" s="16"/>
      <c r="P1797" s="16">
        <v>13.0</v>
      </c>
      <c r="Q1797" s="16">
        <v>3927.0</v>
      </c>
    </row>
    <row r="1798" ht="12.75" customHeight="1">
      <c r="A1798" s="16" t="s">
        <v>6487</v>
      </c>
      <c r="B1798" s="1" t="s">
        <v>69</v>
      </c>
      <c r="C1798" s="15">
        <v>701.0</v>
      </c>
      <c r="D1798" s="16" t="s">
        <v>6792</v>
      </c>
      <c r="E1798" s="16" t="s">
        <v>6793</v>
      </c>
      <c r="F1798" s="16"/>
      <c r="G1798" s="16" t="s">
        <v>6794</v>
      </c>
      <c r="H1798" s="16" t="s">
        <v>69</v>
      </c>
      <c r="I1798" s="16">
        <v>101.0</v>
      </c>
      <c r="J1798" s="16" t="s">
        <v>2318</v>
      </c>
      <c r="K1798" s="16" t="s">
        <v>690</v>
      </c>
      <c r="L1798" s="16" t="s">
        <v>316</v>
      </c>
      <c r="M1798" s="16" t="s">
        <v>6795</v>
      </c>
      <c r="N1798" s="16" t="s">
        <v>6445</v>
      </c>
      <c r="O1798" s="16"/>
      <c r="P1798" s="16">
        <v>4.0</v>
      </c>
      <c r="Q1798" s="16">
        <v>9360.0</v>
      </c>
    </row>
    <row r="1799" ht="12.75" customHeight="1">
      <c r="A1799" s="16" t="s">
        <v>6487</v>
      </c>
      <c r="B1799" s="1" t="s">
        <v>69</v>
      </c>
      <c r="C1799" s="15">
        <v>703.0</v>
      </c>
      <c r="D1799" s="16" t="s">
        <v>6796</v>
      </c>
      <c r="E1799" s="16" t="s">
        <v>6797</v>
      </c>
      <c r="F1799" s="16"/>
      <c r="G1799" s="16" t="s">
        <v>689</v>
      </c>
      <c r="H1799" s="16"/>
      <c r="I1799" s="16">
        <v>904.0</v>
      </c>
      <c r="J1799" s="16" t="s">
        <v>2318</v>
      </c>
      <c r="K1799" s="16" t="s">
        <v>580</v>
      </c>
      <c r="L1799" s="16" t="s">
        <v>323</v>
      </c>
      <c r="M1799" s="16" t="s">
        <v>2105</v>
      </c>
      <c r="N1799" s="16" t="s">
        <v>6798</v>
      </c>
      <c r="O1799" s="16"/>
      <c r="P1799" s="16">
        <v>9.0</v>
      </c>
      <c r="Q1799" s="16">
        <v>-224.0</v>
      </c>
    </row>
    <row r="1800" ht="12.75" customHeight="1">
      <c r="A1800" s="16" t="s">
        <v>6487</v>
      </c>
      <c r="B1800" s="1" t="s">
        <v>69</v>
      </c>
      <c r="C1800" s="15">
        <v>704.0</v>
      </c>
      <c r="D1800" s="16" t="s">
        <v>6799</v>
      </c>
      <c r="E1800" s="16" t="s">
        <v>6800</v>
      </c>
      <c r="F1800" s="16"/>
      <c r="G1800" s="16" t="s">
        <v>6801</v>
      </c>
      <c r="H1800" s="16"/>
      <c r="I1800" s="16">
        <v>710.0</v>
      </c>
      <c r="J1800" s="16" t="s">
        <v>2318</v>
      </c>
      <c r="K1800" s="16" t="s">
        <v>6802</v>
      </c>
      <c r="L1800" s="16" t="s">
        <v>384</v>
      </c>
      <c r="M1800" s="16" t="s">
        <v>6803</v>
      </c>
      <c r="N1800" s="16" t="s">
        <v>6804</v>
      </c>
      <c r="O1800" s="16"/>
      <c r="P1800" s="16">
        <v>6.0</v>
      </c>
      <c r="Q1800" s="16">
        <v>-1232.0</v>
      </c>
    </row>
    <row r="1801" ht="12.75" customHeight="1">
      <c r="A1801" s="16" t="s">
        <v>6487</v>
      </c>
      <c r="B1801" s="1" t="s">
        <v>69</v>
      </c>
      <c r="C1801" s="15">
        <v>707.0</v>
      </c>
      <c r="D1801" s="16" t="s">
        <v>6805</v>
      </c>
      <c r="E1801" s="16" t="s">
        <v>6806</v>
      </c>
      <c r="F1801" s="16"/>
      <c r="G1801" s="16" t="s">
        <v>6588</v>
      </c>
      <c r="H1801" s="16" t="s">
        <v>596</v>
      </c>
      <c r="I1801" s="16">
        <v>400.0</v>
      </c>
      <c r="J1801" s="16" t="s">
        <v>2318</v>
      </c>
      <c r="K1801" s="16" t="s">
        <v>322</v>
      </c>
      <c r="L1801" s="16" t="s">
        <v>345</v>
      </c>
      <c r="M1801" s="16" t="s">
        <v>1229</v>
      </c>
      <c r="N1801" s="16" t="s">
        <v>1230</v>
      </c>
      <c r="O1801" s="16"/>
      <c r="P1801" s="16">
        <v>7.0</v>
      </c>
      <c r="Q1801" s="16">
        <v>280.0</v>
      </c>
    </row>
    <row r="1802" ht="12.75" customHeight="1">
      <c r="A1802" s="16" t="s">
        <v>6487</v>
      </c>
      <c r="B1802" s="1" t="s">
        <v>69</v>
      </c>
      <c r="C1802" s="15">
        <v>709.0</v>
      </c>
      <c r="D1802" s="16" t="s">
        <v>6807</v>
      </c>
      <c r="E1802" s="16" t="s">
        <v>6808</v>
      </c>
      <c r="F1802" s="16" t="s">
        <v>436</v>
      </c>
      <c r="G1802" s="16" t="s">
        <v>3330</v>
      </c>
      <c r="H1802" s="16"/>
      <c r="I1802" s="16">
        <v>303.0</v>
      </c>
      <c r="J1802" s="16" t="s">
        <v>2318</v>
      </c>
      <c r="K1802" s="16" t="s">
        <v>438</v>
      </c>
      <c r="L1802" s="16" t="s">
        <v>377</v>
      </c>
      <c r="M1802" s="16" t="s">
        <v>6809</v>
      </c>
      <c r="N1802" s="16" t="s">
        <v>6810</v>
      </c>
      <c r="O1802" s="16"/>
      <c r="P1802" s="16">
        <v>13.0</v>
      </c>
      <c r="Q1802" s="16">
        <v>2464.0</v>
      </c>
    </row>
    <row r="1803" ht="12.75" customHeight="1">
      <c r="A1803" s="16" t="s">
        <v>6487</v>
      </c>
      <c r="B1803" s="1" t="s">
        <v>69</v>
      </c>
      <c r="C1803" s="15">
        <v>710.0</v>
      </c>
      <c r="D1803" s="16" t="s">
        <v>6811</v>
      </c>
      <c r="E1803" s="16" t="s">
        <v>6812</v>
      </c>
      <c r="F1803" s="16"/>
      <c r="G1803" s="16" t="s">
        <v>1015</v>
      </c>
      <c r="H1803" s="16"/>
      <c r="I1803" s="16">
        <v>604.0</v>
      </c>
      <c r="J1803" s="16" t="s">
        <v>2318</v>
      </c>
      <c r="K1803" s="16" t="s">
        <v>383</v>
      </c>
      <c r="L1803" s="16" t="s">
        <v>377</v>
      </c>
      <c r="M1803" s="16" t="s">
        <v>5236</v>
      </c>
      <c r="N1803" s="16" t="s">
        <v>1345</v>
      </c>
      <c r="O1803" s="16"/>
      <c r="P1803" s="16">
        <v>13.0</v>
      </c>
      <c r="Q1803" s="16">
        <v>-660.0</v>
      </c>
    </row>
    <row r="1804" ht="12.75" customHeight="1">
      <c r="A1804" s="16" t="s">
        <v>6487</v>
      </c>
      <c r="B1804" s="1" t="s">
        <v>58</v>
      </c>
      <c r="C1804" s="15">
        <v>712.0</v>
      </c>
      <c r="D1804" s="16" t="s">
        <v>6813</v>
      </c>
      <c r="E1804" s="16" t="s">
        <v>6814</v>
      </c>
      <c r="F1804" s="16"/>
      <c r="G1804" s="16" t="s">
        <v>6815</v>
      </c>
      <c r="H1804" s="16"/>
      <c r="I1804" s="16">
        <v>100.0</v>
      </c>
      <c r="J1804" s="16" t="s">
        <v>2318</v>
      </c>
      <c r="K1804" s="16" t="s">
        <v>344</v>
      </c>
      <c r="L1804" s="16" t="s">
        <v>323</v>
      </c>
      <c r="M1804" s="16" t="s">
        <v>635</v>
      </c>
      <c r="N1804" s="16" t="s">
        <v>397</v>
      </c>
      <c r="O1804" s="16"/>
      <c r="P1804" s="16">
        <v>6.0</v>
      </c>
      <c r="Q1804" s="16">
        <v>-50.0</v>
      </c>
    </row>
    <row r="1805" ht="12.75" customHeight="1">
      <c r="A1805" s="16" t="s">
        <v>6487</v>
      </c>
      <c r="B1805" s="1" t="s">
        <v>58</v>
      </c>
      <c r="C1805" s="15">
        <v>713.0</v>
      </c>
      <c r="D1805" s="16" t="s">
        <v>6816</v>
      </c>
      <c r="E1805" s="16" t="s">
        <v>6817</v>
      </c>
      <c r="F1805" s="16" t="s">
        <v>436</v>
      </c>
      <c r="G1805" s="16" t="s">
        <v>6818</v>
      </c>
      <c r="H1805" s="16"/>
      <c r="I1805" s="16">
        <v>835.0</v>
      </c>
      <c r="J1805" s="16" t="s">
        <v>2318</v>
      </c>
      <c r="K1805" s="16" t="s">
        <v>5477</v>
      </c>
      <c r="L1805" s="16" t="s">
        <v>345</v>
      </c>
      <c r="M1805" s="16" t="s">
        <v>6819</v>
      </c>
      <c r="N1805" s="16" t="s">
        <v>867</v>
      </c>
      <c r="O1805" s="16"/>
      <c r="P1805" s="16">
        <v>16.0</v>
      </c>
      <c r="Q1805" s="16">
        <v>-2646.0</v>
      </c>
    </row>
    <row r="1806" ht="12.75" customHeight="1">
      <c r="A1806" s="16" t="s">
        <v>6487</v>
      </c>
      <c r="B1806" s="1" t="s">
        <v>58</v>
      </c>
      <c r="C1806" s="15">
        <v>714.0</v>
      </c>
      <c r="D1806" s="16" t="s">
        <v>6820</v>
      </c>
      <c r="E1806" s="16" t="s">
        <v>6821</v>
      </c>
      <c r="F1806" s="16"/>
      <c r="G1806" s="16" t="s">
        <v>595</v>
      </c>
      <c r="H1806" s="16" t="s">
        <v>596</v>
      </c>
      <c r="I1806" s="16">
        <v>16.0</v>
      </c>
      <c r="J1806" s="16" t="s">
        <v>2318</v>
      </c>
      <c r="K1806" s="16" t="s">
        <v>638</v>
      </c>
      <c r="L1806" s="16" t="s">
        <v>308</v>
      </c>
      <c r="M1806" s="16" t="s">
        <v>479</v>
      </c>
      <c r="N1806" s="16" t="s">
        <v>480</v>
      </c>
      <c r="O1806" s="16"/>
      <c r="P1806" s="16">
        <v>14.0</v>
      </c>
      <c r="Q1806" s="16">
        <v>0.0</v>
      </c>
    </row>
    <row r="1807" ht="12.75" customHeight="1">
      <c r="A1807" s="16" t="s">
        <v>6487</v>
      </c>
      <c r="B1807" s="1" t="s">
        <v>58</v>
      </c>
      <c r="C1807" s="15">
        <v>716.0</v>
      </c>
      <c r="D1807" s="16" t="s">
        <v>6822</v>
      </c>
      <c r="E1807" s="16" t="s">
        <v>6823</v>
      </c>
      <c r="F1807" s="16"/>
      <c r="G1807" s="16" t="s">
        <v>1443</v>
      </c>
      <c r="H1807" s="16" t="s">
        <v>69</v>
      </c>
      <c r="I1807" s="16">
        <v>810.0</v>
      </c>
      <c r="J1807" s="16" t="s">
        <v>2318</v>
      </c>
      <c r="K1807" s="16" t="s">
        <v>557</v>
      </c>
      <c r="L1807" s="16" t="s">
        <v>323</v>
      </c>
      <c r="M1807" s="16" t="s">
        <v>2296</v>
      </c>
      <c r="N1807" s="16" t="s">
        <v>2297</v>
      </c>
      <c r="O1807" s="16"/>
      <c r="P1807" s="16">
        <v>7.0</v>
      </c>
      <c r="Q1807" s="16">
        <v>-36.0</v>
      </c>
    </row>
    <row r="1808" ht="12.75" customHeight="1">
      <c r="A1808" s="16" t="s">
        <v>6487</v>
      </c>
      <c r="B1808" s="1" t="s">
        <v>373</v>
      </c>
      <c r="C1808" s="15">
        <v>721.0</v>
      </c>
      <c r="D1808" s="16" t="s">
        <v>6824</v>
      </c>
      <c r="E1808" s="16" t="s">
        <v>6825</v>
      </c>
      <c r="F1808" s="16" t="s">
        <v>328</v>
      </c>
      <c r="G1808" s="16" t="s">
        <v>6826</v>
      </c>
      <c r="H1808" s="16"/>
      <c r="I1808" s="16">
        <v>202.0</v>
      </c>
      <c r="J1808" s="16" t="s">
        <v>426</v>
      </c>
      <c r="K1808" s="16" t="s">
        <v>876</v>
      </c>
      <c r="L1808" s="16" t="s">
        <v>377</v>
      </c>
      <c r="M1808" s="16" t="s">
        <v>6827</v>
      </c>
      <c r="N1808" s="16" t="s">
        <v>779</v>
      </c>
      <c r="O1808" s="16"/>
      <c r="P1808" s="16">
        <v>9.0</v>
      </c>
      <c r="Q1808" s="16">
        <v>528.0</v>
      </c>
    </row>
    <row r="1809" ht="12.75" customHeight="1">
      <c r="A1809" s="16" t="s">
        <v>6487</v>
      </c>
      <c r="B1809" s="1" t="s">
        <v>373</v>
      </c>
      <c r="C1809" s="15">
        <v>722.0</v>
      </c>
      <c r="D1809" s="16" t="s">
        <v>6828</v>
      </c>
      <c r="E1809" s="16" t="s">
        <v>6829</v>
      </c>
      <c r="F1809" s="16"/>
      <c r="G1809" s="16" t="s">
        <v>1151</v>
      </c>
      <c r="H1809" s="16"/>
      <c r="I1809" s="16">
        <v>800.0</v>
      </c>
      <c r="J1809" s="16" t="s">
        <v>426</v>
      </c>
      <c r="K1809" s="16" t="s">
        <v>6830</v>
      </c>
      <c r="L1809" s="16" t="s">
        <v>345</v>
      </c>
      <c r="M1809" s="16" t="s">
        <v>3387</v>
      </c>
      <c r="N1809" s="16" t="s">
        <v>3841</v>
      </c>
      <c r="O1809" s="16"/>
      <c r="P1809" s="16">
        <v>7.0</v>
      </c>
      <c r="Q1809" s="16">
        <v>-378.0</v>
      </c>
    </row>
    <row r="1810" ht="12.75" customHeight="1">
      <c r="A1810" s="16" t="s">
        <v>6487</v>
      </c>
      <c r="B1810" s="1" t="s">
        <v>373</v>
      </c>
      <c r="C1810" s="15">
        <v>727.0</v>
      </c>
      <c r="D1810" s="16" t="s">
        <v>6831</v>
      </c>
      <c r="E1810" s="16" t="s">
        <v>6832</v>
      </c>
      <c r="F1810" s="16"/>
      <c r="G1810" s="16" t="s">
        <v>415</v>
      </c>
      <c r="H1810" s="16"/>
      <c r="I1810" s="16">
        <v>711.0</v>
      </c>
      <c r="J1810" s="16" t="s">
        <v>426</v>
      </c>
      <c r="K1810" s="16" t="s">
        <v>438</v>
      </c>
      <c r="L1810" s="16" t="s">
        <v>377</v>
      </c>
      <c r="M1810" s="16" t="s">
        <v>2211</v>
      </c>
      <c r="N1810" s="16" t="s">
        <v>1836</v>
      </c>
      <c r="O1810" s="16"/>
      <c r="P1810" s="16">
        <v>9.0</v>
      </c>
      <c r="Q1810" s="16">
        <v>-288.0</v>
      </c>
    </row>
    <row r="1811" ht="12.75" customHeight="1">
      <c r="A1811" s="16" t="s">
        <v>6487</v>
      </c>
      <c r="B1811" s="1" t="s">
        <v>373</v>
      </c>
      <c r="C1811" s="15">
        <v>728.0</v>
      </c>
      <c r="D1811" s="16" t="s">
        <v>6833</v>
      </c>
      <c r="E1811" s="16" t="s">
        <v>6834</v>
      </c>
      <c r="F1811" s="16"/>
      <c r="G1811" s="16" t="s">
        <v>460</v>
      </c>
      <c r="H1811" s="16"/>
      <c r="I1811" s="16">
        <v>911.0</v>
      </c>
      <c r="J1811" s="16" t="s">
        <v>426</v>
      </c>
      <c r="K1811" s="16" t="s">
        <v>1083</v>
      </c>
      <c r="L1811" s="16" t="s">
        <v>377</v>
      </c>
      <c r="M1811" s="16" t="s">
        <v>6835</v>
      </c>
      <c r="N1811" s="16" t="s">
        <v>2371</v>
      </c>
      <c r="O1811" s="16"/>
      <c r="P1811" s="16">
        <v>11.0</v>
      </c>
      <c r="Q1811" s="16">
        <v>-96.0</v>
      </c>
    </row>
    <row r="1812" ht="12.75" customHeight="1">
      <c r="A1812" s="16" t="s">
        <v>6487</v>
      </c>
      <c r="B1812" s="1" t="s">
        <v>373</v>
      </c>
      <c r="C1812" s="15">
        <v>729.0</v>
      </c>
      <c r="D1812" s="16" t="s">
        <v>6836</v>
      </c>
      <c r="E1812" s="16" t="s">
        <v>6837</v>
      </c>
      <c r="F1812" s="16"/>
      <c r="G1812" s="16" t="s">
        <v>500</v>
      </c>
      <c r="H1812" s="16"/>
      <c r="I1812" s="16">
        <v>430.0</v>
      </c>
      <c r="J1812" s="16" t="s">
        <v>426</v>
      </c>
      <c r="K1812" s="16" t="s">
        <v>478</v>
      </c>
      <c r="L1812" s="16" t="s">
        <v>323</v>
      </c>
      <c r="M1812" s="16" t="s">
        <v>1119</v>
      </c>
      <c r="N1812" s="16" t="s">
        <v>1120</v>
      </c>
      <c r="O1812" s="16"/>
      <c r="P1812" s="16">
        <v>10.0</v>
      </c>
      <c r="Q1812" s="16">
        <v>-160.0</v>
      </c>
    </row>
    <row r="1813" ht="12.75" customHeight="1">
      <c r="A1813" s="16" t="s">
        <v>6487</v>
      </c>
      <c r="B1813" s="1" t="s">
        <v>391</v>
      </c>
      <c r="C1813" s="15">
        <v>736.0</v>
      </c>
      <c r="D1813" s="16" t="s">
        <v>6838</v>
      </c>
      <c r="E1813" s="16" t="s">
        <v>6839</v>
      </c>
      <c r="F1813" s="16"/>
      <c r="G1813" s="16" t="s">
        <v>336</v>
      </c>
      <c r="H1813" s="16"/>
      <c r="I1813" s="16">
        <v>402.0</v>
      </c>
      <c r="J1813" s="16" t="s">
        <v>426</v>
      </c>
      <c r="K1813" s="16" t="s">
        <v>739</v>
      </c>
      <c r="L1813" s="16" t="s">
        <v>323</v>
      </c>
      <c r="M1813" s="16" t="s">
        <v>2093</v>
      </c>
      <c r="N1813" s="16" t="s">
        <v>2094</v>
      </c>
      <c r="O1813" s="16"/>
      <c r="P1813" s="16">
        <v>8.0</v>
      </c>
      <c r="Q1813" s="16">
        <v>-240.0</v>
      </c>
    </row>
    <row r="1814" ht="12.75" customHeight="1">
      <c r="A1814" s="16" t="s">
        <v>6487</v>
      </c>
      <c r="B1814" s="1" t="s">
        <v>69</v>
      </c>
      <c r="C1814" s="15">
        <v>801.0</v>
      </c>
      <c r="D1814" s="16" t="s">
        <v>6840</v>
      </c>
      <c r="E1814" s="16" t="s">
        <v>6841</v>
      </c>
      <c r="F1814" s="16" t="s">
        <v>436</v>
      </c>
      <c r="G1814" s="16" t="s">
        <v>432</v>
      </c>
      <c r="H1814" s="16"/>
      <c r="I1814" s="16">
        <v>925.0</v>
      </c>
      <c r="J1814" s="16" t="s">
        <v>2318</v>
      </c>
      <c r="K1814" s="16" t="s">
        <v>739</v>
      </c>
      <c r="L1814" s="16" t="s">
        <v>384</v>
      </c>
      <c r="M1814" s="16" t="s">
        <v>6842</v>
      </c>
      <c r="N1814" s="16" t="s">
        <v>1555</v>
      </c>
      <c r="O1814" s="16"/>
      <c r="P1814" s="16">
        <v>11.0</v>
      </c>
      <c r="Q1814" s="16">
        <v>300.0</v>
      </c>
    </row>
    <row r="1815" ht="12.75" customHeight="1">
      <c r="A1815" s="16" t="s">
        <v>6487</v>
      </c>
      <c r="B1815" s="1" t="s">
        <v>69</v>
      </c>
      <c r="C1815" s="15">
        <v>803.0</v>
      </c>
      <c r="D1815" s="16" t="s">
        <v>6843</v>
      </c>
      <c r="E1815" s="16" t="s">
        <v>6844</v>
      </c>
      <c r="F1815" s="16"/>
      <c r="G1815" s="16" t="s">
        <v>394</v>
      </c>
      <c r="H1815" s="16"/>
      <c r="I1815" s="16">
        <v>600.0</v>
      </c>
      <c r="J1815" s="16" t="s">
        <v>2318</v>
      </c>
      <c r="K1815" s="16" t="s">
        <v>1662</v>
      </c>
      <c r="L1815" s="16" t="s">
        <v>323</v>
      </c>
      <c r="M1815" s="16" t="s">
        <v>635</v>
      </c>
      <c r="N1815" s="16" t="s">
        <v>397</v>
      </c>
      <c r="O1815" s="16"/>
      <c r="P1815" s="16">
        <v>4.0</v>
      </c>
      <c r="Q1815" s="16">
        <v>-50.0</v>
      </c>
    </row>
    <row r="1816" ht="12.75" customHeight="1">
      <c r="A1816" s="16" t="s">
        <v>6487</v>
      </c>
      <c r="B1816" s="1" t="s">
        <v>69</v>
      </c>
      <c r="C1816" s="15">
        <v>806.0</v>
      </c>
      <c r="D1816" s="16" t="s">
        <v>6845</v>
      </c>
      <c r="E1816" s="16" t="s">
        <v>6846</v>
      </c>
      <c r="F1816" s="16" t="s">
        <v>436</v>
      </c>
      <c r="G1816" s="16" t="s">
        <v>2903</v>
      </c>
      <c r="H1816" s="16"/>
      <c r="I1816" s="16">
        <v>903.0</v>
      </c>
      <c r="J1816" s="16" t="s">
        <v>2318</v>
      </c>
      <c r="K1816" s="16" t="s">
        <v>501</v>
      </c>
      <c r="L1816" s="16" t="s">
        <v>323</v>
      </c>
      <c r="M1816" s="16" t="s">
        <v>2105</v>
      </c>
      <c r="N1816" s="16" t="s">
        <v>6847</v>
      </c>
      <c r="O1816" s="16"/>
      <c r="P1816" s="16">
        <v>12.0</v>
      </c>
      <c r="Q1816" s="16">
        <v>-224.0</v>
      </c>
    </row>
    <row r="1817" ht="12.75" customHeight="1">
      <c r="A1817" s="16" t="s">
        <v>6487</v>
      </c>
      <c r="B1817" s="1" t="s">
        <v>69</v>
      </c>
      <c r="C1817" s="15">
        <v>807.0</v>
      </c>
      <c r="D1817" s="16" t="s">
        <v>6848</v>
      </c>
      <c r="E1817" s="16" t="s">
        <v>6849</v>
      </c>
      <c r="F1817" s="16"/>
      <c r="G1817" s="16" t="s">
        <v>6850</v>
      </c>
      <c r="H1817" s="16" t="s">
        <v>596</v>
      </c>
      <c r="I1817" s="16">
        <v>4.0</v>
      </c>
      <c r="J1817" s="16" t="s">
        <v>2318</v>
      </c>
      <c r="K1817" s="16" t="s">
        <v>5313</v>
      </c>
      <c r="L1817" s="16" t="s">
        <v>308</v>
      </c>
      <c r="M1817" s="16" t="s">
        <v>479</v>
      </c>
      <c r="N1817" s="16" t="s">
        <v>480</v>
      </c>
      <c r="O1817" s="16"/>
      <c r="P1817" s="16">
        <v>13.0</v>
      </c>
      <c r="Q1817" s="16">
        <v>0.0</v>
      </c>
    </row>
    <row r="1818" ht="12.75" customHeight="1">
      <c r="A1818" s="16" t="s">
        <v>6487</v>
      </c>
      <c r="B1818" s="1" t="s">
        <v>69</v>
      </c>
      <c r="C1818" s="15">
        <v>808.0</v>
      </c>
      <c r="D1818" s="16" t="s">
        <v>6851</v>
      </c>
      <c r="E1818" s="16" t="s">
        <v>6852</v>
      </c>
      <c r="F1818" s="16"/>
      <c r="G1818" s="16" t="s">
        <v>595</v>
      </c>
      <c r="H1818" s="16" t="s">
        <v>596</v>
      </c>
      <c r="I1818" s="16">
        <v>5.0</v>
      </c>
      <c r="J1818" s="16" t="s">
        <v>2318</v>
      </c>
      <c r="K1818" s="16" t="s">
        <v>2875</v>
      </c>
      <c r="L1818" s="16" t="s">
        <v>308</v>
      </c>
      <c r="M1818" s="16" t="s">
        <v>479</v>
      </c>
      <c r="N1818" s="16" t="s">
        <v>480</v>
      </c>
      <c r="O1818" s="16"/>
      <c r="P1818" s="16">
        <v>16.0</v>
      </c>
      <c r="Q1818" s="16">
        <v>0.0</v>
      </c>
    </row>
    <row r="1819" ht="12.75" customHeight="1">
      <c r="A1819" s="16" t="s">
        <v>6487</v>
      </c>
      <c r="B1819" s="1" t="s">
        <v>58</v>
      </c>
      <c r="C1819" s="15">
        <v>812.0</v>
      </c>
      <c r="D1819" s="16" t="s">
        <v>6853</v>
      </c>
      <c r="E1819" s="16" t="s">
        <v>6854</v>
      </c>
      <c r="F1819" s="16" t="s">
        <v>313</v>
      </c>
      <c r="G1819" s="16" t="s">
        <v>6855</v>
      </c>
      <c r="H1819" s="16"/>
      <c r="I1819" s="16">
        <v>217.0</v>
      </c>
      <c r="J1819" s="16" t="s">
        <v>2318</v>
      </c>
      <c r="K1819" s="16" t="s">
        <v>4455</v>
      </c>
      <c r="L1819" s="16" t="s">
        <v>331</v>
      </c>
      <c r="M1819" s="16" t="s">
        <v>6856</v>
      </c>
      <c r="N1819" s="16" t="s">
        <v>6857</v>
      </c>
      <c r="O1819" s="16"/>
      <c r="P1819" s="16">
        <v>13.0</v>
      </c>
      <c r="Q1819" s="16">
        <v>3366.0</v>
      </c>
    </row>
    <row r="1820" ht="12.75" customHeight="1">
      <c r="A1820" s="16" t="s">
        <v>6487</v>
      </c>
      <c r="B1820" s="1" t="s">
        <v>58</v>
      </c>
      <c r="C1820" s="15">
        <v>813.0</v>
      </c>
      <c r="D1820" s="16" t="s">
        <v>6858</v>
      </c>
      <c r="E1820" s="16" t="s">
        <v>6859</v>
      </c>
      <c r="F1820" s="16" t="s">
        <v>313</v>
      </c>
      <c r="G1820" s="16" t="s">
        <v>625</v>
      </c>
      <c r="H1820" s="16"/>
      <c r="I1820" s="16">
        <v>730.0</v>
      </c>
      <c r="J1820" s="16" t="s">
        <v>2318</v>
      </c>
      <c r="K1820" s="16" t="s">
        <v>358</v>
      </c>
      <c r="L1820" s="16" t="s">
        <v>359</v>
      </c>
      <c r="M1820" s="16" t="s">
        <v>6860</v>
      </c>
      <c r="N1820" s="16" t="s">
        <v>6861</v>
      </c>
      <c r="O1820" s="16"/>
      <c r="P1820" s="16">
        <v>7.0</v>
      </c>
      <c r="Q1820" s="16">
        <v>3456.0</v>
      </c>
    </row>
    <row r="1821" ht="12.75" customHeight="1">
      <c r="A1821" s="16" t="s">
        <v>6487</v>
      </c>
      <c r="B1821" s="1" t="s">
        <v>58</v>
      </c>
      <c r="C1821" s="15">
        <v>815.0</v>
      </c>
      <c r="D1821" s="16" t="s">
        <v>6862</v>
      </c>
      <c r="E1821" s="16" t="s">
        <v>6863</v>
      </c>
      <c r="F1821" s="16"/>
      <c r="G1821" s="16" t="s">
        <v>2869</v>
      </c>
      <c r="H1821" s="16"/>
      <c r="I1821" s="16">
        <v>425.0</v>
      </c>
      <c r="J1821" s="16" t="s">
        <v>2318</v>
      </c>
      <c r="K1821" s="16" t="s">
        <v>6864</v>
      </c>
      <c r="L1821" s="16" t="s">
        <v>308</v>
      </c>
      <c r="M1821" s="16" t="s">
        <v>635</v>
      </c>
      <c r="N1821" s="16" t="s">
        <v>810</v>
      </c>
      <c r="O1821" s="16"/>
      <c r="P1821" s="16">
        <v>17.0</v>
      </c>
      <c r="Q1821" s="16">
        <v>-50.0</v>
      </c>
    </row>
    <row r="1822" ht="12.75" customHeight="1">
      <c r="A1822" s="16" t="s">
        <v>6487</v>
      </c>
      <c r="B1822" s="1" t="s">
        <v>58</v>
      </c>
      <c r="C1822" s="15">
        <v>817.0</v>
      </c>
      <c r="D1822" s="16" t="s">
        <v>6865</v>
      </c>
      <c r="E1822" s="16" t="s">
        <v>6866</v>
      </c>
      <c r="F1822" s="16"/>
      <c r="G1822" s="16" t="s">
        <v>6867</v>
      </c>
      <c r="H1822" s="16"/>
      <c r="I1822" s="16">
        <v>121.0</v>
      </c>
      <c r="J1822" s="16" t="s">
        <v>426</v>
      </c>
      <c r="K1822" s="16" t="s">
        <v>557</v>
      </c>
      <c r="L1822" s="16" t="s">
        <v>384</v>
      </c>
      <c r="M1822" s="16" t="s">
        <v>6868</v>
      </c>
      <c r="N1822" s="16" t="s">
        <v>6869</v>
      </c>
      <c r="O1822" s="16"/>
      <c r="P1822" s="16">
        <v>13.0</v>
      </c>
      <c r="Q1822" s="16">
        <v>-480.0</v>
      </c>
    </row>
    <row r="1823" ht="12.75" customHeight="1">
      <c r="A1823" s="16" t="s">
        <v>6487</v>
      </c>
      <c r="B1823" s="1" t="s">
        <v>58</v>
      </c>
      <c r="C1823" s="15">
        <v>819.0</v>
      </c>
      <c r="D1823" s="16" t="s">
        <v>6870</v>
      </c>
      <c r="E1823" s="16" t="s">
        <v>6871</v>
      </c>
      <c r="F1823" s="16"/>
      <c r="G1823" s="16" t="s">
        <v>329</v>
      </c>
      <c r="H1823" s="16"/>
      <c r="I1823" s="16">
        <v>703.0</v>
      </c>
      <c r="J1823" s="16" t="s">
        <v>426</v>
      </c>
      <c r="K1823" s="16" t="s">
        <v>571</v>
      </c>
      <c r="L1823" s="16" t="s">
        <v>359</v>
      </c>
      <c r="M1823" s="16" t="s">
        <v>6872</v>
      </c>
      <c r="N1823" s="16" t="s">
        <v>4473</v>
      </c>
      <c r="O1823" s="16"/>
      <c r="P1823" s="16">
        <v>9.0</v>
      </c>
      <c r="Q1823" s="16">
        <v>-385.0</v>
      </c>
    </row>
    <row r="1824" ht="12.75" customHeight="1">
      <c r="A1824" s="16" t="s">
        <v>6487</v>
      </c>
      <c r="B1824" s="1" t="s">
        <v>58</v>
      </c>
      <c r="C1824" s="15">
        <v>820.0</v>
      </c>
      <c r="D1824" s="16" t="s">
        <v>6873</v>
      </c>
      <c r="E1824" s="16" t="s">
        <v>6874</v>
      </c>
      <c r="F1824" s="16"/>
      <c r="G1824" s="16" t="s">
        <v>689</v>
      </c>
      <c r="H1824" s="16"/>
      <c r="I1824" s="16">
        <v>923.0</v>
      </c>
      <c r="J1824" s="16" t="s">
        <v>426</v>
      </c>
      <c r="K1824" s="16" t="s">
        <v>6875</v>
      </c>
      <c r="L1824" s="16" t="s">
        <v>377</v>
      </c>
      <c r="M1824" s="16" t="s">
        <v>6876</v>
      </c>
      <c r="N1824" s="16" t="s">
        <v>6877</v>
      </c>
      <c r="O1824" s="16"/>
      <c r="P1824" s="16">
        <v>10.0</v>
      </c>
      <c r="Q1824" s="16">
        <v>-480.0</v>
      </c>
    </row>
    <row r="1825" ht="12.75" customHeight="1">
      <c r="A1825" s="16" t="s">
        <v>6487</v>
      </c>
      <c r="B1825" s="1" t="s">
        <v>373</v>
      </c>
      <c r="C1825" s="15">
        <v>821.0</v>
      </c>
      <c r="D1825" s="16" t="s">
        <v>6878</v>
      </c>
      <c r="E1825" s="16" t="s">
        <v>6879</v>
      </c>
      <c r="F1825" s="16"/>
      <c r="G1825" s="16" t="s">
        <v>3851</v>
      </c>
      <c r="H1825" s="16" t="s">
        <v>69</v>
      </c>
      <c r="I1825" s="16">
        <v>507.0</v>
      </c>
      <c r="J1825" s="16" t="s">
        <v>426</v>
      </c>
      <c r="K1825" s="16" t="s">
        <v>6880</v>
      </c>
      <c r="L1825" s="16" t="s">
        <v>331</v>
      </c>
      <c r="M1825" s="16" t="s">
        <v>6881</v>
      </c>
      <c r="N1825" s="16" t="s">
        <v>1143</v>
      </c>
      <c r="O1825" s="16"/>
      <c r="P1825" s="16">
        <v>17.0</v>
      </c>
      <c r="Q1825" s="16">
        <v>8640.0</v>
      </c>
    </row>
    <row r="1826" ht="12.75" customHeight="1">
      <c r="A1826" s="16" t="s">
        <v>6487</v>
      </c>
      <c r="B1826" s="1" t="s">
        <v>373</v>
      </c>
      <c r="C1826" s="15">
        <v>824.0</v>
      </c>
      <c r="D1826" s="16" t="s">
        <v>6882</v>
      </c>
      <c r="E1826" s="16" t="s">
        <v>6883</v>
      </c>
      <c r="F1826" s="16" t="s">
        <v>313</v>
      </c>
      <c r="G1826" s="16" t="s">
        <v>1015</v>
      </c>
      <c r="H1826" s="16"/>
      <c r="I1826" s="16">
        <v>724.0</v>
      </c>
      <c r="J1826" s="16" t="s">
        <v>426</v>
      </c>
      <c r="K1826" s="16" t="s">
        <v>876</v>
      </c>
      <c r="L1826" s="16" t="s">
        <v>377</v>
      </c>
      <c r="M1826" s="16" t="s">
        <v>3279</v>
      </c>
      <c r="N1826" s="16" t="s">
        <v>4692</v>
      </c>
      <c r="O1826" s="16"/>
      <c r="P1826" s="16">
        <v>10.0</v>
      </c>
      <c r="Q1826" s="16">
        <v>144.0</v>
      </c>
    </row>
    <row r="1827" ht="12.75" customHeight="1">
      <c r="A1827" s="16" t="s">
        <v>6487</v>
      </c>
      <c r="B1827" s="1" t="s">
        <v>373</v>
      </c>
      <c r="C1827" s="15">
        <v>826.0</v>
      </c>
      <c r="D1827" s="16" t="s">
        <v>6884</v>
      </c>
      <c r="E1827" s="16" t="s">
        <v>6885</v>
      </c>
      <c r="F1827" s="16"/>
      <c r="G1827" s="16" t="s">
        <v>4860</v>
      </c>
      <c r="H1827" s="16" t="s">
        <v>596</v>
      </c>
      <c r="I1827" s="16">
        <v>303.0</v>
      </c>
      <c r="J1827" s="16" t="s">
        <v>426</v>
      </c>
      <c r="K1827" s="16" t="s">
        <v>6886</v>
      </c>
      <c r="L1827" s="16" t="s">
        <v>308</v>
      </c>
      <c r="M1827" s="16" t="s">
        <v>1610</v>
      </c>
      <c r="N1827" s="16" t="s">
        <v>6887</v>
      </c>
      <c r="O1827" s="16"/>
      <c r="P1827" s="16">
        <v>12.0</v>
      </c>
      <c r="Q1827" s="16">
        <v>-54.0</v>
      </c>
    </row>
    <row r="1828" ht="12.75" customHeight="1">
      <c r="A1828" s="16" t="s">
        <v>6487</v>
      </c>
      <c r="B1828" s="1" t="s">
        <v>373</v>
      </c>
      <c r="C1828" s="15">
        <v>827.0</v>
      </c>
      <c r="D1828" s="16" t="s">
        <v>6888</v>
      </c>
      <c r="E1828" s="16" t="s">
        <v>6889</v>
      </c>
      <c r="F1828" s="16" t="s">
        <v>436</v>
      </c>
      <c r="G1828" s="16" t="s">
        <v>415</v>
      </c>
      <c r="H1828" s="16"/>
      <c r="I1828" s="16">
        <v>514.0</v>
      </c>
      <c r="J1828" s="16" t="s">
        <v>426</v>
      </c>
      <c r="K1828" s="16" t="s">
        <v>6890</v>
      </c>
      <c r="L1828" s="16" t="s">
        <v>308</v>
      </c>
      <c r="M1828" s="16" t="s">
        <v>2637</v>
      </c>
      <c r="N1828" s="16" t="s">
        <v>6324</v>
      </c>
      <c r="O1828" s="16"/>
      <c r="P1828" s="16">
        <v>16.0</v>
      </c>
      <c r="Q1828" s="16">
        <v>-165.0</v>
      </c>
    </row>
    <row r="1829" ht="12.75" customHeight="1">
      <c r="A1829" s="16" t="s">
        <v>6487</v>
      </c>
      <c r="B1829" s="1" t="s">
        <v>373</v>
      </c>
      <c r="C1829" s="15">
        <v>828.0</v>
      </c>
      <c r="D1829" s="16" t="s">
        <v>6891</v>
      </c>
      <c r="E1829" s="16" t="s">
        <v>6892</v>
      </c>
      <c r="F1829" s="16"/>
      <c r="G1829" s="16" t="s">
        <v>3395</v>
      </c>
      <c r="H1829" s="16" t="s">
        <v>596</v>
      </c>
      <c r="I1829" s="16">
        <v>505.0</v>
      </c>
      <c r="J1829" s="16" t="s">
        <v>426</v>
      </c>
      <c r="K1829" s="16" t="s">
        <v>6893</v>
      </c>
      <c r="L1829" s="16" t="s">
        <v>308</v>
      </c>
      <c r="M1829" s="16" t="s">
        <v>473</v>
      </c>
      <c r="N1829" s="16" t="s">
        <v>1462</v>
      </c>
      <c r="O1829" s="16"/>
      <c r="P1829" s="16">
        <v>11.0</v>
      </c>
      <c r="Q1829" s="16">
        <v>-90.0</v>
      </c>
    </row>
    <row r="1830" ht="12.75" customHeight="1">
      <c r="A1830" s="16" t="s">
        <v>6487</v>
      </c>
      <c r="B1830" s="1" t="s">
        <v>391</v>
      </c>
      <c r="C1830" s="15">
        <v>831.0</v>
      </c>
      <c r="D1830" s="16" t="s">
        <v>6894</v>
      </c>
      <c r="E1830" s="16" t="s">
        <v>556</v>
      </c>
      <c r="F1830" s="16"/>
      <c r="G1830" s="16" t="s">
        <v>454</v>
      </c>
      <c r="H1830" s="16"/>
      <c r="I1830" s="16">
        <v>410.0</v>
      </c>
      <c r="J1830" s="16" t="s">
        <v>426</v>
      </c>
      <c r="K1830" s="16" t="s">
        <v>371</v>
      </c>
      <c r="L1830" s="16" t="s">
        <v>308</v>
      </c>
      <c r="M1830" s="16" t="s">
        <v>1387</v>
      </c>
      <c r="N1830" s="16" t="s">
        <v>559</v>
      </c>
      <c r="O1830" s="16"/>
      <c r="P1830" s="16">
        <v>7.0</v>
      </c>
      <c r="Q1830" s="16">
        <v>-180.0</v>
      </c>
    </row>
    <row r="1831" ht="12.75" customHeight="1">
      <c r="A1831" s="16" t="s">
        <v>6487</v>
      </c>
      <c r="B1831" s="1" t="s">
        <v>391</v>
      </c>
      <c r="C1831" s="15">
        <v>832.0</v>
      </c>
      <c r="D1831" s="16" t="s">
        <v>6895</v>
      </c>
      <c r="E1831" s="16" t="s">
        <v>6896</v>
      </c>
      <c r="F1831" s="16" t="s">
        <v>313</v>
      </c>
      <c r="G1831" s="16" t="s">
        <v>675</v>
      </c>
      <c r="H1831" s="16"/>
      <c r="I1831" s="16">
        <v>325.0</v>
      </c>
      <c r="J1831" s="16" t="s">
        <v>426</v>
      </c>
      <c r="K1831" s="16" t="s">
        <v>330</v>
      </c>
      <c r="L1831" s="16" t="s">
        <v>377</v>
      </c>
      <c r="M1831" s="16" t="s">
        <v>6897</v>
      </c>
      <c r="N1831" s="16" t="s">
        <v>2651</v>
      </c>
      <c r="O1831" s="16"/>
      <c r="P1831" s="16">
        <v>18.0</v>
      </c>
      <c r="Q1831" s="16">
        <v>0.0</v>
      </c>
    </row>
    <row r="1832" ht="12.75" customHeight="1">
      <c r="A1832" s="16" t="s">
        <v>6487</v>
      </c>
      <c r="B1832" s="1" t="s">
        <v>391</v>
      </c>
      <c r="C1832" s="15">
        <v>833.0</v>
      </c>
      <c r="D1832" s="16" t="s">
        <v>6898</v>
      </c>
      <c r="E1832" s="16" t="s">
        <v>6899</v>
      </c>
      <c r="F1832" s="16"/>
      <c r="G1832" s="16" t="s">
        <v>1699</v>
      </c>
      <c r="H1832" s="16"/>
      <c r="I1832" s="16">
        <v>727.0</v>
      </c>
      <c r="J1832" s="16" t="s">
        <v>426</v>
      </c>
      <c r="K1832" s="16" t="s">
        <v>1083</v>
      </c>
      <c r="L1832" s="16" t="s">
        <v>377</v>
      </c>
      <c r="M1832" s="16" t="s">
        <v>6900</v>
      </c>
      <c r="N1832" s="16" t="s">
        <v>2835</v>
      </c>
      <c r="O1832" s="16"/>
      <c r="P1832" s="16">
        <v>16.0</v>
      </c>
      <c r="Q1832" s="16">
        <v>-320.0</v>
      </c>
    </row>
    <row r="1833" ht="12.75" customHeight="1">
      <c r="A1833" s="16" t="s">
        <v>6487</v>
      </c>
      <c r="B1833" s="1" t="s">
        <v>391</v>
      </c>
      <c r="C1833" s="15">
        <v>837.0</v>
      </c>
      <c r="D1833" s="16" t="s">
        <v>6901</v>
      </c>
      <c r="E1833" s="16" t="s">
        <v>6902</v>
      </c>
      <c r="F1833" s="16" t="s">
        <v>436</v>
      </c>
      <c r="G1833" s="16" t="s">
        <v>6903</v>
      </c>
      <c r="H1833" s="16"/>
      <c r="I1833" s="16">
        <v>803.0</v>
      </c>
      <c r="J1833" s="16" t="s">
        <v>426</v>
      </c>
      <c r="K1833" s="16" t="s">
        <v>371</v>
      </c>
      <c r="L1833" s="16" t="s">
        <v>345</v>
      </c>
      <c r="M1833" s="16" t="s">
        <v>2714</v>
      </c>
      <c r="N1833" s="16" t="s">
        <v>6904</v>
      </c>
      <c r="O1833" s="16"/>
      <c r="P1833" s="16">
        <v>10.0</v>
      </c>
      <c r="Q1833" s="16">
        <v>-240.0</v>
      </c>
    </row>
    <row r="1834" ht="12.75" customHeight="1">
      <c r="A1834" s="16" t="s">
        <v>6487</v>
      </c>
      <c r="B1834" s="1" t="s">
        <v>391</v>
      </c>
      <c r="C1834" s="15">
        <v>839.0</v>
      </c>
      <c r="D1834" s="16" t="s">
        <v>6905</v>
      </c>
      <c r="E1834" s="16" t="s">
        <v>6906</v>
      </c>
      <c r="F1834" s="16" t="s">
        <v>313</v>
      </c>
      <c r="G1834" s="16" t="s">
        <v>1132</v>
      </c>
      <c r="H1834" s="16" t="s">
        <v>69</v>
      </c>
      <c r="I1834" s="16">
        <v>523.0</v>
      </c>
      <c r="J1834" s="16" t="s">
        <v>426</v>
      </c>
      <c r="K1834" s="16" t="s">
        <v>1083</v>
      </c>
      <c r="L1834" s="16" t="s">
        <v>377</v>
      </c>
      <c r="M1834" s="16" t="s">
        <v>6287</v>
      </c>
      <c r="N1834" s="16" t="s">
        <v>720</v>
      </c>
      <c r="O1834" s="16"/>
      <c r="P1834" s="16">
        <v>11.0</v>
      </c>
      <c r="Q1834" s="16">
        <v>-396.0</v>
      </c>
    </row>
    <row r="1835" ht="12.75" customHeight="1">
      <c r="A1835" s="16" t="s">
        <v>6487</v>
      </c>
      <c r="B1835" s="1" t="s">
        <v>72</v>
      </c>
      <c r="C1835" s="15">
        <v>901.0</v>
      </c>
      <c r="D1835" s="16" t="s">
        <v>6907</v>
      </c>
      <c r="E1835" s="16" t="s">
        <v>6908</v>
      </c>
      <c r="F1835" s="16" t="s">
        <v>436</v>
      </c>
      <c r="G1835" s="16" t="s">
        <v>2353</v>
      </c>
      <c r="H1835" s="16"/>
      <c r="I1835" s="16">
        <v>810.0</v>
      </c>
      <c r="J1835" s="16" t="s">
        <v>2318</v>
      </c>
      <c r="K1835" s="16" t="s">
        <v>6909</v>
      </c>
      <c r="L1835" s="16" t="s">
        <v>377</v>
      </c>
      <c r="M1835" s="16" t="s">
        <v>5152</v>
      </c>
      <c r="N1835" s="16" t="s">
        <v>2671</v>
      </c>
      <c r="O1835" s="16"/>
      <c r="P1835" s="16">
        <v>8.0</v>
      </c>
      <c r="Q1835" s="16">
        <v>320.0</v>
      </c>
    </row>
    <row r="1836" ht="12.75" customHeight="1">
      <c r="A1836" s="16" t="s">
        <v>6487</v>
      </c>
      <c r="B1836" s="1" t="s">
        <v>72</v>
      </c>
      <c r="C1836" s="15">
        <v>904.0</v>
      </c>
      <c r="D1836" s="16" t="s">
        <v>6759</v>
      </c>
      <c r="E1836" s="16" t="s">
        <v>6910</v>
      </c>
      <c r="F1836" s="16"/>
      <c r="G1836" s="16" t="s">
        <v>6593</v>
      </c>
      <c r="H1836" s="16"/>
      <c r="I1836" s="16">
        <v>430.0</v>
      </c>
      <c r="J1836" s="16" t="s">
        <v>2318</v>
      </c>
      <c r="K1836" s="16" t="s">
        <v>438</v>
      </c>
      <c r="L1836" s="16" t="s">
        <v>308</v>
      </c>
      <c r="M1836" s="16" t="s">
        <v>309</v>
      </c>
      <c r="N1836" s="16" t="s">
        <v>497</v>
      </c>
      <c r="O1836" s="16"/>
      <c r="P1836" s="16">
        <v>9.0</v>
      </c>
      <c r="Q1836" s="16">
        <v>0.0</v>
      </c>
    </row>
    <row r="1837" ht="12.75" customHeight="1">
      <c r="A1837" s="16" t="s">
        <v>6487</v>
      </c>
      <c r="B1837" s="1" t="s">
        <v>72</v>
      </c>
      <c r="C1837" s="15">
        <v>907.0</v>
      </c>
      <c r="D1837" s="16" t="s">
        <v>6911</v>
      </c>
      <c r="E1837" s="16" t="s">
        <v>6912</v>
      </c>
      <c r="F1837" s="16"/>
      <c r="G1837" s="16" t="s">
        <v>6913</v>
      </c>
      <c r="H1837" s="16"/>
      <c r="I1837" s="16">
        <v>301.0</v>
      </c>
      <c r="J1837" s="16" t="s">
        <v>2318</v>
      </c>
      <c r="K1837" s="16" t="s">
        <v>2415</v>
      </c>
      <c r="L1837" s="16" t="s">
        <v>316</v>
      </c>
      <c r="M1837" s="16" t="s">
        <v>6914</v>
      </c>
      <c r="N1837" s="16" t="s">
        <v>6915</v>
      </c>
      <c r="O1837" s="16"/>
      <c r="P1837" s="16">
        <v>5.0</v>
      </c>
      <c r="Q1837" s="16">
        <v>3744.0</v>
      </c>
    </row>
    <row r="1838" ht="12.75" customHeight="1">
      <c r="A1838" s="16" t="s">
        <v>6487</v>
      </c>
      <c r="B1838" s="1" t="s">
        <v>72</v>
      </c>
      <c r="C1838" s="15">
        <v>909.0</v>
      </c>
      <c r="D1838" s="16" t="s">
        <v>6916</v>
      </c>
      <c r="E1838" s="16" t="s">
        <v>6917</v>
      </c>
      <c r="F1838" s="16" t="s">
        <v>313</v>
      </c>
      <c r="G1838" s="16" t="s">
        <v>6918</v>
      </c>
      <c r="H1838" s="16" t="s">
        <v>69</v>
      </c>
      <c r="I1838" s="16">
        <v>734.0</v>
      </c>
      <c r="J1838" s="16" t="s">
        <v>2318</v>
      </c>
      <c r="K1838" s="16" t="s">
        <v>6919</v>
      </c>
      <c r="L1838" s="16" t="s">
        <v>377</v>
      </c>
      <c r="M1838" s="16" t="s">
        <v>6920</v>
      </c>
      <c r="N1838" s="16" t="s">
        <v>878</v>
      </c>
      <c r="O1838" s="16"/>
      <c r="P1838" s="16">
        <v>15.0</v>
      </c>
      <c r="Q1838" s="16">
        <v>-2880.0</v>
      </c>
    </row>
    <row r="1839" ht="12.75" customHeight="1">
      <c r="A1839" s="16" t="s">
        <v>6487</v>
      </c>
      <c r="B1839" s="1" t="s">
        <v>72</v>
      </c>
      <c r="C1839" s="15">
        <v>910.0</v>
      </c>
      <c r="D1839" s="16" t="s">
        <v>6921</v>
      </c>
      <c r="E1839" s="16" t="s">
        <v>6922</v>
      </c>
      <c r="F1839" s="16"/>
      <c r="G1839" s="16" t="s">
        <v>6923</v>
      </c>
      <c r="H1839" s="16" t="s">
        <v>69</v>
      </c>
      <c r="I1839" s="16">
        <v>705.0</v>
      </c>
      <c r="J1839" s="16" t="s">
        <v>2318</v>
      </c>
      <c r="K1839" s="16" t="s">
        <v>6924</v>
      </c>
      <c r="L1839" s="16" t="s">
        <v>323</v>
      </c>
      <c r="M1839" s="16" t="s">
        <v>6925</v>
      </c>
      <c r="N1839" s="16" t="s">
        <v>6926</v>
      </c>
      <c r="O1839" s="16"/>
      <c r="P1839" s="16">
        <v>17.0</v>
      </c>
      <c r="Q1839" s="16">
        <v>-650.0</v>
      </c>
    </row>
    <row r="1840" ht="12.75" customHeight="1">
      <c r="A1840" s="16" t="s">
        <v>6487</v>
      </c>
      <c r="B1840" s="1" t="s">
        <v>75</v>
      </c>
      <c r="C1840" s="15">
        <v>911.0</v>
      </c>
      <c r="D1840" s="16" t="s">
        <v>6927</v>
      </c>
      <c r="E1840" s="16" t="s">
        <v>6928</v>
      </c>
      <c r="F1840" s="16"/>
      <c r="G1840" s="16" t="s">
        <v>6929</v>
      </c>
      <c r="H1840" s="16"/>
      <c r="I1840" s="16">
        <v>114.0</v>
      </c>
      <c r="J1840" s="16" t="s">
        <v>2318</v>
      </c>
      <c r="K1840" s="16" t="s">
        <v>690</v>
      </c>
      <c r="L1840" s="16" t="s">
        <v>331</v>
      </c>
      <c r="M1840" s="16" t="s">
        <v>6930</v>
      </c>
      <c r="N1840" s="16" t="s">
        <v>6428</v>
      </c>
      <c r="O1840" s="16"/>
      <c r="P1840" s="16">
        <v>14.0</v>
      </c>
      <c r="Q1840" s="16">
        <v>1008.0</v>
      </c>
    </row>
    <row r="1841" ht="12.75" customHeight="1">
      <c r="A1841" s="16" t="s">
        <v>6487</v>
      </c>
      <c r="B1841" s="1" t="s">
        <v>75</v>
      </c>
      <c r="C1841" s="15">
        <v>912.0</v>
      </c>
      <c r="D1841" s="16" t="s">
        <v>6931</v>
      </c>
      <c r="E1841" s="16" t="s">
        <v>6932</v>
      </c>
      <c r="F1841" s="16" t="s">
        <v>313</v>
      </c>
      <c r="G1841" s="16" t="s">
        <v>1361</v>
      </c>
      <c r="H1841" s="16" t="s">
        <v>69</v>
      </c>
      <c r="I1841" s="16">
        <v>525.0</v>
      </c>
      <c r="J1841" s="16" t="s">
        <v>2318</v>
      </c>
      <c r="K1841" s="16" t="s">
        <v>6933</v>
      </c>
      <c r="L1841" s="16" t="s">
        <v>377</v>
      </c>
      <c r="M1841" s="16" t="s">
        <v>6155</v>
      </c>
      <c r="N1841" s="16" t="s">
        <v>3069</v>
      </c>
      <c r="O1841" s="16"/>
      <c r="P1841" s="16">
        <v>17.0</v>
      </c>
      <c r="Q1841" s="16">
        <v>-840.0</v>
      </c>
    </row>
    <row r="1842" ht="12.75" customHeight="1">
      <c r="A1842" s="16" t="s">
        <v>6487</v>
      </c>
      <c r="B1842" s="1" t="s">
        <v>75</v>
      </c>
      <c r="C1842" s="15">
        <v>914.0</v>
      </c>
      <c r="D1842" s="16" t="s">
        <v>6934</v>
      </c>
      <c r="E1842" s="16" t="s">
        <v>6935</v>
      </c>
      <c r="F1842" s="16" t="s">
        <v>436</v>
      </c>
      <c r="G1842" s="16" t="s">
        <v>5530</v>
      </c>
      <c r="H1842" s="16"/>
      <c r="I1842" s="16">
        <v>124.0</v>
      </c>
      <c r="J1842" s="16" t="s">
        <v>2318</v>
      </c>
      <c r="K1842" s="16" t="s">
        <v>307</v>
      </c>
      <c r="L1842" s="16" t="s">
        <v>323</v>
      </c>
      <c r="M1842" s="16" t="s">
        <v>749</v>
      </c>
      <c r="N1842" s="16" t="s">
        <v>1606</v>
      </c>
      <c r="O1842" s="16"/>
      <c r="P1842" s="16">
        <v>17.0</v>
      </c>
      <c r="Q1842" s="16">
        <v>-324.0</v>
      </c>
    </row>
    <row r="1843" ht="12.75" customHeight="1">
      <c r="A1843" s="16" t="s">
        <v>6487</v>
      </c>
      <c r="B1843" s="1" t="s">
        <v>75</v>
      </c>
      <c r="C1843" s="15">
        <v>918.0</v>
      </c>
      <c r="D1843" s="16" t="s">
        <v>6936</v>
      </c>
      <c r="E1843" s="16" t="s">
        <v>6937</v>
      </c>
      <c r="F1843" s="16" t="s">
        <v>436</v>
      </c>
      <c r="G1843" s="16" t="s">
        <v>500</v>
      </c>
      <c r="H1843" s="16"/>
      <c r="I1843" s="16">
        <v>112.0</v>
      </c>
      <c r="J1843" s="16" t="s">
        <v>2318</v>
      </c>
      <c r="K1843" s="16" t="s">
        <v>4544</v>
      </c>
      <c r="L1843" s="16" t="s">
        <v>323</v>
      </c>
      <c r="M1843" s="16" t="s">
        <v>6938</v>
      </c>
      <c r="N1843" s="16" t="s">
        <v>6939</v>
      </c>
      <c r="O1843" s="16"/>
      <c r="P1843" s="16">
        <v>10.0</v>
      </c>
      <c r="Q1843" s="16">
        <v>-80.0</v>
      </c>
    </row>
    <row r="1844" ht="12.75" customHeight="1">
      <c r="A1844" s="16" t="s">
        <v>6487</v>
      </c>
      <c r="B1844" s="1" t="s">
        <v>1009</v>
      </c>
      <c r="C1844" s="15">
        <v>921.0</v>
      </c>
      <c r="D1844" s="16" t="s">
        <v>6940</v>
      </c>
      <c r="E1844" s="16" t="s">
        <v>6941</v>
      </c>
      <c r="F1844" s="16"/>
      <c r="G1844" s="16" t="s">
        <v>1699</v>
      </c>
      <c r="H1844" s="16"/>
      <c r="I1844" s="16">
        <v>914.0</v>
      </c>
      <c r="J1844" s="16" t="s">
        <v>2689</v>
      </c>
      <c r="K1844" s="16" t="s">
        <v>557</v>
      </c>
      <c r="L1844" s="16" t="s">
        <v>377</v>
      </c>
      <c r="M1844" s="16" t="s">
        <v>3536</v>
      </c>
      <c r="N1844" s="16" t="s">
        <v>2371</v>
      </c>
      <c r="O1844" s="16"/>
      <c r="P1844" s="16">
        <v>15.0</v>
      </c>
      <c r="Q1844" s="16">
        <v>-132.0</v>
      </c>
    </row>
    <row r="1845" ht="12.75" customHeight="1">
      <c r="A1845" s="16" t="s">
        <v>6487</v>
      </c>
      <c r="B1845" s="1" t="s">
        <v>1009</v>
      </c>
      <c r="C1845" s="15">
        <v>929.0</v>
      </c>
      <c r="D1845" s="16" t="s">
        <v>6942</v>
      </c>
      <c r="E1845" s="16" t="s">
        <v>6943</v>
      </c>
      <c r="F1845" s="16" t="s">
        <v>436</v>
      </c>
      <c r="G1845" s="16" t="s">
        <v>500</v>
      </c>
      <c r="H1845" s="16"/>
      <c r="I1845" s="16">
        <v>100.0</v>
      </c>
      <c r="J1845" s="16" t="s">
        <v>426</v>
      </c>
      <c r="K1845" s="16" t="s">
        <v>4283</v>
      </c>
      <c r="L1845" s="16" t="s">
        <v>323</v>
      </c>
      <c r="M1845" s="16" t="s">
        <v>1242</v>
      </c>
      <c r="N1845" s="16" t="s">
        <v>4485</v>
      </c>
      <c r="O1845" s="16"/>
      <c r="P1845" s="16">
        <v>7.0</v>
      </c>
      <c r="Q1845" s="16">
        <v>-72.0</v>
      </c>
    </row>
    <row r="1846" ht="12.75" customHeight="1">
      <c r="A1846" s="16" t="s">
        <v>6487</v>
      </c>
      <c r="B1846" s="1" t="s">
        <v>1009</v>
      </c>
      <c r="C1846" s="15">
        <v>930.0</v>
      </c>
      <c r="D1846" s="16" t="s">
        <v>6944</v>
      </c>
      <c r="E1846" s="16" t="s">
        <v>6945</v>
      </c>
      <c r="F1846" s="16"/>
      <c r="G1846" s="16" t="s">
        <v>336</v>
      </c>
      <c r="H1846" s="16"/>
      <c r="I1846" s="16">
        <v>515.0</v>
      </c>
      <c r="J1846" s="16" t="s">
        <v>426</v>
      </c>
      <c r="K1846" s="16" t="s">
        <v>5637</v>
      </c>
      <c r="L1846" s="16" t="s">
        <v>345</v>
      </c>
      <c r="M1846" s="16" t="s">
        <v>411</v>
      </c>
      <c r="N1846" s="16" t="s">
        <v>2333</v>
      </c>
      <c r="O1846" s="16"/>
      <c r="P1846" s="16">
        <v>15.0</v>
      </c>
      <c r="Q1846" s="16">
        <v>-360.0</v>
      </c>
    </row>
    <row r="1847" ht="12.75" customHeight="1">
      <c r="A1847" s="16" t="s">
        <v>6487</v>
      </c>
      <c r="B1847" s="1" t="s">
        <v>1028</v>
      </c>
      <c r="C1847" s="15">
        <v>931.0</v>
      </c>
      <c r="D1847" s="16" t="s">
        <v>6946</v>
      </c>
      <c r="E1847" s="16" t="s">
        <v>6947</v>
      </c>
      <c r="F1847" s="16"/>
      <c r="G1847" s="16" t="s">
        <v>5925</v>
      </c>
      <c r="H1847" s="16"/>
      <c r="I1847" s="16">
        <v>102.0</v>
      </c>
      <c r="J1847" s="16" t="s">
        <v>6948</v>
      </c>
      <c r="K1847" s="16" t="s">
        <v>3966</v>
      </c>
      <c r="L1847" s="16" t="s">
        <v>316</v>
      </c>
      <c r="M1847" s="16" t="s">
        <v>6949</v>
      </c>
      <c r="N1847" s="16" t="s">
        <v>6950</v>
      </c>
      <c r="O1847" s="16"/>
      <c r="P1847" s="16">
        <v>12.0</v>
      </c>
      <c r="Q1847" s="16">
        <v>1664.0</v>
      </c>
    </row>
    <row r="1848" ht="12.75" customHeight="1">
      <c r="A1848" s="16" t="s">
        <v>6487</v>
      </c>
      <c r="B1848" s="1" t="s">
        <v>72</v>
      </c>
      <c r="C1848" s="15">
        <v>1001.0</v>
      </c>
      <c r="D1848" s="16" t="s">
        <v>6951</v>
      </c>
      <c r="E1848" s="16" t="s">
        <v>6952</v>
      </c>
      <c r="F1848" s="16"/>
      <c r="G1848" s="16" t="s">
        <v>6953</v>
      </c>
      <c r="H1848" s="16" t="s">
        <v>69</v>
      </c>
      <c r="I1848" s="16">
        <v>900.0</v>
      </c>
      <c r="J1848" s="16" t="s">
        <v>426</v>
      </c>
      <c r="K1848" s="16" t="s">
        <v>358</v>
      </c>
      <c r="L1848" s="16" t="s">
        <v>345</v>
      </c>
      <c r="M1848" s="16" t="s">
        <v>826</v>
      </c>
      <c r="N1848" s="16" t="s">
        <v>6954</v>
      </c>
      <c r="O1848" s="16"/>
      <c r="P1848" s="16">
        <v>6.0</v>
      </c>
      <c r="Q1848" s="16">
        <v>432.0</v>
      </c>
    </row>
    <row r="1849" ht="12.75" customHeight="1">
      <c r="A1849" s="16" t="s">
        <v>6487</v>
      </c>
      <c r="B1849" s="1" t="s">
        <v>72</v>
      </c>
      <c r="C1849" s="15">
        <v>1002.0</v>
      </c>
      <c r="D1849" s="16" t="s">
        <v>6955</v>
      </c>
      <c r="E1849" s="16" t="s">
        <v>6956</v>
      </c>
      <c r="F1849" s="16" t="s">
        <v>313</v>
      </c>
      <c r="G1849" s="16" t="s">
        <v>394</v>
      </c>
      <c r="H1849" s="16"/>
      <c r="I1849" s="16">
        <v>120.0</v>
      </c>
      <c r="J1849" s="16" t="s">
        <v>426</v>
      </c>
      <c r="K1849" s="16" t="s">
        <v>6957</v>
      </c>
      <c r="L1849" s="16" t="s">
        <v>377</v>
      </c>
      <c r="M1849" s="16" t="s">
        <v>378</v>
      </c>
      <c r="N1849" s="16" t="s">
        <v>379</v>
      </c>
      <c r="O1849" s="16"/>
      <c r="P1849" s="16">
        <v>7.0</v>
      </c>
      <c r="Q1849" s="16">
        <v>14.0</v>
      </c>
    </row>
    <row r="1850" ht="12.75" customHeight="1">
      <c r="A1850" s="16" t="s">
        <v>6487</v>
      </c>
      <c r="B1850" s="1" t="s">
        <v>72</v>
      </c>
      <c r="C1850" s="15">
        <v>1004.0</v>
      </c>
      <c r="D1850" s="16" t="s">
        <v>6958</v>
      </c>
      <c r="E1850" s="16" t="s">
        <v>6959</v>
      </c>
      <c r="F1850" s="16"/>
      <c r="G1850" s="16" t="s">
        <v>870</v>
      </c>
      <c r="H1850" s="16" t="s">
        <v>596</v>
      </c>
      <c r="I1850" s="16">
        <v>703.0</v>
      </c>
      <c r="J1850" s="16" t="s">
        <v>426</v>
      </c>
      <c r="K1850" s="16" t="s">
        <v>358</v>
      </c>
      <c r="L1850" s="16" t="s">
        <v>323</v>
      </c>
      <c r="M1850" s="16" t="s">
        <v>1884</v>
      </c>
      <c r="N1850" s="16" t="s">
        <v>1885</v>
      </c>
      <c r="O1850" s="16"/>
      <c r="P1850" s="16">
        <v>9.0</v>
      </c>
      <c r="Q1850" s="16">
        <v>-280.0</v>
      </c>
    </row>
    <row r="1851" ht="12.75" customHeight="1">
      <c r="A1851" s="16" t="s">
        <v>6487</v>
      </c>
      <c r="B1851" s="1" t="s">
        <v>72</v>
      </c>
      <c r="C1851" s="15">
        <v>1008.0</v>
      </c>
      <c r="D1851" s="16" t="s">
        <v>6960</v>
      </c>
      <c r="E1851" s="16" t="s">
        <v>6961</v>
      </c>
      <c r="F1851" s="16" t="s">
        <v>436</v>
      </c>
      <c r="G1851" s="16" t="s">
        <v>6962</v>
      </c>
      <c r="H1851" s="16"/>
      <c r="I1851" s="16">
        <v>703.0</v>
      </c>
      <c r="J1851" s="16" t="s">
        <v>2318</v>
      </c>
      <c r="K1851" s="16" t="s">
        <v>1217</v>
      </c>
      <c r="L1851" s="16" t="s">
        <v>331</v>
      </c>
      <c r="M1851" s="16" t="s">
        <v>6963</v>
      </c>
      <c r="N1851" s="16" t="s">
        <v>1724</v>
      </c>
      <c r="O1851" s="16"/>
      <c r="P1851" s="16">
        <v>15.0</v>
      </c>
      <c r="Q1851" s="16">
        <v>3003.0</v>
      </c>
    </row>
    <row r="1852" ht="12.75" customHeight="1">
      <c r="A1852" s="16" t="s">
        <v>6487</v>
      </c>
      <c r="B1852" s="1" t="s">
        <v>75</v>
      </c>
      <c r="C1852" s="15">
        <v>1011.0</v>
      </c>
      <c r="D1852" s="16" t="s">
        <v>6964</v>
      </c>
      <c r="E1852" s="16" t="s">
        <v>6965</v>
      </c>
      <c r="F1852" s="16"/>
      <c r="G1852" s="16" t="s">
        <v>394</v>
      </c>
      <c r="H1852" s="16"/>
      <c r="I1852" s="16">
        <v>130.0</v>
      </c>
      <c r="J1852" s="16" t="s">
        <v>2318</v>
      </c>
      <c r="K1852" s="16" t="s">
        <v>2133</v>
      </c>
      <c r="L1852" s="16" t="s">
        <v>308</v>
      </c>
      <c r="M1852" s="16" t="s">
        <v>309</v>
      </c>
      <c r="N1852" s="16" t="s">
        <v>310</v>
      </c>
      <c r="O1852" s="16"/>
      <c r="P1852" s="16">
        <v>9.0</v>
      </c>
      <c r="Q1852" s="16">
        <v>0.0</v>
      </c>
    </row>
    <row r="1853" ht="12.75" customHeight="1">
      <c r="A1853" s="16" t="s">
        <v>6487</v>
      </c>
      <c r="B1853" s="1" t="s">
        <v>75</v>
      </c>
      <c r="C1853" s="15">
        <v>1012.0</v>
      </c>
      <c r="D1853" s="16" t="s">
        <v>6966</v>
      </c>
      <c r="E1853" s="16" t="s">
        <v>6967</v>
      </c>
      <c r="F1853" s="16" t="s">
        <v>391</v>
      </c>
      <c r="G1853" s="16" t="s">
        <v>394</v>
      </c>
      <c r="H1853" s="16"/>
      <c r="I1853" s="16">
        <v>100.0</v>
      </c>
      <c r="J1853" s="16" t="s">
        <v>2318</v>
      </c>
      <c r="K1853" s="16" t="s">
        <v>404</v>
      </c>
      <c r="L1853" s="16" t="s">
        <v>345</v>
      </c>
      <c r="M1853" s="16" t="s">
        <v>635</v>
      </c>
      <c r="N1853" s="16" t="s">
        <v>1772</v>
      </c>
      <c r="O1853" s="16"/>
      <c r="P1853" s="16">
        <v>8.0</v>
      </c>
      <c r="Q1853" s="16">
        <v>-50.0</v>
      </c>
    </row>
    <row r="1854" ht="12.75" customHeight="1">
      <c r="A1854" s="16" t="s">
        <v>6487</v>
      </c>
      <c r="B1854" s="1" t="s">
        <v>75</v>
      </c>
      <c r="C1854" s="15">
        <v>1013.0</v>
      </c>
      <c r="D1854" s="16" t="s">
        <v>6968</v>
      </c>
      <c r="E1854" s="16" t="s">
        <v>6969</v>
      </c>
      <c r="F1854" s="16"/>
      <c r="G1854" s="16" t="s">
        <v>870</v>
      </c>
      <c r="H1854" s="16" t="s">
        <v>596</v>
      </c>
      <c r="I1854" s="16">
        <v>203.0</v>
      </c>
      <c r="J1854" s="16" t="s">
        <v>2318</v>
      </c>
      <c r="K1854" s="16" t="s">
        <v>6970</v>
      </c>
      <c r="L1854" s="16" t="s">
        <v>323</v>
      </c>
      <c r="M1854" s="16" t="s">
        <v>2105</v>
      </c>
      <c r="N1854" s="16" t="s">
        <v>6798</v>
      </c>
      <c r="O1854" s="16"/>
      <c r="P1854" s="16">
        <v>13.0</v>
      </c>
      <c r="Q1854" s="16">
        <v>-224.0</v>
      </c>
    </row>
    <row r="1855" ht="12.75" customHeight="1">
      <c r="A1855" s="16" t="s">
        <v>6487</v>
      </c>
      <c r="B1855" s="1" t="s">
        <v>75</v>
      </c>
      <c r="C1855" s="15">
        <v>1015.0</v>
      </c>
      <c r="D1855" s="16" t="s">
        <v>6971</v>
      </c>
      <c r="E1855" s="16" t="s">
        <v>6972</v>
      </c>
      <c r="F1855" s="16"/>
      <c r="G1855" s="16" t="s">
        <v>538</v>
      </c>
      <c r="H1855" s="16"/>
      <c r="I1855" s="16">
        <v>104.0</v>
      </c>
      <c r="J1855" s="16" t="s">
        <v>2318</v>
      </c>
      <c r="K1855" s="16" t="s">
        <v>557</v>
      </c>
      <c r="L1855" s="16" t="s">
        <v>377</v>
      </c>
      <c r="M1855" s="16" t="s">
        <v>5430</v>
      </c>
      <c r="N1855" s="16" t="s">
        <v>1639</v>
      </c>
      <c r="O1855" s="16"/>
      <c r="P1855" s="16">
        <v>14.0</v>
      </c>
      <c r="Q1855" s="16">
        <v>-36.0</v>
      </c>
    </row>
    <row r="1856" ht="12.75" customHeight="1">
      <c r="A1856" s="16" t="s">
        <v>6487</v>
      </c>
      <c r="B1856" s="1" t="s">
        <v>75</v>
      </c>
      <c r="C1856" s="15">
        <v>1016.0</v>
      </c>
      <c r="D1856" s="16" t="s">
        <v>6973</v>
      </c>
      <c r="E1856" s="16" t="s">
        <v>6974</v>
      </c>
      <c r="F1856" s="16"/>
      <c r="G1856" s="16" t="s">
        <v>538</v>
      </c>
      <c r="H1856" s="16"/>
      <c r="I1856" s="16">
        <v>525.0</v>
      </c>
      <c r="J1856" s="16" t="s">
        <v>2318</v>
      </c>
      <c r="K1856" s="16" t="s">
        <v>1083</v>
      </c>
      <c r="L1856" s="16" t="s">
        <v>384</v>
      </c>
      <c r="M1856" s="16" t="s">
        <v>4269</v>
      </c>
      <c r="N1856" s="16" t="s">
        <v>1049</v>
      </c>
      <c r="O1856" s="16"/>
      <c r="P1856" s="16">
        <v>19.0</v>
      </c>
      <c r="Q1856" s="16">
        <v>-44.0</v>
      </c>
    </row>
    <row r="1857" ht="12.75" customHeight="1">
      <c r="A1857" s="16" t="s">
        <v>6487</v>
      </c>
      <c r="B1857" s="1" t="s">
        <v>75</v>
      </c>
      <c r="C1857" s="15">
        <v>1019.0</v>
      </c>
      <c r="D1857" s="16" t="s">
        <v>6975</v>
      </c>
      <c r="E1857" s="16" t="s">
        <v>6976</v>
      </c>
      <c r="F1857" s="16"/>
      <c r="G1857" s="16" t="s">
        <v>1962</v>
      </c>
      <c r="H1857" s="16"/>
      <c r="I1857" s="16">
        <v>634.0</v>
      </c>
      <c r="J1857" s="16" t="s">
        <v>426</v>
      </c>
      <c r="K1857" s="16" t="s">
        <v>580</v>
      </c>
      <c r="L1857" s="16" t="s">
        <v>323</v>
      </c>
      <c r="M1857" s="16" t="s">
        <v>6589</v>
      </c>
      <c r="N1857" s="16" t="s">
        <v>6977</v>
      </c>
      <c r="O1857" s="16"/>
      <c r="P1857" s="16">
        <v>13.0</v>
      </c>
      <c r="Q1857" s="16">
        <v>-280.0</v>
      </c>
    </row>
    <row r="1858" ht="12.75" customHeight="1">
      <c r="A1858" s="16" t="s">
        <v>6487</v>
      </c>
      <c r="B1858" s="1" t="s">
        <v>75</v>
      </c>
      <c r="C1858" s="15">
        <v>1020.0</v>
      </c>
      <c r="D1858" s="16" t="s">
        <v>6978</v>
      </c>
      <c r="E1858" s="16" t="s">
        <v>6979</v>
      </c>
      <c r="F1858" s="16"/>
      <c r="G1858" s="16" t="s">
        <v>336</v>
      </c>
      <c r="H1858" s="16"/>
      <c r="I1858" s="16">
        <v>825.0</v>
      </c>
      <c r="J1858" s="16" t="s">
        <v>426</v>
      </c>
      <c r="K1858" s="16" t="s">
        <v>1456</v>
      </c>
      <c r="L1858" s="16" t="s">
        <v>323</v>
      </c>
      <c r="M1858" s="16" t="s">
        <v>610</v>
      </c>
      <c r="N1858" s="16" t="s">
        <v>6980</v>
      </c>
      <c r="O1858" s="16"/>
      <c r="P1858" s="16">
        <v>13.0</v>
      </c>
      <c r="Q1858" s="16">
        <v>-80.0</v>
      </c>
    </row>
    <row r="1859" ht="12.75" customHeight="1">
      <c r="A1859" s="16" t="s">
        <v>6487</v>
      </c>
      <c r="B1859" s="1" t="s">
        <v>1009</v>
      </c>
      <c r="C1859" s="15">
        <v>1026.0</v>
      </c>
      <c r="D1859" s="16" t="s">
        <v>6981</v>
      </c>
      <c r="E1859" s="16" t="s">
        <v>6982</v>
      </c>
      <c r="F1859" s="16" t="s">
        <v>436</v>
      </c>
      <c r="G1859" s="16" t="s">
        <v>2022</v>
      </c>
      <c r="H1859" s="16"/>
      <c r="I1859" s="16">
        <v>214.0</v>
      </c>
      <c r="J1859" s="16" t="s">
        <v>426</v>
      </c>
      <c r="K1859" s="16" t="s">
        <v>6983</v>
      </c>
      <c r="L1859" s="16" t="s">
        <v>323</v>
      </c>
      <c r="M1859" s="16" t="s">
        <v>6984</v>
      </c>
      <c r="N1859" s="16" t="s">
        <v>3518</v>
      </c>
      <c r="O1859" s="16"/>
      <c r="P1859" s="16">
        <v>11.0</v>
      </c>
      <c r="Q1859" s="16">
        <v>-66.0</v>
      </c>
    </row>
    <row r="1860" ht="12.75" customHeight="1">
      <c r="A1860" s="16" t="s">
        <v>6487</v>
      </c>
      <c r="B1860" s="1" t="s">
        <v>1009</v>
      </c>
      <c r="C1860" s="15">
        <v>1028.0</v>
      </c>
      <c r="D1860" s="16" t="s">
        <v>6985</v>
      </c>
      <c r="E1860" s="16" t="s">
        <v>6986</v>
      </c>
      <c r="F1860" s="16"/>
      <c r="G1860" s="16" t="s">
        <v>6987</v>
      </c>
      <c r="H1860" s="16"/>
      <c r="I1860" s="16">
        <v>401.0</v>
      </c>
      <c r="J1860" s="16" t="s">
        <v>426</v>
      </c>
      <c r="K1860" s="16" t="s">
        <v>638</v>
      </c>
      <c r="L1860" s="16" t="s">
        <v>308</v>
      </c>
      <c r="M1860" s="16" t="s">
        <v>1610</v>
      </c>
      <c r="N1860" s="16" t="s">
        <v>1611</v>
      </c>
      <c r="O1860" s="16"/>
      <c r="P1860" s="16">
        <v>7.0</v>
      </c>
      <c r="Q1860" s="16">
        <v>-54.0</v>
      </c>
    </row>
    <row r="1861" ht="12.75" customHeight="1">
      <c r="A1861" s="16" t="s">
        <v>6487</v>
      </c>
      <c r="B1861" s="1" t="s">
        <v>1009</v>
      </c>
      <c r="C1861" s="15">
        <v>1030.0</v>
      </c>
      <c r="D1861" s="16" t="s">
        <v>6988</v>
      </c>
      <c r="E1861" s="16" t="s">
        <v>6989</v>
      </c>
      <c r="F1861" s="16"/>
      <c r="G1861" s="16"/>
      <c r="H1861" s="16"/>
      <c r="I1861" s="16">
        <v>926.0</v>
      </c>
      <c r="J1861" s="16" t="s">
        <v>426</v>
      </c>
      <c r="K1861" s="16" t="s">
        <v>2424</v>
      </c>
      <c r="L1861" s="16" t="s">
        <v>323</v>
      </c>
      <c r="M1861" s="16" t="s">
        <v>1549</v>
      </c>
      <c r="N1861" s="16" t="s">
        <v>2756</v>
      </c>
      <c r="O1861" s="16"/>
      <c r="P1861" s="16">
        <v>12.0</v>
      </c>
      <c r="Q1861" s="16">
        <v>-540.0</v>
      </c>
    </row>
    <row r="1862" ht="12.75" customHeight="1">
      <c r="A1862" s="16" t="s">
        <v>6487</v>
      </c>
      <c r="B1862" s="1" t="s">
        <v>1028</v>
      </c>
      <c r="C1862" s="15">
        <v>1036.0</v>
      </c>
      <c r="D1862" s="16" t="s">
        <v>6990</v>
      </c>
      <c r="E1862" s="16" t="s">
        <v>6991</v>
      </c>
      <c r="F1862" s="16" t="s">
        <v>436</v>
      </c>
      <c r="G1862" s="16" t="s">
        <v>394</v>
      </c>
      <c r="H1862" s="16"/>
      <c r="I1862" s="16">
        <v>220.0</v>
      </c>
      <c r="J1862" s="16" t="s">
        <v>426</v>
      </c>
      <c r="K1862" s="16" t="s">
        <v>501</v>
      </c>
      <c r="L1862" s="16" t="s">
        <v>377</v>
      </c>
      <c r="M1862" s="16" t="s">
        <v>6992</v>
      </c>
      <c r="N1862" s="16" t="s">
        <v>1580</v>
      </c>
      <c r="O1862" s="16"/>
      <c r="P1862" s="16">
        <v>8.0</v>
      </c>
      <c r="Q1862" s="16">
        <v>0.0</v>
      </c>
    </row>
    <row r="1863" ht="12.75" customHeight="1">
      <c r="A1863" s="16" t="s">
        <v>6487</v>
      </c>
      <c r="B1863" s="1" t="s">
        <v>1028</v>
      </c>
      <c r="C1863" s="15">
        <v>1037.0</v>
      </c>
      <c r="D1863" s="16" t="s">
        <v>6993</v>
      </c>
      <c r="E1863" s="16" t="s">
        <v>6994</v>
      </c>
      <c r="F1863" s="16"/>
      <c r="G1863" s="16" t="s">
        <v>625</v>
      </c>
      <c r="H1863" s="16"/>
      <c r="I1863" s="16">
        <v>906.0</v>
      </c>
      <c r="J1863" s="16" t="s">
        <v>426</v>
      </c>
      <c r="K1863" s="16" t="s">
        <v>557</v>
      </c>
      <c r="L1863" s="16" t="s">
        <v>384</v>
      </c>
      <c r="M1863" s="16" t="s">
        <v>826</v>
      </c>
      <c r="N1863" s="16" t="s">
        <v>5531</v>
      </c>
      <c r="O1863" s="16"/>
      <c r="P1863" s="16">
        <v>12.0</v>
      </c>
      <c r="Q1863" s="16">
        <v>432.0</v>
      </c>
    </row>
    <row r="1864" ht="12.75" customHeight="1">
      <c r="A1864" s="16" t="s">
        <v>6487</v>
      </c>
      <c r="B1864" s="1" t="s">
        <v>1028</v>
      </c>
      <c r="C1864" s="15">
        <v>1038.0</v>
      </c>
      <c r="D1864" s="16" t="s">
        <v>6995</v>
      </c>
      <c r="E1864" s="16" t="s">
        <v>6996</v>
      </c>
      <c r="F1864" s="16"/>
      <c r="G1864" s="16" t="s">
        <v>500</v>
      </c>
      <c r="H1864" s="16"/>
      <c r="I1864" s="16">
        <v>503.0</v>
      </c>
      <c r="J1864" s="16" t="s">
        <v>426</v>
      </c>
      <c r="K1864" s="16" t="s">
        <v>580</v>
      </c>
      <c r="L1864" s="16" t="s">
        <v>323</v>
      </c>
      <c r="M1864" s="16" t="s">
        <v>2105</v>
      </c>
      <c r="N1864" s="16" t="s">
        <v>5108</v>
      </c>
      <c r="O1864" s="16"/>
      <c r="P1864" s="16">
        <v>12.0</v>
      </c>
      <c r="Q1864" s="16">
        <v>-224.0</v>
      </c>
    </row>
    <row r="1865" ht="12.75" customHeight="1">
      <c r="A1865" s="16" t="s">
        <v>6487</v>
      </c>
      <c r="B1865" s="1" t="s">
        <v>1028</v>
      </c>
      <c r="C1865" s="15">
        <v>1039.0</v>
      </c>
      <c r="D1865" s="16" t="s">
        <v>6997</v>
      </c>
      <c r="E1865" s="16" t="s">
        <v>6998</v>
      </c>
      <c r="F1865" s="16" t="s">
        <v>436</v>
      </c>
      <c r="G1865" s="16" t="s">
        <v>382</v>
      </c>
      <c r="H1865" s="16"/>
      <c r="I1865" s="16">
        <v>812.0</v>
      </c>
      <c r="J1865" s="16" t="s">
        <v>426</v>
      </c>
      <c r="K1865" s="16" t="s">
        <v>358</v>
      </c>
      <c r="L1865" s="16" t="s">
        <v>377</v>
      </c>
      <c r="M1865" s="16" t="s">
        <v>6999</v>
      </c>
      <c r="N1865" s="16" t="s">
        <v>1923</v>
      </c>
      <c r="O1865" s="16"/>
      <c r="P1865" s="16">
        <v>11.0</v>
      </c>
      <c r="Q1865" s="16">
        <v>2240.0</v>
      </c>
    </row>
    <row r="1866" ht="12.75" customHeight="1">
      <c r="A1866" s="16" t="s">
        <v>6487</v>
      </c>
      <c r="B1866" s="1" t="s">
        <v>72</v>
      </c>
      <c r="C1866" s="15">
        <v>1103.0</v>
      </c>
      <c r="D1866" s="16" t="s">
        <v>7000</v>
      </c>
      <c r="E1866" s="16" t="s">
        <v>7001</v>
      </c>
      <c r="F1866" s="16" t="s">
        <v>436</v>
      </c>
      <c r="G1866" s="16" t="s">
        <v>7002</v>
      </c>
      <c r="H1866" s="16"/>
      <c r="I1866" s="16">
        <v>921.0</v>
      </c>
      <c r="J1866" s="16" t="s">
        <v>7003</v>
      </c>
      <c r="K1866" s="16" t="s">
        <v>557</v>
      </c>
      <c r="L1866" s="16" t="s">
        <v>359</v>
      </c>
      <c r="M1866" s="16" t="s">
        <v>3614</v>
      </c>
      <c r="N1866" s="16" t="s">
        <v>802</v>
      </c>
      <c r="O1866" s="16"/>
      <c r="P1866" s="16">
        <v>11.0</v>
      </c>
      <c r="Q1866" s="16">
        <v>3276.0</v>
      </c>
    </row>
    <row r="1867" ht="12.75" customHeight="1">
      <c r="A1867" s="16" t="s">
        <v>6487</v>
      </c>
      <c r="B1867" s="1" t="s">
        <v>72</v>
      </c>
      <c r="C1867" s="15">
        <v>1104.0</v>
      </c>
      <c r="D1867" s="16" t="s">
        <v>7004</v>
      </c>
      <c r="E1867" s="16" t="s">
        <v>7005</v>
      </c>
      <c r="F1867" s="16" t="s">
        <v>436</v>
      </c>
      <c r="G1867" s="16" t="s">
        <v>7006</v>
      </c>
      <c r="H1867" s="16"/>
      <c r="I1867" s="16">
        <v>202.0</v>
      </c>
      <c r="J1867" s="16" t="s">
        <v>7003</v>
      </c>
      <c r="K1867" s="16" t="s">
        <v>1124</v>
      </c>
      <c r="L1867" s="16" t="s">
        <v>384</v>
      </c>
      <c r="M1867" s="16" t="s">
        <v>378</v>
      </c>
      <c r="N1867" s="16" t="s">
        <v>7007</v>
      </c>
      <c r="O1867" s="16"/>
      <c r="P1867" s="16">
        <v>6.0</v>
      </c>
      <c r="Q1867" s="16">
        <v>14.0</v>
      </c>
    </row>
    <row r="1868" ht="12.75" customHeight="1">
      <c r="A1868" s="16" t="s">
        <v>6487</v>
      </c>
      <c r="B1868" s="1" t="s">
        <v>72</v>
      </c>
      <c r="C1868" s="15">
        <v>1105.0</v>
      </c>
      <c r="D1868" s="16" t="s">
        <v>7008</v>
      </c>
      <c r="E1868" s="16" t="s">
        <v>7009</v>
      </c>
      <c r="F1868" s="16"/>
      <c r="G1868" s="16" t="s">
        <v>500</v>
      </c>
      <c r="H1868" s="16"/>
      <c r="I1868" s="16">
        <v>202.0</v>
      </c>
      <c r="J1868" s="16" t="s">
        <v>426</v>
      </c>
      <c r="K1868" s="16" t="s">
        <v>557</v>
      </c>
      <c r="L1868" s="16" t="s">
        <v>377</v>
      </c>
      <c r="M1868" s="16" t="s">
        <v>4691</v>
      </c>
      <c r="N1868" s="16" t="s">
        <v>5092</v>
      </c>
      <c r="O1868" s="16"/>
      <c r="P1868" s="16">
        <v>7.0</v>
      </c>
      <c r="Q1868" s="16">
        <v>96.0</v>
      </c>
    </row>
    <row r="1869" ht="12.75" customHeight="1">
      <c r="A1869" s="16" t="s">
        <v>6487</v>
      </c>
      <c r="B1869" s="1" t="s">
        <v>72</v>
      </c>
      <c r="C1869" s="15">
        <v>1106.0</v>
      </c>
      <c r="D1869" s="16" t="s">
        <v>7010</v>
      </c>
      <c r="E1869" s="16" t="s">
        <v>7011</v>
      </c>
      <c r="F1869" s="16"/>
      <c r="G1869" s="16" t="s">
        <v>500</v>
      </c>
      <c r="H1869" s="16"/>
      <c r="I1869" s="16">
        <v>336.0</v>
      </c>
      <c r="J1869" s="16" t="s">
        <v>2318</v>
      </c>
      <c r="K1869" s="16" t="s">
        <v>3561</v>
      </c>
      <c r="L1869" s="16" t="s">
        <v>384</v>
      </c>
      <c r="M1869" s="16" t="s">
        <v>7012</v>
      </c>
      <c r="N1869" s="16" t="s">
        <v>7013</v>
      </c>
      <c r="O1869" s="16"/>
      <c r="P1869" s="16">
        <v>13.0</v>
      </c>
      <c r="Q1869" s="16">
        <v>-1360.0</v>
      </c>
    </row>
    <row r="1870" ht="12.75" customHeight="1">
      <c r="A1870" s="16" t="s">
        <v>6487</v>
      </c>
      <c r="B1870" s="1" t="s">
        <v>72</v>
      </c>
      <c r="C1870" s="15">
        <v>1109.0</v>
      </c>
      <c r="D1870" s="16" t="s">
        <v>7014</v>
      </c>
      <c r="E1870" s="16" t="s">
        <v>7015</v>
      </c>
      <c r="F1870" s="16"/>
      <c r="G1870" s="16" t="s">
        <v>1151</v>
      </c>
      <c r="H1870" s="16"/>
      <c r="I1870" s="16">
        <v>700.0</v>
      </c>
      <c r="J1870" s="16" t="s">
        <v>2318</v>
      </c>
      <c r="K1870" s="16" t="s">
        <v>557</v>
      </c>
      <c r="L1870" s="16" t="s">
        <v>331</v>
      </c>
      <c r="M1870" s="16" t="s">
        <v>1873</v>
      </c>
      <c r="N1870" s="16" t="s">
        <v>2568</v>
      </c>
      <c r="O1870" s="16"/>
      <c r="P1870" s="16">
        <v>8.0</v>
      </c>
      <c r="Q1870" s="16">
        <v>1944.0</v>
      </c>
    </row>
    <row r="1871" ht="12.75" customHeight="1">
      <c r="A1871" s="16" t="s">
        <v>6487</v>
      </c>
      <c r="B1871" s="1" t="s">
        <v>72</v>
      </c>
      <c r="C1871" s="15">
        <v>1110.0</v>
      </c>
      <c r="D1871" s="16" t="s">
        <v>7016</v>
      </c>
      <c r="E1871" s="16" t="s">
        <v>7017</v>
      </c>
      <c r="F1871" s="16"/>
      <c r="G1871" s="16" t="s">
        <v>7018</v>
      </c>
      <c r="H1871" s="16"/>
      <c r="I1871" s="16">
        <v>205.0</v>
      </c>
      <c r="J1871" s="16" t="s">
        <v>2318</v>
      </c>
      <c r="K1871" s="16" t="s">
        <v>557</v>
      </c>
      <c r="L1871" s="16" t="s">
        <v>323</v>
      </c>
      <c r="M1871" s="16" t="s">
        <v>4986</v>
      </c>
      <c r="N1871" s="16" t="s">
        <v>1041</v>
      </c>
      <c r="O1871" s="16"/>
      <c r="P1871" s="16">
        <v>10.0</v>
      </c>
      <c r="Q1871" s="16">
        <v>-100.0</v>
      </c>
    </row>
    <row r="1872" ht="12.75" customHeight="1">
      <c r="A1872" s="16" t="s">
        <v>6487</v>
      </c>
      <c r="B1872" s="1" t="s">
        <v>75</v>
      </c>
      <c r="C1872" s="15">
        <v>1111.0</v>
      </c>
      <c r="D1872" s="16" t="s">
        <v>7019</v>
      </c>
      <c r="E1872" s="16" t="s">
        <v>7020</v>
      </c>
      <c r="F1872" s="16" t="s">
        <v>436</v>
      </c>
      <c r="G1872" s="16" t="s">
        <v>4604</v>
      </c>
      <c r="H1872" s="16"/>
      <c r="I1872" s="16">
        <v>633.0</v>
      </c>
      <c r="J1872" s="16" t="s">
        <v>2318</v>
      </c>
      <c r="K1872" s="16" t="s">
        <v>1667</v>
      </c>
      <c r="L1872" s="16" t="s">
        <v>331</v>
      </c>
      <c r="M1872" s="16" t="s">
        <v>7021</v>
      </c>
      <c r="N1872" s="16" t="s">
        <v>3799</v>
      </c>
      <c r="O1872" s="16"/>
      <c r="P1872" s="16">
        <v>12.0</v>
      </c>
      <c r="Q1872" s="16">
        <v>-1232.0</v>
      </c>
    </row>
    <row r="1873" ht="12.75" customHeight="1">
      <c r="A1873" s="16" t="s">
        <v>6487</v>
      </c>
      <c r="B1873" s="1" t="s">
        <v>75</v>
      </c>
      <c r="C1873" s="15">
        <v>1113.0</v>
      </c>
      <c r="D1873" s="16" t="s">
        <v>7022</v>
      </c>
      <c r="E1873" s="16" t="s">
        <v>3214</v>
      </c>
      <c r="F1873" s="16" t="s">
        <v>313</v>
      </c>
      <c r="G1873" s="16" t="s">
        <v>2404</v>
      </c>
      <c r="H1873" s="16"/>
      <c r="I1873" s="16">
        <v>33.0</v>
      </c>
      <c r="J1873" s="16" t="s">
        <v>2318</v>
      </c>
      <c r="K1873" s="16" t="s">
        <v>7023</v>
      </c>
      <c r="L1873" s="16" t="s">
        <v>308</v>
      </c>
      <c r="M1873" s="16" t="s">
        <v>479</v>
      </c>
      <c r="N1873" s="16" t="s">
        <v>480</v>
      </c>
      <c r="O1873" s="16"/>
      <c r="P1873" s="16">
        <v>11.0</v>
      </c>
      <c r="Q1873" s="16">
        <v>0.0</v>
      </c>
    </row>
    <row r="1874" ht="12.75" customHeight="1">
      <c r="A1874" s="16" t="s">
        <v>6487</v>
      </c>
      <c r="B1874" s="1" t="s">
        <v>75</v>
      </c>
      <c r="C1874" s="15">
        <v>1114.0</v>
      </c>
      <c r="D1874" s="16" t="s">
        <v>7024</v>
      </c>
      <c r="E1874" s="16" t="s">
        <v>7025</v>
      </c>
      <c r="F1874" s="16" t="s">
        <v>313</v>
      </c>
      <c r="G1874" s="16" t="s">
        <v>2353</v>
      </c>
      <c r="H1874" s="16"/>
      <c r="I1874" s="16">
        <v>106.0</v>
      </c>
      <c r="J1874" s="16" t="s">
        <v>2318</v>
      </c>
      <c r="K1874" s="16" t="s">
        <v>7026</v>
      </c>
      <c r="L1874" s="16" t="s">
        <v>377</v>
      </c>
      <c r="M1874" s="16" t="s">
        <v>7027</v>
      </c>
      <c r="N1874" s="16" t="s">
        <v>2725</v>
      </c>
      <c r="O1874" s="16"/>
      <c r="P1874" s="16">
        <v>11.0</v>
      </c>
      <c r="Q1874" s="16">
        <v>260.0</v>
      </c>
    </row>
    <row r="1875" ht="12.75" customHeight="1">
      <c r="A1875" s="16" t="s">
        <v>6487</v>
      </c>
      <c r="B1875" s="1" t="s">
        <v>75</v>
      </c>
      <c r="C1875" s="15">
        <v>1117.0</v>
      </c>
      <c r="D1875" s="16" t="s">
        <v>7028</v>
      </c>
      <c r="E1875" s="16" t="s">
        <v>7029</v>
      </c>
      <c r="F1875" s="16" t="s">
        <v>313</v>
      </c>
      <c r="G1875" s="16" t="s">
        <v>2314</v>
      </c>
      <c r="H1875" s="16"/>
      <c r="I1875" s="16">
        <v>407.0</v>
      </c>
      <c r="J1875" s="16" t="s">
        <v>2689</v>
      </c>
      <c r="K1875" s="16" t="s">
        <v>690</v>
      </c>
      <c r="L1875" s="16" t="s">
        <v>377</v>
      </c>
      <c r="M1875" s="16" t="s">
        <v>7030</v>
      </c>
      <c r="N1875" s="16" t="s">
        <v>1751</v>
      </c>
      <c r="O1875" s="16"/>
      <c r="P1875" s="16">
        <v>13.0</v>
      </c>
      <c r="Q1875" s="16">
        <v>-33.0</v>
      </c>
    </row>
    <row r="1876" ht="12.75" customHeight="1">
      <c r="A1876" s="16" t="s">
        <v>6487</v>
      </c>
      <c r="B1876" s="1" t="s">
        <v>75</v>
      </c>
      <c r="C1876" s="15">
        <v>1120.0</v>
      </c>
      <c r="D1876" s="16" t="s">
        <v>7031</v>
      </c>
      <c r="E1876" s="16" t="s">
        <v>7032</v>
      </c>
      <c r="F1876" s="16"/>
      <c r="G1876" s="16" t="s">
        <v>466</v>
      </c>
      <c r="H1876" s="16" t="s">
        <v>69</v>
      </c>
      <c r="I1876" s="16">
        <v>603.0</v>
      </c>
      <c r="J1876" s="16" t="s">
        <v>2689</v>
      </c>
      <c r="K1876" s="16" t="s">
        <v>438</v>
      </c>
      <c r="L1876" s="16" t="s">
        <v>316</v>
      </c>
      <c r="M1876" s="16" t="s">
        <v>671</v>
      </c>
      <c r="N1876" s="16" t="s">
        <v>7033</v>
      </c>
      <c r="O1876" s="16"/>
      <c r="P1876" s="16">
        <v>11.0</v>
      </c>
      <c r="Q1876" s="16">
        <v>8960.0</v>
      </c>
    </row>
    <row r="1877" ht="12.75" customHeight="1">
      <c r="A1877" s="16" t="s">
        <v>6487</v>
      </c>
      <c r="B1877" s="1" t="s">
        <v>1009</v>
      </c>
      <c r="C1877" s="15">
        <v>1122.0</v>
      </c>
      <c r="D1877" s="16" t="s">
        <v>7034</v>
      </c>
      <c r="E1877" s="16" t="s">
        <v>7035</v>
      </c>
      <c r="F1877" s="16"/>
      <c r="G1877" s="16" t="s">
        <v>7036</v>
      </c>
      <c r="H1877" s="16"/>
      <c r="I1877" s="16">
        <v>114.0</v>
      </c>
      <c r="J1877" s="16" t="s">
        <v>2689</v>
      </c>
      <c r="K1877" s="16" t="s">
        <v>590</v>
      </c>
      <c r="L1877" s="16" t="s">
        <v>384</v>
      </c>
      <c r="M1877" s="16" t="s">
        <v>2622</v>
      </c>
      <c r="N1877" s="16" t="s">
        <v>2623</v>
      </c>
      <c r="O1877" s="16"/>
      <c r="P1877" s="16">
        <v>17.0</v>
      </c>
      <c r="Q1877" s="16">
        <v>672.0</v>
      </c>
    </row>
    <row r="1878" ht="12.75" customHeight="1">
      <c r="A1878" s="16" t="s">
        <v>6487</v>
      </c>
      <c r="B1878" s="1" t="s">
        <v>1009</v>
      </c>
      <c r="C1878" s="15">
        <v>1123.0</v>
      </c>
      <c r="D1878" s="16" t="s">
        <v>7037</v>
      </c>
      <c r="E1878" s="16" t="s">
        <v>7038</v>
      </c>
      <c r="F1878" s="16"/>
      <c r="G1878" s="16" t="s">
        <v>1178</v>
      </c>
      <c r="H1878" s="16"/>
      <c r="I1878" s="16">
        <v>900.0</v>
      </c>
      <c r="J1878" s="16" t="s">
        <v>426</v>
      </c>
      <c r="K1878" s="16" t="s">
        <v>7039</v>
      </c>
      <c r="L1878" s="16" t="s">
        <v>345</v>
      </c>
      <c r="M1878" s="16" t="s">
        <v>2714</v>
      </c>
      <c r="N1878" s="16" t="s">
        <v>2715</v>
      </c>
      <c r="O1878" s="16"/>
      <c r="P1878" s="16">
        <v>6.0</v>
      </c>
      <c r="Q1878" s="16">
        <v>-240.0</v>
      </c>
    </row>
    <row r="1879" ht="12.75" customHeight="1">
      <c r="A1879" s="16" t="s">
        <v>6487</v>
      </c>
      <c r="B1879" s="1" t="s">
        <v>1009</v>
      </c>
      <c r="C1879" s="15">
        <v>1125.0</v>
      </c>
      <c r="D1879" s="16" t="s">
        <v>7040</v>
      </c>
      <c r="E1879" s="16" t="s">
        <v>7041</v>
      </c>
      <c r="F1879" s="16"/>
      <c r="G1879" s="16" t="s">
        <v>7042</v>
      </c>
      <c r="H1879" s="16"/>
      <c r="I1879" s="16">
        <v>807.0</v>
      </c>
      <c r="J1879" s="16" t="s">
        <v>426</v>
      </c>
      <c r="K1879" s="16" t="s">
        <v>330</v>
      </c>
      <c r="L1879" s="16" t="s">
        <v>331</v>
      </c>
      <c r="M1879" s="16" t="s">
        <v>7043</v>
      </c>
      <c r="N1879" s="16" t="s">
        <v>1673</v>
      </c>
      <c r="O1879" s="16"/>
      <c r="P1879" s="16">
        <v>17.0</v>
      </c>
      <c r="Q1879" s="16">
        <v>4284.0</v>
      </c>
    </row>
    <row r="1880" ht="12.75" customHeight="1">
      <c r="A1880" s="16" t="s">
        <v>6487</v>
      </c>
      <c r="B1880" s="1" t="s">
        <v>1009</v>
      </c>
      <c r="C1880" s="15">
        <v>1126.0</v>
      </c>
      <c r="D1880" s="16" t="s">
        <v>7044</v>
      </c>
      <c r="E1880" s="16" t="s">
        <v>7045</v>
      </c>
      <c r="F1880" s="16"/>
      <c r="G1880" s="16" t="s">
        <v>625</v>
      </c>
      <c r="H1880" s="16"/>
      <c r="I1880" s="16">
        <v>935.0</v>
      </c>
      <c r="J1880" s="16" t="s">
        <v>426</v>
      </c>
      <c r="K1880" s="16" t="s">
        <v>4476</v>
      </c>
      <c r="L1880" s="16" t="s">
        <v>384</v>
      </c>
      <c r="M1880" s="16" t="s">
        <v>2009</v>
      </c>
      <c r="N1880" s="16" t="s">
        <v>4315</v>
      </c>
      <c r="O1880" s="16"/>
      <c r="P1880" s="16">
        <v>13.0</v>
      </c>
      <c r="Q1880" s="16">
        <v>378.0</v>
      </c>
    </row>
    <row r="1881" ht="12.75" customHeight="1">
      <c r="A1881" s="16" t="s">
        <v>6487</v>
      </c>
      <c r="B1881" s="1" t="s">
        <v>1009</v>
      </c>
      <c r="C1881" s="15">
        <v>1129.0</v>
      </c>
      <c r="D1881" s="16" t="s">
        <v>7046</v>
      </c>
      <c r="E1881" s="16" t="s">
        <v>7047</v>
      </c>
      <c r="F1881" s="16" t="s">
        <v>436</v>
      </c>
      <c r="G1881" s="16" t="s">
        <v>314</v>
      </c>
      <c r="H1881" s="16"/>
      <c r="I1881" s="16">
        <v>904.0</v>
      </c>
      <c r="J1881" s="16" t="s">
        <v>2689</v>
      </c>
      <c r="K1881" s="16" t="s">
        <v>1083</v>
      </c>
      <c r="L1881" s="16" t="s">
        <v>377</v>
      </c>
      <c r="M1881" s="16" t="s">
        <v>6081</v>
      </c>
      <c r="N1881" s="16" t="s">
        <v>7048</v>
      </c>
      <c r="O1881" s="16"/>
      <c r="P1881" s="16">
        <v>13.0</v>
      </c>
      <c r="Q1881" s="16">
        <v>864.0</v>
      </c>
    </row>
    <row r="1882" ht="12.75" customHeight="1">
      <c r="A1882" s="16" t="s">
        <v>6487</v>
      </c>
      <c r="B1882" s="1" t="s">
        <v>1028</v>
      </c>
      <c r="C1882" s="15">
        <v>1132.0</v>
      </c>
      <c r="D1882" s="16" t="s">
        <v>7049</v>
      </c>
      <c r="E1882" s="16" t="s">
        <v>7050</v>
      </c>
      <c r="F1882" s="16"/>
      <c r="G1882" s="16" t="s">
        <v>394</v>
      </c>
      <c r="H1882" s="16"/>
      <c r="I1882" s="16">
        <v>712.0</v>
      </c>
      <c r="J1882" s="16" t="s">
        <v>426</v>
      </c>
      <c r="K1882" s="16" t="s">
        <v>6485</v>
      </c>
      <c r="L1882" s="16" t="s">
        <v>384</v>
      </c>
      <c r="M1882" s="16" t="s">
        <v>1393</v>
      </c>
      <c r="N1882" s="16" t="s">
        <v>2999</v>
      </c>
      <c r="O1882" s="16"/>
      <c r="P1882" s="16">
        <v>14.0</v>
      </c>
      <c r="Q1882" s="16">
        <v>-64.0</v>
      </c>
    </row>
    <row r="1883" ht="12.75" customHeight="1">
      <c r="A1883" s="16" t="s">
        <v>6487</v>
      </c>
      <c r="B1883" s="1" t="s">
        <v>1028</v>
      </c>
      <c r="C1883" s="15">
        <v>1133.0</v>
      </c>
      <c r="D1883" s="16" t="s">
        <v>7051</v>
      </c>
      <c r="E1883" s="16" t="s">
        <v>7052</v>
      </c>
      <c r="F1883" s="16" t="s">
        <v>313</v>
      </c>
      <c r="G1883" s="16" t="s">
        <v>500</v>
      </c>
      <c r="H1883" s="16"/>
      <c r="I1883" s="16">
        <v>506.0</v>
      </c>
      <c r="J1883" s="16" t="s">
        <v>6948</v>
      </c>
      <c r="K1883" s="16" t="s">
        <v>3161</v>
      </c>
      <c r="L1883" s="16" t="s">
        <v>377</v>
      </c>
      <c r="M1883" s="16" t="s">
        <v>3460</v>
      </c>
      <c r="N1883" s="16" t="s">
        <v>834</v>
      </c>
      <c r="O1883" s="16"/>
      <c r="P1883" s="16">
        <v>12.0</v>
      </c>
      <c r="Q1883" s="16">
        <v>-144.0</v>
      </c>
    </row>
    <row r="1884" ht="12.75" customHeight="1">
      <c r="A1884" s="16" t="s">
        <v>6487</v>
      </c>
      <c r="B1884" s="1" t="s">
        <v>1028</v>
      </c>
      <c r="C1884" s="15">
        <v>1136.0</v>
      </c>
      <c r="D1884" s="16" t="s">
        <v>7053</v>
      </c>
      <c r="E1884" s="16" t="s">
        <v>7054</v>
      </c>
      <c r="F1884" s="16" t="s">
        <v>313</v>
      </c>
      <c r="G1884" s="16" t="s">
        <v>2353</v>
      </c>
      <c r="H1884" s="16"/>
      <c r="I1884" s="16">
        <v>912.0</v>
      </c>
      <c r="J1884" s="16" t="s">
        <v>6948</v>
      </c>
      <c r="K1884" s="16" t="s">
        <v>680</v>
      </c>
      <c r="L1884" s="16" t="s">
        <v>377</v>
      </c>
      <c r="M1884" s="16" t="s">
        <v>3060</v>
      </c>
      <c r="N1884" s="16" t="s">
        <v>3260</v>
      </c>
      <c r="O1884" s="16"/>
      <c r="P1884" s="16">
        <v>9.0</v>
      </c>
      <c r="Q1884" s="16">
        <v>-200.0</v>
      </c>
    </row>
    <row r="1885" ht="12.75" customHeight="1">
      <c r="A1885" s="16" t="s">
        <v>6487</v>
      </c>
      <c r="B1885" s="1" t="s">
        <v>1028</v>
      </c>
      <c r="C1885" s="15">
        <v>1137.0</v>
      </c>
      <c r="D1885" s="16" t="s">
        <v>7055</v>
      </c>
      <c r="E1885" s="16" t="s">
        <v>7056</v>
      </c>
      <c r="F1885" s="16" t="s">
        <v>436</v>
      </c>
      <c r="G1885" s="16" t="s">
        <v>978</v>
      </c>
      <c r="H1885" s="16"/>
      <c r="I1885" s="16">
        <v>735.0</v>
      </c>
      <c r="J1885" s="16" t="s">
        <v>426</v>
      </c>
      <c r="K1885" s="16" t="s">
        <v>438</v>
      </c>
      <c r="L1885" s="16" t="s">
        <v>384</v>
      </c>
      <c r="M1885" s="16" t="s">
        <v>7057</v>
      </c>
      <c r="N1885" s="16" t="s">
        <v>7058</v>
      </c>
      <c r="O1885" s="16"/>
      <c r="P1885" s="16">
        <v>17.0</v>
      </c>
      <c r="Q1885" s="16">
        <v>0.0</v>
      </c>
    </row>
    <row r="1886" ht="12.75" customHeight="1">
      <c r="A1886" s="16" t="s">
        <v>6487</v>
      </c>
      <c r="B1886" s="1" t="s">
        <v>1028</v>
      </c>
      <c r="C1886" s="15">
        <v>1140.0</v>
      </c>
      <c r="D1886" s="16" t="s">
        <v>7059</v>
      </c>
      <c r="E1886" s="16" t="s">
        <v>7060</v>
      </c>
      <c r="F1886" s="16" t="s">
        <v>436</v>
      </c>
      <c r="G1886" s="16" t="s">
        <v>454</v>
      </c>
      <c r="H1886" s="16"/>
      <c r="I1886" s="16">
        <v>400.0</v>
      </c>
      <c r="J1886" s="16" t="s">
        <v>426</v>
      </c>
      <c r="K1886" s="16" t="s">
        <v>3922</v>
      </c>
      <c r="L1886" s="16" t="s">
        <v>345</v>
      </c>
      <c r="M1886" s="16" t="s">
        <v>601</v>
      </c>
      <c r="N1886" s="16" t="s">
        <v>1541</v>
      </c>
      <c r="O1886" s="16"/>
      <c r="P1886" s="16">
        <v>12.0</v>
      </c>
      <c r="Q1886" s="16">
        <v>84.0</v>
      </c>
    </row>
    <row r="1887" ht="12.75" customHeight="1">
      <c r="A1887" s="16" t="s">
        <v>6487</v>
      </c>
      <c r="B1887" s="1" t="s">
        <v>72</v>
      </c>
      <c r="C1887" s="15">
        <v>1201.0</v>
      </c>
      <c r="D1887" s="16" t="s">
        <v>7061</v>
      </c>
      <c r="E1887" s="16" t="s">
        <v>7062</v>
      </c>
      <c r="F1887" s="16"/>
      <c r="G1887" s="16" t="s">
        <v>500</v>
      </c>
      <c r="H1887" s="16"/>
      <c r="I1887" s="16">
        <v>602.0</v>
      </c>
      <c r="J1887" s="16" t="s">
        <v>426</v>
      </c>
      <c r="K1887" s="16" t="s">
        <v>7063</v>
      </c>
      <c r="L1887" s="16" t="s">
        <v>377</v>
      </c>
      <c r="M1887" s="16" t="s">
        <v>7064</v>
      </c>
      <c r="N1887" s="16" t="s">
        <v>2671</v>
      </c>
      <c r="O1887" s="16"/>
      <c r="P1887" s="16">
        <v>12.0</v>
      </c>
      <c r="Q1887" s="16">
        <v>360.0</v>
      </c>
    </row>
    <row r="1888" ht="12.75" customHeight="1">
      <c r="A1888" s="16" t="s">
        <v>6487</v>
      </c>
      <c r="B1888" s="1" t="s">
        <v>72</v>
      </c>
      <c r="C1888" s="15">
        <v>1203.0</v>
      </c>
      <c r="D1888" s="16" t="s">
        <v>7065</v>
      </c>
      <c r="E1888" s="16" t="s">
        <v>7066</v>
      </c>
      <c r="F1888" s="16"/>
      <c r="G1888" s="16" t="s">
        <v>7067</v>
      </c>
      <c r="H1888" s="16"/>
      <c r="I1888" s="16">
        <v>301.0</v>
      </c>
      <c r="J1888" s="16" t="s">
        <v>7003</v>
      </c>
      <c r="K1888" s="16" t="s">
        <v>1083</v>
      </c>
      <c r="L1888" s="16" t="s">
        <v>316</v>
      </c>
      <c r="M1888" s="16" t="s">
        <v>4545</v>
      </c>
      <c r="N1888" s="16" t="s">
        <v>5001</v>
      </c>
      <c r="O1888" s="16"/>
      <c r="P1888" s="16">
        <v>5.0</v>
      </c>
      <c r="Q1888" s="16">
        <v>6144.0</v>
      </c>
    </row>
    <row r="1889" ht="12.75" customHeight="1">
      <c r="A1889" s="16" t="s">
        <v>6487</v>
      </c>
      <c r="B1889" s="1" t="s">
        <v>72</v>
      </c>
      <c r="C1889" s="15">
        <v>1204.0</v>
      </c>
      <c r="D1889" s="16" t="s">
        <v>7068</v>
      </c>
      <c r="E1889" s="16" t="s">
        <v>7069</v>
      </c>
      <c r="F1889" s="16"/>
      <c r="G1889" s="16" t="s">
        <v>7070</v>
      </c>
      <c r="H1889" s="16"/>
      <c r="I1889" s="16">
        <v>217.0</v>
      </c>
      <c r="J1889" s="16" t="s">
        <v>7003</v>
      </c>
      <c r="K1889" s="16" t="s">
        <v>7071</v>
      </c>
      <c r="L1889" s="16" t="s">
        <v>345</v>
      </c>
      <c r="M1889" s="16" t="s">
        <v>7072</v>
      </c>
      <c r="N1889" s="16" t="s">
        <v>731</v>
      </c>
      <c r="O1889" s="16"/>
      <c r="P1889" s="16">
        <v>19.0</v>
      </c>
      <c r="Q1889" s="16">
        <v>-882.0</v>
      </c>
    </row>
    <row r="1890" ht="12.75" customHeight="1">
      <c r="A1890" s="16" t="s">
        <v>6487</v>
      </c>
      <c r="B1890" s="1" t="s">
        <v>72</v>
      </c>
      <c r="C1890" s="15">
        <v>1205.0</v>
      </c>
      <c r="D1890" s="16" t="s">
        <v>7073</v>
      </c>
      <c r="E1890" s="16" t="s">
        <v>7074</v>
      </c>
      <c r="F1890" s="16" t="s">
        <v>436</v>
      </c>
      <c r="G1890" s="16" t="s">
        <v>449</v>
      </c>
      <c r="H1890" s="16"/>
      <c r="I1890" s="16">
        <v>925.0</v>
      </c>
      <c r="J1890" s="16" t="s">
        <v>426</v>
      </c>
      <c r="K1890" s="16" t="s">
        <v>383</v>
      </c>
      <c r="L1890" s="16" t="s">
        <v>384</v>
      </c>
      <c r="M1890" s="16" t="s">
        <v>7075</v>
      </c>
      <c r="N1890" s="16" t="s">
        <v>1331</v>
      </c>
      <c r="O1890" s="16"/>
      <c r="P1890" s="16">
        <v>20.0</v>
      </c>
      <c r="Q1890" s="16">
        <v>-468.0</v>
      </c>
    </row>
    <row r="1891" ht="12.75" customHeight="1">
      <c r="A1891" s="16" t="s">
        <v>6487</v>
      </c>
      <c r="B1891" s="1" t="s">
        <v>72</v>
      </c>
      <c r="C1891" s="15">
        <v>1207.0</v>
      </c>
      <c r="D1891" s="16" t="s">
        <v>7076</v>
      </c>
      <c r="E1891" s="16" t="s">
        <v>7077</v>
      </c>
      <c r="F1891" s="16"/>
      <c r="G1891" s="16" t="s">
        <v>7078</v>
      </c>
      <c r="H1891" s="16"/>
      <c r="I1891" s="16">
        <v>410.0</v>
      </c>
      <c r="J1891" s="16" t="s">
        <v>2318</v>
      </c>
      <c r="K1891" s="16" t="s">
        <v>1016</v>
      </c>
      <c r="L1891" s="16" t="s">
        <v>345</v>
      </c>
      <c r="M1891" s="16" t="s">
        <v>2942</v>
      </c>
      <c r="N1891" s="16" t="s">
        <v>3023</v>
      </c>
      <c r="O1891" s="16"/>
      <c r="P1891" s="16">
        <v>11.0</v>
      </c>
      <c r="Q1891" s="16">
        <v>-420.0</v>
      </c>
    </row>
    <row r="1892" ht="12.75" customHeight="1">
      <c r="A1892" s="16" t="s">
        <v>6487</v>
      </c>
      <c r="B1892" s="1" t="s">
        <v>72</v>
      </c>
      <c r="C1892" s="15">
        <v>1208.0</v>
      </c>
      <c r="D1892" s="16" t="s">
        <v>7079</v>
      </c>
      <c r="E1892" s="16" t="s">
        <v>7080</v>
      </c>
      <c r="F1892" s="16"/>
      <c r="G1892" s="16" t="s">
        <v>415</v>
      </c>
      <c r="H1892" s="16"/>
      <c r="I1892" s="16">
        <v>420.0</v>
      </c>
      <c r="J1892" s="16" t="s">
        <v>2318</v>
      </c>
      <c r="K1892" s="16" t="s">
        <v>7081</v>
      </c>
      <c r="L1892" s="16" t="s">
        <v>377</v>
      </c>
      <c r="M1892" s="16" t="s">
        <v>3761</v>
      </c>
      <c r="N1892" s="16" t="s">
        <v>2126</v>
      </c>
      <c r="O1892" s="16"/>
      <c r="P1892" s="16">
        <v>11.0</v>
      </c>
      <c r="Q1892" s="16">
        <v>180.0</v>
      </c>
    </row>
    <row r="1893" ht="12.75" customHeight="1">
      <c r="A1893" s="16" t="s">
        <v>6487</v>
      </c>
      <c r="B1893" s="1" t="s">
        <v>75</v>
      </c>
      <c r="C1893" s="15">
        <v>1212.0</v>
      </c>
      <c r="D1893" s="16" t="s">
        <v>7082</v>
      </c>
      <c r="E1893" s="16" t="s">
        <v>7083</v>
      </c>
      <c r="F1893" s="16" t="s">
        <v>391</v>
      </c>
      <c r="G1893" s="16" t="s">
        <v>7084</v>
      </c>
      <c r="H1893" s="16"/>
      <c r="I1893" s="16">
        <v>210.0</v>
      </c>
      <c r="J1893" s="16" t="s">
        <v>426</v>
      </c>
      <c r="K1893" s="16" t="s">
        <v>7085</v>
      </c>
      <c r="L1893" s="16" t="s">
        <v>384</v>
      </c>
      <c r="M1893" s="16" t="s">
        <v>7086</v>
      </c>
      <c r="N1893" s="16" t="s">
        <v>6247</v>
      </c>
      <c r="O1893" s="16"/>
      <c r="P1893" s="16">
        <v>7.0</v>
      </c>
      <c r="Q1893" s="16">
        <v>-1440.0</v>
      </c>
    </row>
    <row r="1894" ht="12.75" customHeight="1">
      <c r="A1894" s="16" t="s">
        <v>6487</v>
      </c>
      <c r="B1894" s="1" t="s">
        <v>75</v>
      </c>
      <c r="C1894" s="15">
        <v>1213.0</v>
      </c>
      <c r="D1894" s="16" t="s">
        <v>7087</v>
      </c>
      <c r="E1894" s="16" t="s">
        <v>7088</v>
      </c>
      <c r="F1894" s="16"/>
      <c r="G1894" s="16" t="s">
        <v>5783</v>
      </c>
      <c r="H1894" s="16"/>
      <c r="I1894" s="16">
        <v>521.0</v>
      </c>
      <c r="J1894" s="16" t="s">
        <v>426</v>
      </c>
      <c r="K1894" s="16" t="s">
        <v>1419</v>
      </c>
      <c r="L1894" s="16" t="s">
        <v>345</v>
      </c>
      <c r="M1894" s="16" t="s">
        <v>7089</v>
      </c>
      <c r="N1894" s="16" t="s">
        <v>6748</v>
      </c>
      <c r="O1894" s="16"/>
      <c r="P1894" s="16">
        <v>15.0</v>
      </c>
      <c r="Q1894" s="16">
        <v>-1890.0</v>
      </c>
    </row>
    <row r="1895" ht="12.75" customHeight="1">
      <c r="A1895" s="16" t="s">
        <v>6487</v>
      </c>
      <c r="B1895" s="1" t="s">
        <v>75</v>
      </c>
      <c r="C1895" s="15">
        <v>1214.0</v>
      </c>
      <c r="D1895" s="16" t="s">
        <v>7090</v>
      </c>
      <c r="E1895" s="16" t="s">
        <v>7091</v>
      </c>
      <c r="F1895" s="16"/>
      <c r="G1895" s="16" t="s">
        <v>1355</v>
      </c>
      <c r="H1895" s="16"/>
      <c r="I1895" s="16">
        <v>805.0</v>
      </c>
      <c r="J1895" s="16" t="s">
        <v>426</v>
      </c>
      <c r="K1895" s="16" t="s">
        <v>7092</v>
      </c>
      <c r="L1895" s="16" t="s">
        <v>384</v>
      </c>
      <c r="M1895" s="16" t="s">
        <v>7093</v>
      </c>
      <c r="N1895" s="16" t="s">
        <v>7094</v>
      </c>
      <c r="O1895" s="16"/>
      <c r="P1895" s="16">
        <v>15.0</v>
      </c>
      <c r="Q1895" s="16">
        <v>840.0</v>
      </c>
    </row>
    <row r="1896" ht="12.75" customHeight="1">
      <c r="A1896" s="16" t="s">
        <v>6487</v>
      </c>
      <c r="B1896" s="1" t="s">
        <v>75</v>
      </c>
      <c r="C1896" s="15">
        <v>1216.0</v>
      </c>
      <c r="D1896" s="16" t="s">
        <v>7095</v>
      </c>
      <c r="E1896" s="16" t="s">
        <v>7096</v>
      </c>
      <c r="F1896" s="16"/>
      <c r="G1896" s="16" t="s">
        <v>500</v>
      </c>
      <c r="H1896" s="16"/>
      <c r="I1896" s="16">
        <v>611.0</v>
      </c>
      <c r="J1896" s="16" t="s">
        <v>426</v>
      </c>
      <c r="K1896" s="16" t="s">
        <v>764</v>
      </c>
      <c r="L1896" s="16" t="s">
        <v>308</v>
      </c>
      <c r="M1896" s="16" t="s">
        <v>473</v>
      </c>
      <c r="N1896" s="16" t="s">
        <v>3276</v>
      </c>
      <c r="O1896" s="16"/>
      <c r="P1896" s="16">
        <v>12.0</v>
      </c>
      <c r="Q1896" s="16">
        <v>-90.0</v>
      </c>
    </row>
    <row r="1897" ht="12.75" customHeight="1">
      <c r="A1897" s="16" t="s">
        <v>6487</v>
      </c>
      <c r="B1897" s="1" t="s">
        <v>75</v>
      </c>
      <c r="C1897" s="15">
        <v>1217.0</v>
      </c>
      <c r="D1897" s="16" t="s">
        <v>7097</v>
      </c>
      <c r="E1897" s="16" t="s">
        <v>7098</v>
      </c>
      <c r="F1897" s="16"/>
      <c r="G1897" s="16" t="s">
        <v>7099</v>
      </c>
      <c r="H1897" s="16" t="s">
        <v>596</v>
      </c>
      <c r="I1897" s="16">
        <v>102.0</v>
      </c>
      <c r="J1897" s="16" t="s">
        <v>426</v>
      </c>
      <c r="K1897" s="16" t="s">
        <v>5146</v>
      </c>
      <c r="L1897" s="16" t="s">
        <v>345</v>
      </c>
      <c r="M1897" s="16" t="s">
        <v>1007</v>
      </c>
      <c r="N1897" s="16" t="s">
        <v>6744</v>
      </c>
      <c r="O1897" s="16"/>
      <c r="P1897" s="16">
        <v>9.0</v>
      </c>
      <c r="Q1897" s="16">
        <v>-1296.0</v>
      </c>
    </row>
    <row r="1898" ht="12.75" customHeight="1">
      <c r="A1898" s="16" t="s">
        <v>6487</v>
      </c>
      <c r="B1898" s="1" t="s">
        <v>75</v>
      </c>
      <c r="C1898" s="15">
        <v>1219.0</v>
      </c>
      <c r="D1898" s="16" t="s">
        <v>7100</v>
      </c>
      <c r="E1898" s="16" t="s">
        <v>7101</v>
      </c>
      <c r="F1898" s="16" t="s">
        <v>313</v>
      </c>
      <c r="G1898" s="16" t="s">
        <v>394</v>
      </c>
      <c r="H1898" s="16"/>
      <c r="I1898" s="16">
        <v>406.0</v>
      </c>
      <c r="J1898" s="16" t="s">
        <v>2689</v>
      </c>
      <c r="K1898" s="16" t="s">
        <v>1083</v>
      </c>
      <c r="L1898" s="16" t="s">
        <v>384</v>
      </c>
      <c r="M1898" s="16" t="s">
        <v>7102</v>
      </c>
      <c r="N1898" s="16" t="s">
        <v>541</v>
      </c>
      <c r="O1898" s="16"/>
      <c r="P1898" s="16">
        <v>17.0</v>
      </c>
      <c r="Q1898" s="16">
        <v>0.0</v>
      </c>
    </row>
    <row r="1899" ht="12.75" customHeight="1">
      <c r="A1899" s="16" t="s">
        <v>6487</v>
      </c>
      <c r="B1899" s="1" t="s">
        <v>75</v>
      </c>
      <c r="C1899" s="15">
        <v>1220.0</v>
      </c>
      <c r="D1899" s="16" t="s">
        <v>7103</v>
      </c>
      <c r="E1899" s="16" t="s">
        <v>7104</v>
      </c>
      <c r="F1899" s="16"/>
      <c r="G1899" s="16" t="s">
        <v>7105</v>
      </c>
      <c r="H1899" s="16"/>
      <c r="I1899" s="16">
        <v>804.0</v>
      </c>
      <c r="J1899" s="16" t="s">
        <v>426</v>
      </c>
      <c r="K1899" s="16" t="s">
        <v>383</v>
      </c>
      <c r="L1899" s="16" t="s">
        <v>308</v>
      </c>
      <c r="M1899" s="16" t="s">
        <v>473</v>
      </c>
      <c r="N1899" s="16" t="s">
        <v>4222</v>
      </c>
      <c r="O1899" s="16"/>
      <c r="P1899" s="16">
        <v>11.0</v>
      </c>
      <c r="Q1899" s="16">
        <v>-90.0</v>
      </c>
    </row>
    <row r="1900" ht="12.75" customHeight="1">
      <c r="A1900" s="16" t="s">
        <v>6487</v>
      </c>
      <c r="B1900" s="1" t="s">
        <v>1009</v>
      </c>
      <c r="C1900" s="15">
        <v>1222.0</v>
      </c>
      <c r="D1900" s="16" t="s">
        <v>7106</v>
      </c>
      <c r="E1900" s="16" t="s">
        <v>7107</v>
      </c>
      <c r="F1900" s="16" t="s">
        <v>436</v>
      </c>
      <c r="G1900" s="16" t="s">
        <v>7108</v>
      </c>
      <c r="H1900" s="16"/>
      <c r="I1900" s="16">
        <v>532.0</v>
      </c>
      <c r="J1900" s="16" t="s">
        <v>426</v>
      </c>
      <c r="K1900" s="16" t="s">
        <v>790</v>
      </c>
      <c r="L1900" s="16" t="s">
        <v>323</v>
      </c>
      <c r="M1900" s="16" t="s">
        <v>473</v>
      </c>
      <c r="N1900" s="16" t="s">
        <v>474</v>
      </c>
      <c r="O1900" s="16"/>
      <c r="P1900" s="16">
        <v>16.0</v>
      </c>
      <c r="Q1900" s="16">
        <v>-90.0</v>
      </c>
    </row>
    <row r="1901" ht="12.75" customHeight="1">
      <c r="A1901" s="16" t="s">
        <v>6487</v>
      </c>
      <c r="B1901" s="1" t="s">
        <v>1009</v>
      </c>
      <c r="C1901" s="15">
        <v>1226.0</v>
      </c>
      <c r="D1901" s="16" t="s">
        <v>7109</v>
      </c>
      <c r="E1901" s="16" t="s">
        <v>7110</v>
      </c>
      <c r="F1901" s="16"/>
      <c r="G1901" s="16" t="s">
        <v>7111</v>
      </c>
      <c r="H1901" s="16" t="s">
        <v>596</v>
      </c>
      <c r="I1901" s="16">
        <v>637.0</v>
      </c>
      <c r="J1901" s="16" t="s">
        <v>426</v>
      </c>
      <c r="K1901" s="16" t="s">
        <v>796</v>
      </c>
      <c r="L1901" s="16" t="s">
        <v>308</v>
      </c>
      <c r="M1901" s="16" t="s">
        <v>7112</v>
      </c>
      <c r="N1901" s="16" t="s">
        <v>1041</v>
      </c>
      <c r="O1901" s="16"/>
      <c r="P1901" s="16">
        <v>17.0</v>
      </c>
      <c r="Q1901" s="16">
        <v>-240.0</v>
      </c>
    </row>
    <row r="1902" ht="12.75" customHeight="1">
      <c r="A1902" s="16" t="s">
        <v>6487</v>
      </c>
      <c r="B1902" s="1" t="s">
        <v>1009</v>
      </c>
      <c r="C1902" s="15">
        <v>1227.0</v>
      </c>
      <c r="D1902" s="16" t="s">
        <v>7113</v>
      </c>
      <c r="E1902" s="16" t="s">
        <v>7114</v>
      </c>
      <c r="F1902" s="16"/>
      <c r="G1902" s="16" t="s">
        <v>7115</v>
      </c>
      <c r="H1902" s="16"/>
      <c r="I1902" s="16">
        <v>605.0</v>
      </c>
      <c r="J1902" s="16" t="s">
        <v>2689</v>
      </c>
      <c r="K1902" s="16" t="s">
        <v>4626</v>
      </c>
      <c r="L1902" s="16" t="s">
        <v>384</v>
      </c>
      <c r="M1902" s="16" t="s">
        <v>7093</v>
      </c>
      <c r="N1902" s="16" t="s">
        <v>7094</v>
      </c>
      <c r="O1902" s="16"/>
      <c r="P1902" s="16">
        <v>8.0</v>
      </c>
      <c r="Q1902" s="16">
        <v>840.0</v>
      </c>
    </row>
    <row r="1903" ht="12.75" customHeight="1">
      <c r="A1903" s="16" t="s">
        <v>6487</v>
      </c>
      <c r="B1903" s="1" t="s">
        <v>1009</v>
      </c>
      <c r="C1903" s="15">
        <v>1228.0</v>
      </c>
      <c r="D1903" s="16" t="s">
        <v>7116</v>
      </c>
      <c r="E1903" s="16" t="s">
        <v>7117</v>
      </c>
      <c r="F1903" s="16"/>
      <c r="G1903" s="16" t="s">
        <v>449</v>
      </c>
      <c r="H1903" s="16"/>
      <c r="I1903" s="16">
        <v>103.0</v>
      </c>
      <c r="J1903" s="16" t="s">
        <v>426</v>
      </c>
      <c r="K1903" s="16" t="s">
        <v>1083</v>
      </c>
      <c r="L1903" s="16" t="s">
        <v>308</v>
      </c>
      <c r="M1903" s="16" t="s">
        <v>473</v>
      </c>
      <c r="N1903" s="16" t="s">
        <v>4576</v>
      </c>
      <c r="O1903" s="16"/>
      <c r="P1903" s="16">
        <v>7.0</v>
      </c>
      <c r="Q1903" s="16">
        <v>-90.0</v>
      </c>
    </row>
    <row r="1904" ht="12.75" customHeight="1">
      <c r="A1904" s="16" t="s">
        <v>6487</v>
      </c>
      <c r="B1904" s="1" t="s">
        <v>1009</v>
      </c>
      <c r="C1904" s="15">
        <v>1229.0</v>
      </c>
      <c r="D1904" s="16" t="s">
        <v>7118</v>
      </c>
      <c r="E1904" s="16" t="s">
        <v>7119</v>
      </c>
      <c r="F1904" s="16"/>
      <c r="G1904" s="16" t="s">
        <v>7120</v>
      </c>
      <c r="H1904" s="16" t="s">
        <v>69</v>
      </c>
      <c r="I1904" s="16">
        <v>210.0</v>
      </c>
      <c r="J1904" s="16" t="s">
        <v>426</v>
      </c>
      <c r="K1904" s="16" t="s">
        <v>371</v>
      </c>
      <c r="L1904" s="16" t="s">
        <v>384</v>
      </c>
      <c r="M1904" s="16" t="s">
        <v>826</v>
      </c>
      <c r="N1904" s="16" t="s">
        <v>1070</v>
      </c>
      <c r="O1904" s="16"/>
      <c r="P1904" s="16">
        <v>8.0</v>
      </c>
      <c r="Q1904" s="16">
        <v>432.0</v>
      </c>
    </row>
    <row r="1905" ht="12.75" customHeight="1">
      <c r="A1905" s="16" t="s">
        <v>6487</v>
      </c>
      <c r="B1905" s="1" t="s">
        <v>1009</v>
      </c>
      <c r="C1905" s="15">
        <v>1230.0</v>
      </c>
      <c r="D1905" s="16" t="s">
        <v>7121</v>
      </c>
      <c r="E1905" s="16" t="s">
        <v>7122</v>
      </c>
      <c r="F1905" s="16"/>
      <c r="G1905" s="16" t="s">
        <v>697</v>
      </c>
      <c r="H1905" s="16" t="s">
        <v>69</v>
      </c>
      <c r="I1905" s="16">
        <v>505.0</v>
      </c>
      <c r="J1905" s="16" t="s">
        <v>426</v>
      </c>
      <c r="K1905" s="16" t="s">
        <v>501</v>
      </c>
      <c r="L1905" s="16" t="s">
        <v>345</v>
      </c>
      <c r="M1905" s="16" t="s">
        <v>6652</v>
      </c>
      <c r="N1905" s="16" t="s">
        <v>1041</v>
      </c>
      <c r="O1905" s="16"/>
      <c r="P1905" s="16">
        <v>12.0</v>
      </c>
      <c r="Q1905" s="16">
        <v>-45.0</v>
      </c>
    </row>
    <row r="1906" ht="12.75" customHeight="1">
      <c r="A1906" s="16" t="s">
        <v>6487</v>
      </c>
      <c r="B1906" s="1" t="s">
        <v>1028</v>
      </c>
      <c r="C1906" s="15">
        <v>1231.0</v>
      </c>
      <c r="D1906" s="16" t="s">
        <v>7123</v>
      </c>
      <c r="E1906" s="16" t="s">
        <v>7124</v>
      </c>
      <c r="F1906" s="16" t="s">
        <v>328</v>
      </c>
      <c r="G1906" s="16" t="s">
        <v>1222</v>
      </c>
      <c r="H1906" s="16"/>
      <c r="I1906" s="16">
        <v>803.0</v>
      </c>
      <c r="J1906" s="16" t="s">
        <v>426</v>
      </c>
      <c r="K1906" s="16" t="s">
        <v>371</v>
      </c>
      <c r="L1906" s="16" t="s">
        <v>384</v>
      </c>
      <c r="M1906" s="16" t="s">
        <v>7125</v>
      </c>
      <c r="N1906" s="16" t="s">
        <v>7126</v>
      </c>
      <c r="O1906" s="16"/>
      <c r="P1906" s="16">
        <v>9.0</v>
      </c>
      <c r="Q1906" s="16">
        <v>-7.0</v>
      </c>
    </row>
    <row r="1907" ht="12.75" customHeight="1">
      <c r="A1907" s="16" t="s">
        <v>6487</v>
      </c>
      <c r="B1907" s="1" t="s">
        <v>1028</v>
      </c>
      <c r="C1907" s="15">
        <v>1238.0</v>
      </c>
      <c r="D1907" s="16" t="s">
        <v>7127</v>
      </c>
      <c r="E1907" s="16" t="s">
        <v>7128</v>
      </c>
      <c r="F1907" s="16"/>
      <c r="G1907" s="16" t="s">
        <v>394</v>
      </c>
      <c r="H1907" s="16"/>
      <c r="I1907" s="16">
        <v>103.0</v>
      </c>
      <c r="J1907" s="16" t="s">
        <v>426</v>
      </c>
      <c r="K1907" s="16" t="s">
        <v>2033</v>
      </c>
      <c r="L1907" s="16" t="s">
        <v>323</v>
      </c>
      <c r="M1907" s="16" t="s">
        <v>635</v>
      </c>
      <c r="N1907" s="16" t="s">
        <v>310</v>
      </c>
      <c r="O1907" s="16"/>
      <c r="P1907" s="16">
        <v>11.0</v>
      </c>
      <c r="Q1907" s="16">
        <v>-50.0</v>
      </c>
    </row>
    <row r="1908" ht="12.75" customHeight="1">
      <c r="A1908" s="16" t="s">
        <v>6487</v>
      </c>
      <c r="B1908" s="1" t="s">
        <v>72</v>
      </c>
      <c r="C1908" s="15">
        <v>1302.0</v>
      </c>
      <c r="D1908" s="16" t="s">
        <v>7129</v>
      </c>
      <c r="E1908" s="16" t="s">
        <v>7130</v>
      </c>
      <c r="F1908" s="16" t="s">
        <v>313</v>
      </c>
      <c r="G1908" s="16" t="s">
        <v>7131</v>
      </c>
      <c r="H1908" s="16"/>
      <c r="I1908" s="16">
        <v>802.0</v>
      </c>
      <c r="J1908" s="16" t="s">
        <v>7003</v>
      </c>
      <c r="K1908" s="16" t="s">
        <v>557</v>
      </c>
      <c r="L1908" s="16" t="s">
        <v>377</v>
      </c>
      <c r="M1908" s="16" t="s">
        <v>6716</v>
      </c>
      <c r="N1908" s="16" t="s">
        <v>2790</v>
      </c>
      <c r="O1908" s="16"/>
      <c r="P1908" s="16">
        <v>10.0</v>
      </c>
      <c r="Q1908" s="16">
        <v>500.0</v>
      </c>
    </row>
    <row r="1909" ht="12.75" customHeight="1">
      <c r="A1909" s="16" t="s">
        <v>6487</v>
      </c>
      <c r="B1909" s="1" t="s">
        <v>72</v>
      </c>
      <c r="C1909" s="15">
        <v>1303.0</v>
      </c>
      <c r="D1909" s="16" t="s">
        <v>7132</v>
      </c>
      <c r="E1909" s="16" t="s">
        <v>7133</v>
      </c>
      <c r="F1909" s="16"/>
      <c r="G1909" s="16" t="s">
        <v>7134</v>
      </c>
      <c r="H1909" s="16"/>
      <c r="I1909" s="16">
        <v>106.0</v>
      </c>
      <c r="J1909" s="16" t="s">
        <v>7003</v>
      </c>
      <c r="K1909" s="16" t="s">
        <v>790</v>
      </c>
      <c r="L1909" s="16" t="s">
        <v>316</v>
      </c>
      <c r="M1909" s="16" t="s">
        <v>4331</v>
      </c>
      <c r="N1909" s="16" t="s">
        <v>422</v>
      </c>
      <c r="O1909" s="16"/>
      <c r="P1909" s="16">
        <v>15.0</v>
      </c>
      <c r="Q1909" s="16">
        <v>5040.0</v>
      </c>
    </row>
    <row r="1910" ht="12.75" customHeight="1">
      <c r="A1910" s="16" t="s">
        <v>6487</v>
      </c>
      <c r="B1910" s="1" t="s">
        <v>72</v>
      </c>
      <c r="C1910" s="15">
        <v>1304.0</v>
      </c>
      <c r="D1910" s="16" t="s">
        <v>7135</v>
      </c>
      <c r="E1910" s="16" t="s">
        <v>7136</v>
      </c>
      <c r="F1910" s="16" t="s">
        <v>436</v>
      </c>
      <c r="G1910" s="16" t="s">
        <v>7002</v>
      </c>
      <c r="H1910" s="16"/>
      <c r="I1910" s="16">
        <v>201.0</v>
      </c>
      <c r="J1910" s="16" t="s">
        <v>7003</v>
      </c>
      <c r="K1910" s="16" t="s">
        <v>1083</v>
      </c>
      <c r="L1910" s="16" t="s">
        <v>359</v>
      </c>
      <c r="M1910" s="16" t="s">
        <v>7137</v>
      </c>
      <c r="N1910" s="16" t="s">
        <v>802</v>
      </c>
      <c r="O1910" s="16"/>
      <c r="P1910" s="16">
        <v>12.0</v>
      </c>
      <c r="Q1910" s="16">
        <v>2772.0</v>
      </c>
    </row>
    <row r="1911" ht="12.75" customHeight="1">
      <c r="A1911" s="16" t="s">
        <v>6487</v>
      </c>
      <c r="B1911" s="1" t="s">
        <v>72</v>
      </c>
      <c r="C1911" s="15">
        <v>1305.0</v>
      </c>
      <c r="D1911" s="16" t="s">
        <v>7138</v>
      </c>
      <c r="E1911" s="16" t="s">
        <v>7139</v>
      </c>
      <c r="F1911" s="16"/>
      <c r="G1911" s="16" t="s">
        <v>7140</v>
      </c>
      <c r="H1911" s="16"/>
      <c r="I1911" s="16">
        <v>35.0</v>
      </c>
      <c r="J1911" s="16" t="s">
        <v>7003</v>
      </c>
      <c r="K1911" s="16" t="s">
        <v>1383</v>
      </c>
      <c r="L1911" s="16" t="s">
        <v>308</v>
      </c>
      <c r="M1911" s="16" t="s">
        <v>479</v>
      </c>
      <c r="N1911" s="16" t="s">
        <v>480</v>
      </c>
      <c r="O1911" s="16"/>
      <c r="P1911" s="16">
        <v>14.0</v>
      </c>
      <c r="Q1911" s="16">
        <v>0.0</v>
      </c>
    </row>
    <row r="1912" ht="12.75" customHeight="1">
      <c r="A1912" s="16" t="s">
        <v>6487</v>
      </c>
      <c r="B1912" s="1" t="s">
        <v>72</v>
      </c>
      <c r="C1912" s="15">
        <v>1306.0</v>
      </c>
      <c r="D1912" s="16" t="s">
        <v>7141</v>
      </c>
      <c r="E1912" s="16" t="s">
        <v>7142</v>
      </c>
      <c r="F1912" s="16"/>
      <c r="G1912" s="16" t="s">
        <v>7143</v>
      </c>
      <c r="H1912" s="16"/>
      <c r="I1912" s="16">
        <v>202.0</v>
      </c>
      <c r="J1912" s="16" t="s">
        <v>426</v>
      </c>
      <c r="K1912" s="16" t="s">
        <v>563</v>
      </c>
      <c r="L1912" s="16" t="s">
        <v>323</v>
      </c>
      <c r="M1912" s="16" t="s">
        <v>1771</v>
      </c>
      <c r="N1912" s="16" t="s">
        <v>401</v>
      </c>
      <c r="O1912" s="16"/>
      <c r="P1912" s="16">
        <v>13.0</v>
      </c>
      <c r="Q1912" s="16">
        <v>-120.0</v>
      </c>
    </row>
    <row r="1913" ht="12.75" customHeight="1">
      <c r="A1913" s="16" t="s">
        <v>6487</v>
      </c>
      <c r="B1913" s="1" t="s">
        <v>72</v>
      </c>
      <c r="C1913" s="15">
        <v>1307.0</v>
      </c>
      <c r="D1913" s="16" t="s">
        <v>7144</v>
      </c>
      <c r="E1913" s="16" t="s">
        <v>7145</v>
      </c>
      <c r="F1913" s="16" t="s">
        <v>436</v>
      </c>
      <c r="G1913" s="16" t="s">
        <v>394</v>
      </c>
      <c r="H1913" s="16"/>
      <c r="I1913" s="16">
        <v>503.0</v>
      </c>
      <c r="J1913" s="16" t="s">
        <v>426</v>
      </c>
      <c r="K1913" s="16" t="s">
        <v>438</v>
      </c>
      <c r="L1913" s="16" t="s">
        <v>345</v>
      </c>
      <c r="M1913" s="16" t="s">
        <v>2123</v>
      </c>
      <c r="N1913" s="16" t="s">
        <v>991</v>
      </c>
      <c r="O1913" s="16"/>
      <c r="P1913" s="16">
        <v>12.0</v>
      </c>
      <c r="Q1913" s="16">
        <v>16.0</v>
      </c>
    </row>
    <row r="1914" ht="12.75" customHeight="1">
      <c r="A1914" s="16" t="s">
        <v>6487</v>
      </c>
      <c r="B1914" s="1" t="s">
        <v>72</v>
      </c>
      <c r="C1914" s="15">
        <v>1308.0</v>
      </c>
      <c r="D1914" s="16" t="s">
        <v>7146</v>
      </c>
      <c r="E1914" s="16" t="s">
        <v>7147</v>
      </c>
      <c r="F1914" s="16"/>
      <c r="G1914" s="16" t="s">
        <v>5197</v>
      </c>
      <c r="H1914" s="16" t="s">
        <v>69</v>
      </c>
      <c r="I1914" s="16">
        <v>323.0</v>
      </c>
      <c r="J1914" s="16" t="s">
        <v>426</v>
      </c>
      <c r="K1914" s="16" t="s">
        <v>358</v>
      </c>
      <c r="L1914" s="16" t="s">
        <v>308</v>
      </c>
      <c r="M1914" s="16" t="s">
        <v>652</v>
      </c>
      <c r="N1914" s="16" t="s">
        <v>474</v>
      </c>
      <c r="O1914" s="16"/>
      <c r="P1914" s="16">
        <v>15.0</v>
      </c>
      <c r="Q1914" s="16">
        <v>-140.0</v>
      </c>
    </row>
    <row r="1915" ht="12.75" customHeight="1">
      <c r="A1915" s="16" t="s">
        <v>6487</v>
      </c>
      <c r="B1915" s="1" t="s">
        <v>72</v>
      </c>
      <c r="C1915" s="15">
        <v>1310.0</v>
      </c>
      <c r="D1915" s="16" t="s">
        <v>7148</v>
      </c>
      <c r="E1915" s="16" t="s">
        <v>7149</v>
      </c>
      <c r="F1915" s="16"/>
      <c r="G1915" s="16" t="s">
        <v>4860</v>
      </c>
      <c r="H1915" s="16" t="s">
        <v>596</v>
      </c>
      <c r="I1915" s="16">
        <v>421.0</v>
      </c>
      <c r="J1915" s="16" t="s">
        <v>7150</v>
      </c>
      <c r="K1915" s="16" t="s">
        <v>553</v>
      </c>
      <c r="L1915" s="16" t="s">
        <v>308</v>
      </c>
      <c r="M1915" s="16" t="s">
        <v>2296</v>
      </c>
      <c r="N1915" s="16" t="s">
        <v>7151</v>
      </c>
      <c r="O1915" s="16"/>
      <c r="P1915" s="16">
        <v>12.0</v>
      </c>
      <c r="Q1915" s="16">
        <v>-36.0</v>
      </c>
    </row>
    <row r="1916" ht="12.75" customHeight="1">
      <c r="A1916" s="16" t="s">
        <v>6487</v>
      </c>
      <c r="B1916" s="1" t="s">
        <v>75</v>
      </c>
      <c r="C1916" s="15">
        <v>1311.0</v>
      </c>
      <c r="D1916" s="16" t="s">
        <v>7152</v>
      </c>
      <c r="E1916" s="16" t="s">
        <v>7153</v>
      </c>
      <c r="F1916" s="16"/>
      <c r="G1916" s="16" t="s">
        <v>2300</v>
      </c>
      <c r="H1916" s="16"/>
      <c r="I1916" s="16">
        <v>501.0</v>
      </c>
      <c r="J1916" s="16" t="s">
        <v>426</v>
      </c>
      <c r="K1916" s="16" t="s">
        <v>1383</v>
      </c>
      <c r="L1916" s="16" t="s">
        <v>377</v>
      </c>
      <c r="M1916" s="16" t="s">
        <v>1356</v>
      </c>
      <c r="N1916" s="16" t="s">
        <v>550</v>
      </c>
      <c r="O1916" s="16"/>
      <c r="P1916" s="16">
        <v>5.0</v>
      </c>
      <c r="Q1916" s="16">
        <v>1540.0</v>
      </c>
    </row>
    <row r="1917" ht="12.75" customHeight="1">
      <c r="A1917" s="16" t="s">
        <v>6487</v>
      </c>
      <c r="B1917" s="1" t="s">
        <v>75</v>
      </c>
      <c r="C1917" s="15">
        <v>1318.0</v>
      </c>
      <c r="D1917" s="16" t="s">
        <v>7154</v>
      </c>
      <c r="E1917" s="16" t="s">
        <v>7155</v>
      </c>
      <c r="F1917" s="16"/>
      <c r="G1917" s="16" t="s">
        <v>500</v>
      </c>
      <c r="H1917" s="16"/>
      <c r="I1917" s="16">
        <v>435.0</v>
      </c>
      <c r="J1917" s="16" t="s">
        <v>2689</v>
      </c>
      <c r="K1917" s="16" t="s">
        <v>1570</v>
      </c>
      <c r="L1917" s="16" t="s">
        <v>377</v>
      </c>
      <c r="M1917" s="16" t="s">
        <v>7156</v>
      </c>
      <c r="N1917" s="16" t="s">
        <v>451</v>
      </c>
      <c r="O1917" s="16"/>
      <c r="P1917" s="16">
        <v>15.0</v>
      </c>
      <c r="Q1917" s="16">
        <v>-168.0</v>
      </c>
    </row>
    <row r="1918" ht="12.75" customHeight="1">
      <c r="A1918" s="16" t="s">
        <v>6487</v>
      </c>
      <c r="B1918" s="1" t="s">
        <v>75</v>
      </c>
      <c r="C1918" s="15">
        <v>1319.0</v>
      </c>
      <c r="D1918" s="16" t="s">
        <v>7157</v>
      </c>
      <c r="E1918" s="16" t="s">
        <v>7158</v>
      </c>
      <c r="F1918" s="16"/>
      <c r="G1918" s="16" t="s">
        <v>2353</v>
      </c>
      <c r="H1918" s="16"/>
      <c r="I1918" s="16">
        <v>202.0</v>
      </c>
      <c r="J1918" s="16" t="s">
        <v>426</v>
      </c>
      <c r="K1918" s="16" t="s">
        <v>307</v>
      </c>
      <c r="L1918" s="16" t="s">
        <v>308</v>
      </c>
      <c r="M1918" s="16" t="s">
        <v>7159</v>
      </c>
      <c r="N1918" s="16" t="s">
        <v>817</v>
      </c>
      <c r="O1918" s="16"/>
      <c r="P1918" s="16">
        <v>12.0</v>
      </c>
      <c r="Q1918" s="16">
        <v>-180.0</v>
      </c>
    </row>
    <row r="1919" ht="12.75" customHeight="1">
      <c r="A1919" s="16" t="s">
        <v>6487</v>
      </c>
      <c r="B1919" s="1" t="s">
        <v>1009</v>
      </c>
      <c r="C1919" s="15">
        <v>1321.0</v>
      </c>
      <c r="D1919" s="16" t="s">
        <v>7160</v>
      </c>
      <c r="E1919" s="16" t="s">
        <v>7161</v>
      </c>
      <c r="F1919" s="16" t="s">
        <v>436</v>
      </c>
      <c r="G1919" s="16" t="s">
        <v>394</v>
      </c>
      <c r="H1919" s="16"/>
      <c r="I1919" s="16">
        <v>103.0</v>
      </c>
      <c r="J1919" s="16" t="s">
        <v>426</v>
      </c>
      <c r="K1919" s="16" t="s">
        <v>371</v>
      </c>
      <c r="L1919" s="16" t="s">
        <v>308</v>
      </c>
      <c r="M1919" s="16" t="s">
        <v>554</v>
      </c>
      <c r="N1919" s="16" t="s">
        <v>310</v>
      </c>
      <c r="O1919" s="16"/>
      <c r="P1919" s="16">
        <v>8.0</v>
      </c>
      <c r="Q1919" s="16">
        <v>-20.0</v>
      </c>
    </row>
    <row r="1920" ht="12.75" customHeight="1">
      <c r="A1920" s="16" t="s">
        <v>6487</v>
      </c>
      <c r="B1920" s="1" t="s">
        <v>1009</v>
      </c>
      <c r="C1920" s="15">
        <v>1323.0</v>
      </c>
      <c r="D1920" s="16" t="s">
        <v>7162</v>
      </c>
      <c r="E1920" s="16" t="s">
        <v>7163</v>
      </c>
      <c r="F1920" s="16"/>
      <c r="G1920" s="16" t="s">
        <v>3204</v>
      </c>
      <c r="H1920" s="16" t="s">
        <v>69</v>
      </c>
      <c r="I1920" s="16">
        <v>107.0</v>
      </c>
      <c r="J1920" s="16" t="s">
        <v>426</v>
      </c>
      <c r="K1920" s="16" t="s">
        <v>438</v>
      </c>
      <c r="L1920" s="16" t="s">
        <v>323</v>
      </c>
      <c r="M1920" s="16" t="s">
        <v>621</v>
      </c>
      <c r="N1920" s="16" t="s">
        <v>4539</v>
      </c>
      <c r="O1920" s="16"/>
      <c r="P1920" s="16">
        <v>15.0</v>
      </c>
      <c r="Q1920" s="16">
        <v>-112.0</v>
      </c>
    </row>
    <row r="1921" ht="12.75" customHeight="1">
      <c r="A1921" s="16" t="s">
        <v>6487</v>
      </c>
      <c r="B1921" s="1" t="s">
        <v>1009</v>
      </c>
      <c r="C1921" s="15">
        <v>1326.0</v>
      </c>
      <c r="D1921" s="16" t="s">
        <v>7164</v>
      </c>
      <c r="E1921" s="16" t="s">
        <v>7165</v>
      </c>
      <c r="F1921" s="16" t="s">
        <v>391</v>
      </c>
      <c r="G1921" s="16" t="s">
        <v>500</v>
      </c>
      <c r="H1921" s="16"/>
      <c r="I1921" s="16">
        <v>433.0</v>
      </c>
      <c r="J1921" s="16" t="s">
        <v>426</v>
      </c>
      <c r="K1921" s="16" t="s">
        <v>7166</v>
      </c>
      <c r="L1921" s="16" t="s">
        <v>345</v>
      </c>
      <c r="M1921" s="16" t="s">
        <v>7167</v>
      </c>
      <c r="N1921" s="16" t="s">
        <v>770</v>
      </c>
      <c r="O1921" s="16"/>
      <c r="P1921" s="16">
        <v>15.0</v>
      </c>
      <c r="Q1921" s="16">
        <v>-360.0</v>
      </c>
    </row>
    <row r="1922" ht="12.75" customHeight="1">
      <c r="A1922" s="16" t="s">
        <v>6487</v>
      </c>
      <c r="B1922" s="1" t="s">
        <v>1009</v>
      </c>
      <c r="C1922" s="15">
        <v>1329.0</v>
      </c>
      <c r="D1922" s="16" t="s">
        <v>7168</v>
      </c>
      <c r="E1922" s="16" t="s">
        <v>7169</v>
      </c>
      <c r="F1922" s="16"/>
      <c r="G1922" s="16" t="s">
        <v>870</v>
      </c>
      <c r="H1922" s="16" t="s">
        <v>596</v>
      </c>
      <c r="I1922" s="16">
        <v>204.0</v>
      </c>
      <c r="J1922" s="16" t="s">
        <v>426</v>
      </c>
      <c r="K1922" s="16" t="s">
        <v>1019</v>
      </c>
      <c r="L1922" s="16" t="s">
        <v>323</v>
      </c>
      <c r="M1922" s="16" t="s">
        <v>871</v>
      </c>
      <c r="N1922" s="16" t="s">
        <v>872</v>
      </c>
      <c r="O1922" s="16"/>
      <c r="P1922" s="16">
        <v>14.0</v>
      </c>
      <c r="Q1922" s="16">
        <v>-56.0</v>
      </c>
    </row>
    <row r="1923" ht="12.75" customHeight="1">
      <c r="A1923" s="16" t="s">
        <v>6487</v>
      </c>
      <c r="B1923" s="1" t="s">
        <v>1009</v>
      </c>
      <c r="C1923" s="15">
        <v>1330.0</v>
      </c>
      <c r="D1923" s="16" t="s">
        <v>7170</v>
      </c>
      <c r="E1923" s="16" t="s">
        <v>7171</v>
      </c>
      <c r="F1923" s="16"/>
      <c r="G1923" s="16" t="s">
        <v>336</v>
      </c>
      <c r="H1923" s="16"/>
      <c r="I1923" s="16">
        <v>536.0</v>
      </c>
      <c r="J1923" s="16" t="s">
        <v>426</v>
      </c>
      <c r="K1923" s="16" t="s">
        <v>7172</v>
      </c>
      <c r="L1923" s="16" t="s">
        <v>345</v>
      </c>
      <c r="M1923" s="16" t="s">
        <v>2189</v>
      </c>
      <c r="N1923" s="16" t="s">
        <v>3158</v>
      </c>
      <c r="O1923" s="16"/>
      <c r="P1923" s="16">
        <v>14.0</v>
      </c>
      <c r="Q1923" s="16">
        <v>-84.0</v>
      </c>
    </row>
    <row r="1924" ht="12.75" customHeight="1">
      <c r="A1924" s="16" t="s">
        <v>6487</v>
      </c>
      <c r="B1924" s="1" t="s">
        <v>1028</v>
      </c>
      <c r="C1924" s="15">
        <v>1332.0</v>
      </c>
      <c r="D1924" s="16" t="s">
        <v>7173</v>
      </c>
      <c r="E1924" s="16" t="s">
        <v>7174</v>
      </c>
      <c r="F1924" s="16"/>
      <c r="G1924" s="16" t="s">
        <v>7175</v>
      </c>
      <c r="H1924" s="16"/>
      <c r="I1924" s="16">
        <v>203.0</v>
      </c>
      <c r="J1924" s="16" t="s">
        <v>426</v>
      </c>
      <c r="K1924" s="16" t="s">
        <v>7176</v>
      </c>
      <c r="L1924" s="16" t="s">
        <v>384</v>
      </c>
      <c r="M1924" s="16" t="s">
        <v>1525</v>
      </c>
      <c r="N1924" s="16" t="s">
        <v>2821</v>
      </c>
      <c r="O1924" s="16"/>
      <c r="P1924" s="16">
        <v>12.0</v>
      </c>
      <c r="Q1924" s="16">
        <v>490.0</v>
      </c>
    </row>
    <row r="1925" ht="12.75" customHeight="1">
      <c r="A1925" s="16" t="s">
        <v>6487</v>
      </c>
      <c r="B1925" s="1" t="s">
        <v>1028</v>
      </c>
      <c r="C1925" s="15">
        <v>1335.0</v>
      </c>
      <c r="D1925" s="16" t="s">
        <v>7177</v>
      </c>
      <c r="E1925" s="16" t="s">
        <v>7178</v>
      </c>
      <c r="F1925" s="16" t="s">
        <v>436</v>
      </c>
      <c r="G1925" s="16" t="s">
        <v>7179</v>
      </c>
      <c r="H1925" s="16"/>
      <c r="I1925" s="16">
        <v>502.0</v>
      </c>
      <c r="J1925" s="16" t="s">
        <v>426</v>
      </c>
      <c r="K1925" s="16" t="s">
        <v>7180</v>
      </c>
      <c r="L1925" s="16" t="s">
        <v>323</v>
      </c>
      <c r="M1925" s="16" t="s">
        <v>1549</v>
      </c>
      <c r="N1925" s="16" t="s">
        <v>1550</v>
      </c>
      <c r="O1925" s="16"/>
      <c r="P1925" s="16">
        <v>10.0</v>
      </c>
      <c r="Q1925" s="16">
        <v>-540.0</v>
      </c>
    </row>
    <row r="1926" ht="12.75" customHeight="1">
      <c r="A1926" s="16" t="s">
        <v>6487</v>
      </c>
      <c r="B1926" s="1" t="s">
        <v>1028</v>
      </c>
      <c r="C1926" s="15">
        <v>1339.0</v>
      </c>
      <c r="D1926" s="16" t="s">
        <v>7181</v>
      </c>
      <c r="E1926" s="16" t="s">
        <v>7182</v>
      </c>
      <c r="F1926" s="16"/>
      <c r="G1926" s="16" t="s">
        <v>595</v>
      </c>
      <c r="H1926" s="16" t="s">
        <v>596</v>
      </c>
      <c r="I1926" s="16">
        <v>0.0</v>
      </c>
      <c r="J1926" s="16" t="s">
        <v>1366</v>
      </c>
      <c r="K1926" s="16" t="s">
        <v>1095</v>
      </c>
      <c r="L1926" s="16" t="s">
        <v>308</v>
      </c>
      <c r="M1926" s="16" t="s">
        <v>479</v>
      </c>
      <c r="N1926" s="16" t="s">
        <v>480</v>
      </c>
      <c r="O1926" s="16"/>
      <c r="P1926" s="16">
        <v>6.0</v>
      </c>
      <c r="Q1926" s="16">
        <v>0.0</v>
      </c>
    </row>
    <row r="1927" ht="12.75" customHeight="1">
      <c r="A1927" s="16" t="s">
        <v>6487</v>
      </c>
      <c r="B1927" s="1" t="s">
        <v>1028</v>
      </c>
      <c r="C1927" s="15">
        <v>1340.0</v>
      </c>
      <c r="D1927" s="16" t="s">
        <v>7183</v>
      </c>
      <c r="E1927" s="16" t="s">
        <v>7184</v>
      </c>
      <c r="F1927" s="16"/>
      <c r="G1927" s="16" t="s">
        <v>454</v>
      </c>
      <c r="H1927" s="16"/>
      <c r="I1927" s="16">
        <v>105.0</v>
      </c>
      <c r="J1927" s="16" t="s">
        <v>426</v>
      </c>
      <c r="K1927" s="16" t="s">
        <v>6830</v>
      </c>
      <c r="L1927" s="16" t="s">
        <v>308</v>
      </c>
      <c r="M1927" s="16" t="s">
        <v>4322</v>
      </c>
      <c r="N1927" s="16" t="s">
        <v>401</v>
      </c>
      <c r="O1927" s="16"/>
      <c r="P1927" s="16">
        <v>12.0</v>
      </c>
      <c r="Q1927" s="16">
        <v>-240.0</v>
      </c>
    </row>
    <row r="1928" ht="12.75" customHeight="1">
      <c r="A1928" s="16" t="s">
        <v>6487</v>
      </c>
      <c r="B1928" s="1" t="s">
        <v>72</v>
      </c>
      <c r="C1928" s="15">
        <v>1401.0</v>
      </c>
      <c r="D1928" s="16" t="s">
        <v>7185</v>
      </c>
      <c r="E1928" s="16" t="s">
        <v>7186</v>
      </c>
      <c r="F1928" s="16"/>
      <c r="G1928" s="16" t="s">
        <v>7187</v>
      </c>
      <c r="H1928" s="16"/>
      <c r="I1928" s="16">
        <v>205.0</v>
      </c>
      <c r="J1928" s="16" t="s">
        <v>7003</v>
      </c>
      <c r="K1928" s="16" t="s">
        <v>7188</v>
      </c>
      <c r="L1928" s="16" t="s">
        <v>308</v>
      </c>
      <c r="M1928" s="16" t="s">
        <v>6075</v>
      </c>
      <c r="N1928" s="16" t="s">
        <v>7189</v>
      </c>
      <c r="O1928" s="16"/>
      <c r="P1928" s="16">
        <v>15.0</v>
      </c>
      <c r="Q1928" s="16">
        <v>-8.0</v>
      </c>
    </row>
    <row r="1929" ht="12.75" customHeight="1">
      <c r="A1929" s="16" t="s">
        <v>6487</v>
      </c>
      <c r="B1929" s="1" t="s">
        <v>72</v>
      </c>
      <c r="C1929" s="15">
        <v>1404.0</v>
      </c>
      <c r="D1929" s="16" t="s">
        <v>7190</v>
      </c>
      <c r="E1929" s="16" t="s">
        <v>7191</v>
      </c>
      <c r="F1929" s="16" t="s">
        <v>436</v>
      </c>
      <c r="G1929" s="16" t="s">
        <v>7192</v>
      </c>
      <c r="H1929" s="16"/>
      <c r="I1929" s="16">
        <v>601.0</v>
      </c>
      <c r="J1929" s="16" t="s">
        <v>7003</v>
      </c>
      <c r="K1929" s="16" t="s">
        <v>3038</v>
      </c>
      <c r="L1929" s="16" t="s">
        <v>384</v>
      </c>
      <c r="M1929" s="16" t="s">
        <v>7193</v>
      </c>
      <c r="N1929" s="16" t="s">
        <v>6094</v>
      </c>
      <c r="O1929" s="16"/>
      <c r="P1929" s="16">
        <v>5.0</v>
      </c>
      <c r="Q1929" s="16">
        <v>693.0</v>
      </c>
    </row>
    <row r="1930" ht="12.75" customHeight="1">
      <c r="A1930" s="16" t="s">
        <v>6487</v>
      </c>
      <c r="B1930" s="1" t="s">
        <v>72</v>
      </c>
      <c r="C1930" s="15">
        <v>1405.0</v>
      </c>
      <c r="D1930" s="16" t="s">
        <v>7194</v>
      </c>
      <c r="E1930" s="16" t="s">
        <v>7195</v>
      </c>
      <c r="F1930" s="16"/>
      <c r="G1930" s="16" t="s">
        <v>7196</v>
      </c>
      <c r="H1930" s="16"/>
      <c r="I1930" s="16">
        <v>201.0</v>
      </c>
      <c r="J1930" s="16" t="s">
        <v>7003</v>
      </c>
      <c r="K1930" s="16" t="s">
        <v>1383</v>
      </c>
      <c r="L1930" s="16" t="s">
        <v>359</v>
      </c>
      <c r="M1930" s="16" t="s">
        <v>7197</v>
      </c>
      <c r="N1930" s="16" t="s">
        <v>7198</v>
      </c>
      <c r="O1930" s="16"/>
      <c r="P1930" s="16">
        <v>7.0</v>
      </c>
      <c r="Q1930" s="16">
        <v>5760.0</v>
      </c>
    </row>
    <row r="1931" ht="12.75" customHeight="1">
      <c r="A1931" s="16" t="s">
        <v>6487</v>
      </c>
      <c r="B1931" s="1" t="s">
        <v>72</v>
      </c>
      <c r="C1931" s="15">
        <v>1406.0</v>
      </c>
      <c r="D1931" s="16" t="s">
        <v>7199</v>
      </c>
      <c r="E1931" s="16" t="s">
        <v>7200</v>
      </c>
      <c r="F1931" s="16"/>
      <c r="G1931" s="16" t="s">
        <v>7201</v>
      </c>
      <c r="H1931" s="16"/>
      <c r="I1931" s="16">
        <v>805.0</v>
      </c>
      <c r="J1931" s="16" t="s">
        <v>7003</v>
      </c>
      <c r="K1931" s="16" t="s">
        <v>3147</v>
      </c>
      <c r="L1931" s="16" t="s">
        <v>323</v>
      </c>
      <c r="M1931" s="16" t="s">
        <v>1884</v>
      </c>
      <c r="N1931" s="16" t="s">
        <v>2827</v>
      </c>
      <c r="O1931" s="16"/>
      <c r="P1931" s="16">
        <v>8.0</v>
      </c>
      <c r="Q1931" s="16">
        <v>-280.0</v>
      </c>
    </row>
    <row r="1932" ht="12.75" customHeight="1">
      <c r="A1932" s="16" t="s">
        <v>6487</v>
      </c>
      <c r="B1932" s="1" t="s">
        <v>72</v>
      </c>
      <c r="C1932" s="15">
        <v>1407.0</v>
      </c>
      <c r="D1932" s="16" t="s">
        <v>7202</v>
      </c>
      <c r="E1932" s="16" t="s">
        <v>7203</v>
      </c>
      <c r="F1932" s="16" t="s">
        <v>1014</v>
      </c>
      <c r="G1932" s="16" t="s">
        <v>1015</v>
      </c>
      <c r="H1932" s="16"/>
      <c r="I1932" s="16">
        <v>711.0</v>
      </c>
      <c r="J1932" s="16" t="s">
        <v>513</v>
      </c>
      <c r="K1932" s="16" t="s">
        <v>5046</v>
      </c>
      <c r="L1932" s="16" t="s">
        <v>323</v>
      </c>
      <c r="M1932" s="16" t="s">
        <v>6735</v>
      </c>
      <c r="N1932" s="16" t="s">
        <v>3518</v>
      </c>
      <c r="O1932" s="16"/>
      <c r="P1932" s="16">
        <v>14.0</v>
      </c>
      <c r="Q1932" s="16">
        <v>-48.0</v>
      </c>
    </row>
    <row r="1933" ht="12.75" customHeight="1">
      <c r="A1933" s="16" t="s">
        <v>6487</v>
      </c>
      <c r="B1933" s="1" t="s">
        <v>72</v>
      </c>
      <c r="C1933" s="15">
        <v>1410.0</v>
      </c>
      <c r="D1933" s="16" t="s">
        <v>7204</v>
      </c>
      <c r="E1933" s="16" t="s">
        <v>7205</v>
      </c>
      <c r="F1933" s="16" t="s">
        <v>436</v>
      </c>
      <c r="G1933" s="16" t="s">
        <v>723</v>
      </c>
      <c r="H1933" s="16" t="s">
        <v>69</v>
      </c>
      <c r="I1933" s="16">
        <v>801.0</v>
      </c>
      <c r="J1933" s="16" t="s">
        <v>7150</v>
      </c>
      <c r="K1933" s="16" t="s">
        <v>7206</v>
      </c>
      <c r="L1933" s="16" t="s">
        <v>384</v>
      </c>
      <c r="M1933" s="16" t="s">
        <v>2207</v>
      </c>
      <c r="N1933" s="16" t="s">
        <v>2208</v>
      </c>
      <c r="O1933" s="16"/>
      <c r="P1933" s="16">
        <v>12.0</v>
      </c>
      <c r="Q1933" s="16">
        <v>960.0</v>
      </c>
    </row>
    <row r="1934" ht="12.75" customHeight="1">
      <c r="A1934" s="16" t="s">
        <v>6487</v>
      </c>
      <c r="B1934" s="1" t="s">
        <v>75</v>
      </c>
      <c r="C1934" s="15">
        <v>1411.0</v>
      </c>
      <c r="D1934" s="16" t="s">
        <v>7207</v>
      </c>
      <c r="E1934" s="16" t="s">
        <v>7208</v>
      </c>
      <c r="F1934" s="16"/>
      <c r="G1934" s="16" t="s">
        <v>7209</v>
      </c>
      <c r="H1934" s="16"/>
      <c r="I1934" s="16">
        <v>920.0</v>
      </c>
      <c r="J1934" s="16" t="s">
        <v>426</v>
      </c>
      <c r="K1934" s="16" t="s">
        <v>7210</v>
      </c>
      <c r="L1934" s="16" t="s">
        <v>384</v>
      </c>
      <c r="M1934" s="16" t="s">
        <v>7211</v>
      </c>
      <c r="N1934" s="16" t="s">
        <v>7212</v>
      </c>
      <c r="O1934" s="16"/>
      <c r="P1934" s="16">
        <v>9.0</v>
      </c>
      <c r="Q1934" s="16">
        <v>-2816.0</v>
      </c>
    </row>
    <row r="1935" ht="12.75" customHeight="1">
      <c r="A1935" s="16" t="s">
        <v>6487</v>
      </c>
      <c r="B1935" s="1" t="s">
        <v>75</v>
      </c>
      <c r="C1935" s="15">
        <v>1414.0</v>
      </c>
      <c r="D1935" s="16" t="s">
        <v>7213</v>
      </c>
      <c r="E1935" s="16" t="s">
        <v>7214</v>
      </c>
      <c r="F1935" s="16"/>
      <c r="G1935" s="16" t="s">
        <v>6397</v>
      </c>
      <c r="H1935" s="16"/>
      <c r="I1935" s="16">
        <v>414.0</v>
      </c>
      <c r="J1935" s="16" t="s">
        <v>426</v>
      </c>
      <c r="K1935" s="16" t="s">
        <v>7215</v>
      </c>
      <c r="L1935" s="16" t="s">
        <v>331</v>
      </c>
      <c r="M1935" s="16" t="s">
        <v>6044</v>
      </c>
      <c r="N1935" s="16" t="s">
        <v>1874</v>
      </c>
      <c r="O1935" s="16"/>
      <c r="P1935" s="16">
        <v>14.0</v>
      </c>
      <c r="Q1935" s="16">
        <v>3024.0</v>
      </c>
    </row>
    <row r="1936" ht="12.75" customHeight="1">
      <c r="A1936" s="16" t="s">
        <v>6487</v>
      </c>
      <c r="B1936" s="1" t="s">
        <v>75</v>
      </c>
      <c r="C1936" s="15">
        <v>1416.0</v>
      </c>
      <c r="D1936" s="16" t="s">
        <v>7216</v>
      </c>
      <c r="E1936" s="16" t="s">
        <v>7217</v>
      </c>
      <c r="F1936" s="16"/>
      <c r="G1936" s="16" t="s">
        <v>1699</v>
      </c>
      <c r="H1936" s="16"/>
      <c r="I1936" s="16">
        <v>704.0</v>
      </c>
      <c r="J1936" s="16" t="s">
        <v>426</v>
      </c>
      <c r="K1936" s="16" t="s">
        <v>2344</v>
      </c>
      <c r="L1936" s="16" t="s">
        <v>377</v>
      </c>
      <c r="M1936" s="16" t="s">
        <v>6409</v>
      </c>
      <c r="N1936" s="16" t="s">
        <v>1836</v>
      </c>
      <c r="O1936" s="16"/>
      <c r="P1936" s="16">
        <v>13.0</v>
      </c>
      <c r="Q1936" s="16">
        <v>-360.0</v>
      </c>
    </row>
    <row r="1937" ht="12.75" customHeight="1">
      <c r="A1937" s="16" t="s">
        <v>6487</v>
      </c>
      <c r="B1937" s="1" t="s">
        <v>75</v>
      </c>
      <c r="C1937" s="15">
        <v>1420.0</v>
      </c>
      <c r="D1937" s="16" t="s">
        <v>7218</v>
      </c>
      <c r="E1937" s="16" t="s">
        <v>7219</v>
      </c>
      <c r="F1937" s="16"/>
      <c r="G1937" s="16" t="s">
        <v>506</v>
      </c>
      <c r="H1937" s="16"/>
      <c r="I1937" s="16">
        <v>625.0</v>
      </c>
      <c r="J1937" s="16" t="s">
        <v>426</v>
      </c>
      <c r="K1937" s="16" t="s">
        <v>358</v>
      </c>
      <c r="L1937" s="16" t="s">
        <v>345</v>
      </c>
      <c r="M1937" s="16" t="s">
        <v>2984</v>
      </c>
      <c r="N1937" s="16" t="s">
        <v>2985</v>
      </c>
      <c r="O1937" s="16"/>
      <c r="P1937" s="16">
        <v>15.0</v>
      </c>
      <c r="Q1937" s="16">
        <v>-1260.0</v>
      </c>
    </row>
    <row r="1938" ht="12.75" customHeight="1">
      <c r="A1938" s="16" t="s">
        <v>6487</v>
      </c>
      <c r="B1938" s="1" t="s">
        <v>1009</v>
      </c>
      <c r="C1938" s="15">
        <v>1424.0</v>
      </c>
      <c r="D1938" s="16" t="s">
        <v>7220</v>
      </c>
      <c r="E1938" s="16" t="s">
        <v>7221</v>
      </c>
      <c r="F1938" s="16"/>
      <c r="G1938" s="16" t="s">
        <v>6953</v>
      </c>
      <c r="H1938" s="16" t="s">
        <v>69</v>
      </c>
      <c r="I1938" s="16">
        <v>500.0</v>
      </c>
      <c r="J1938" s="16" t="s">
        <v>426</v>
      </c>
      <c r="K1938" s="16" t="s">
        <v>7222</v>
      </c>
      <c r="L1938" s="16" t="s">
        <v>331</v>
      </c>
      <c r="M1938" s="16" t="s">
        <v>7223</v>
      </c>
      <c r="N1938" s="16" t="s">
        <v>5440</v>
      </c>
      <c r="O1938" s="16"/>
      <c r="P1938" s="16">
        <v>11.0</v>
      </c>
      <c r="Q1938" s="16">
        <v>648.0</v>
      </c>
    </row>
    <row r="1939" ht="12.75" customHeight="1">
      <c r="A1939" s="16" t="s">
        <v>6487</v>
      </c>
      <c r="B1939" s="1" t="s">
        <v>1009</v>
      </c>
      <c r="C1939" s="15">
        <v>1425.0</v>
      </c>
      <c r="D1939" s="16" t="s">
        <v>7224</v>
      </c>
      <c r="E1939" s="16" t="s">
        <v>7225</v>
      </c>
      <c r="F1939" s="16" t="s">
        <v>313</v>
      </c>
      <c r="G1939" s="16" t="s">
        <v>1699</v>
      </c>
      <c r="H1939" s="16"/>
      <c r="I1939" s="16">
        <v>924.0</v>
      </c>
      <c r="J1939" s="16" t="s">
        <v>426</v>
      </c>
      <c r="K1939" s="16" t="s">
        <v>1383</v>
      </c>
      <c r="L1939" s="16" t="s">
        <v>377</v>
      </c>
      <c r="M1939" s="16" t="s">
        <v>7226</v>
      </c>
      <c r="N1939" s="16" t="s">
        <v>2671</v>
      </c>
      <c r="O1939" s="16"/>
      <c r="P1939" s="16">
        <v>17.0</v>
      </c>
      <c r="Q1939" s="16">
        <v>520.0</v>
      </c>
    </row>
    <row r="1940" ht="12.75" customHeight="1">
      <c r="A1940" s="16" t="s">
        <v>6487</v>
      </c>
      <c r="B1940" s="1" t="s">
        <v>1009</v>
      </c>
      <c r="C1940" s="15">
        <v>1426.0</v>
      </c>
      <c r="D1940" s="16" t="s">
        <v>7227</v>
      </c>
      <c r="E1940" s="16" t="s">
        <v>7228</v>
      </c>
      <c r="F1940" s="16" t="s">
        <v>313</v>
      </c>
      <c r="G1940" s="16" t="s">
        <v>1699</v>
      </c>
      <c r="H1940" s="16"/>
      <c r="I1940" s="16">
        <v>115.0</v>
      </c>
      <c r="J1940" s="16" t="s">
        <v>426</v>
      </c>
      <c r="K1940" s="16" t="s">
        <v>1083</v>
      </c>
      <c r="L1940" s="16" t="s">
        <v>377</v>
      </c>
      <c r="M1940" s="16" t="s">
        <v>7027</v>
      </c>
      <c r="N1940" s="16" t="s">
        <v>7229</v>
      </c>
      <c r="O1940" s="16"/>
      <c r="P1940" s="16">
        <v>15.0</v>
      </c>
      <c r="Q1940" s="16">
        <v>260.0</v>
      </c>
    </row>
    <row r="1941" ht="12.75" customHeight="1">
      <c r="A1941" s="16" t="s">
        <v>6487</v>
      </c>
      <c r="B1941" s="1" t="s">
        <v>1009</v>
      </c>
      <c r="C1941" s="15">
        <v>1427.0</v>
      </c>
      <c r="D1941" s="16" t="s">
        <v>7230</v>
      </c>
      <c r="E1941" s="16" t="s">
        <v>7231</v>
      </c>
      <c r="F1941" s="16" t="s">
        <v>300</v>
      </c>
      <c r="G1941" s="16" t="s">
        <v>336</v>
      </c>
      <c r="H1941" s="16"/>
      <c r="I1941" s="16">
        <v>807.0</v>
      </c>
      <c r="J1941" s="16" t="s">
        <v>2689</v>
      </c>
      <c r="K1941" s="16" t="s">
        <v>553</v>
      </c>
      <c r="L1941" s="16" t="s">
        <v>359</v>
      </c>
      <c r="M1941" s="16" t="s">
        <v>7232</v>
      </c>
      <c r="N1941" s="16" t="s">
        <v>7233</v>
      </c>
      <c r="O1941" s="16"/>
      <c r="P1941" s="16">
        <v>17.0</v>
      </c>
      <c r="Q1941" s="16">
        <v>392.0</v>
      </c>
    </row>
    <row r="1942" ht="12.75" customHeight="1">
      <c r="A1942" s="16" t="s">
        <v>6487</v>
      </c>
      <c r="B1942" s="1" t="s">
        <v>1009</v>
      </c>
      <c r="C1942" s="15">
        <v>1428.0</v>
      </c>
      <c r="D1942" s="16" t="s">
        <v>7234</v>
      </c>
      <c r="E1942" s="16" t="s">
        <v>7235</v>
      </c>
      <c r="F1942" s="16" t="s">
        <v>436</v>
      </c>
      <c r="G1942" s="16" t="s">
        <v>449</v>
      </c>
      <c r="H1942" s="16"/>
      <c r="I1942" s="16">
        <v>115.0</v>
      </c>
      <c r="J1942" s="16" t="s">
        <v>426</v>
      </c>
      <c r="K1942" s="16" t="s">
        <v>1383</v>
      </c>
      <c r="L1942" s="16" t="s">
        <v>384</v>
      </c>
      <c r="M1942" s="16" t="s">
        <v>7236</v>
      </c>
      <c r="N1942" s="16" t="s">
        <v>648</v>
      </c>
      <c r="O1942" s="16"/>
      <c r="P1942" s="16">
        <v>13.0</v>
      </c>
      <c r="Q1942" s="16">
        <v>-324.0</v>
      </c>
    </row>
    <row r="1943" ht="12.75" customHeight="1">
      <c r="A1943" s="16" t="s">
        <v>6487</v>
      </c>
      <c r="B1943" s="1" t="s">
        <v>1009</v>
      </c>
      <c r="C1943" s="15">
        <v>1429.0</v>
      </c>
      <c r="D1943" s="16" t="s">
        <v>7237</v>
      </c>
      <c r="E1943" s="16" t="s">
        <v>7238</v>
      </c>
      <c r="F1943" s="16" t="s">
        <v>436</v>
      </c>
      <c r="G1943" s="16" t="s">
        <v>1519</v>
      </c>
      <c r="H1943" s="16" t="s">
        <v>69</v>
      </c>
      <c r="I1943" s="16">
        <v>715.0</v>
      </c>
      <c r="J1943" s="16" t="s">
        <v>426</v>
      </c>
      <c r="K1943" s="16" t="s">
        <v>7239</v>
      </c>
      <c r="L1943" s="16" t="s">
        <v>377</v>
      </c>
      <c r="M1943" s="16" t="s">
        <v>7240</v>
      </c>
      <c r="N1943" s="16" t="s">
        <v>6810</v>
      </c>
      <c r="O1943" s="16"/>
      <c r="P1943" s="16">
        <v>13.0</v>
      </c>
      <c r="Q1943" s="16">
        <v>2992.0</v>
      </c>
    </row>
    <row r="1944" ht="12.75" customHeight="1">
      <c r="A1944" s="16" t="s">
        <v>6487</v>
      </c>
      <c r="B1944" s="1" t="s">
        <v>1028</v>
      </c>
      <c r="C1944" s="15">
        <v>1433.0</v>
      </c>
      <c r="D1944" s="16" t="s">
        <v>7241</v>
      </c>
      <c r="E1944" s="16" t="s">
        <v>7242</v>
      </c>
      <c r="F1944" s="16"/>
      <c r="G1944" s="16" t="s">
        <v>7243</v>
      </c>
      <c r="H1944" s="16" t="s">
        <v>596</v>
      </c>
      <c r="I1944" s="16">
        <v>805.0</v>
      </c>
      <c r="J1944" s="16" t="s">
        <v>426</v>
      </c>
      <c r="K1944" s="16" t="s">
        <v>1501</v>
      </c>
      <c r="L1944" s="16" t="s">
        <v>345</v>
      </c>
      <c r="M1944" s="16" t="s">
        <v>1234</v>
      </c>
      <c r="N1944" s="16" t="s">
        <v>1337</v>
      </c>
      <c r="O1944" s="16"/>
      <c r="P1944" s="16">
        <v>13.0</v>
      </c>
      <c r="Q1944" s="16">
        <v>324.0</v>
      </c>
    </row>
    <row r="1945" ht="12.75" customHeight="1">
      <c r="A1945" s="16" t="s">
        <v>6487</v>
      </c>
      <c r="B1945" s="1" t="s">
        <v>1028</v>
      </c>
      <c r="C1945" s="15">
        <v>1434.0</v>
      </c>
      <c r="D1945" s="16" t="s">
        <v>7244</v>
      </c>
      <c r="E1945" s="16" t="s">
        <v>7245</v>
      </c>
      <c r="F1945" s="16" t="s">
        <v>436</v>
      </c>
      <c r="G1945" s="16" t="s">
        <v>394</v>
      </c>
      <c r="H1945" s="16"/>
      <c r="I1945" s="16">
        <v>335.0</v>
      </c>
      <c r="J1945" s="16" t="s">
        <v>426</v>
      </c>
      <c r="K1945" s="16" t="s">
        <v>330</v>
      </c>
      <c r="L1945" s="16" t="s">
        <v>323</v>
      </c>
      <c r="M1945" s="16" t="s">
        <v>309</v>
      </c>
      <c r="N1945" s="16" t="s">
        <v>4576</v>
      </c>
      <c r="O1945" s="16"/>
      <c r="P1945" s="16">
        <v>16.0</v>
      </c>
      <c r="Q1945" s="16">
        <v>0.0</v>
      </c>
    </row>
    <row r="1946" ht="12.75" customHeight="1">
      <c r="A1946" s="16" t="s">
        <v>6487</v>
      </c>
      <c r="B1946" s="1" t="s">
        <v>1028</v>
      </c>
      <c r="C1946" s="15">
        <v>1436.0</v>
      </c>
      <c r="D1946" s="16" t="s">
        <v>7246</v>
      </c>
      <c r="E1946" s="16" t="s">
        <v>7247</v>
      </c>
      <c r="F1946" s="16"/>
      <c r="G1946" s="16" t="s">
        <v>7248</v>
      </c>
      <c r="H1946" s="16" t="s">
        <v>69</v>
      </c>
      <c r="I1946" s="16">
        <v>104.0</v>
      </c>
      <c r="J1946" s="16" t="s">
        <v>6948</v>
      </c>
      <c r="K1946" s="16" t="s">
        <v>2731</v>
      </c>
      <c r="L1946" s="16" t="s">
        <v>316</v>
      </c>
      <c r="M1946" s="16" t="s">
        <v>7249</v>
      </c>
      <c r="N1946" s="16" t="s">
        <v>7250</v>
      </c>
      <c r="O1946" s="16"/>
      <c r="P1946" s="16">
        <v>12.0</v>
      </c>
      <c r="Q1946" s="16">
        <v>10800.0</v>
      </c>
    </row>
    <row r="1947" ht="12.75" customHeight="1">
      <c r="A1947" s="16" t="s">
        <v>6487</v>
      </c>
      <c r="B1947" s="1" t="s">
        <v>1028</v>
      </c>
      <c r="C1947" s="15">
        <v>1437.0</v>
      </c>
      <c r="D1947" s="16" t="s">
        <v>7251</v>
      </c>
      <c r="E1947" s="16" t="s">
        <v>7252</v>
      </c>
      <c r="F1947" s="16"/>
      <c r="G1947" s="16" t="s">
        <v>7253</v>
      </c>
      <c r="H1947" s="16" t="s">
        <v>69</v>
      </c>
      <c r="I1947" s="16">
        <v>700.0</v>
      </c>
      <c r="J1947" s="16" t="s">
        <v>426</v>
      </c>
      <c r="K1947" s="16" t="s">
        <v>501</v>
      </c>
      <c r="L1947" s="16" t="s">
        <v>323</v>
      </c>
      <c r="M1947" s="16" t="s">
        <v>2942</v>
      </c>
      <c r="N1947" s="16" t="s">
        <v>3795</v>
      </c>
      <c r="O1947" s="16"/>
      <c r="P1947" s="16">
        <v>9.0</v>
      </c>
      <c r="Q1947" s="16">
        <v>-420.0</v>
      </c>
    </row>
    <row r="1948" ht="12.75" customHeight="1">
      <c r="A1948" s="16" t="s">
        <v>6487</v>
      </c>
      <c r="B1948" s="1" t="s">
        <v>1028</v>
      </c>
      <c r="C1948" s="15">
        <v>1440.0</v>
      </c>
      <c r="D1948" s="16" t="s">
        <v>7254</v>
      </c>
      <c r="E1948" s="16" t="s">
        <v>7255</v>
      </c>
      <c r="F1948" s="16"/>
      <c r="G1948" s="16" t="s">
        <v>7256</v>
      </c>
      <c r="H1948" s="16"/>
      <c r="I1948" s="16">
        <v>514.0</v>
      </c>
      <c r="J1948" s="16" t="s">
        <v>426</v>
      </c>
      <c r="K1948" s="16" t="s">
        <v>620</v>
      </c>
      <c r="L1948" s="16" t="s">
        <v>377</v>
      </c>
      <c r="M1948" s="16" t="s">
        <v>7257</v>
      </c>
      <c r="N1948" s="16" t="s">
        <v>3845</v>
      </c>
      <c r="O1948" s="16"/>
      <c r="P1948" s="16">
        <v>13.0</v>
      </c>
      <c r="Q1948" s="16">
        <v>-840.0</v>
      </c>
    </row>
    <row r="1949" ht="12.75" customHeight="1">
      <c r="A1949" s="16" t="s">
        <v>6487</v>
      </c>
      <c r="B1949" s="1" t="s">
        <v>72</v>
      </c>
      <c r="C1949" s="15">
        <v>1502.0</v>
      </c>
      <c r="D1949" s="16" t="s">
        <v>7258</v>
      </c>
      <c r="E1949" s="16" t="s">
        <v>7259</v>
      </c>
      <c r="F1949" s="16" t="s">
        <v>313</v>
      </c>
      <c r="G1949" s="16" t="s">
        <v>7260</v>
      </c>
      <c r="H1949" s="16"/>
      <c r="I1949" s="16">
        <v>620.0</v>
      </c>
      <c r="J1949" s="16" t="s">
        <v>7003</v>
      </c>
      <c r="K1949" s="16" t="s">
        <v>3132</v>
      </c>
      <c r="L1949" s="16" t="s">
        <v>384</v>
      </c>
      <c r="M1949" s="16" t="s">
        <v>7261</v>
      </c>
      <c r="N1949" s="16" t="s">
        <v>7262</v>
      </c>
      <c r="O1949" s="16"/>
      <c r="P1949" s="16">
        <v>9.0</v>
      </c>
      <c r="Q1949" s="16">
        <v>6.0</v>
      </c>
    </row>
    <row r="1950" ht="12.75" customHeight="1">
      <c r="A1950" s="16" t="s">
        <v>6487</v>
      </c>
      <c r="B1950" s="1" t="s">
        <v>72</v>
      </c>
      <c r="C1950" s="15">
        <v>1504.0</v>
      </c>
      <c r="D1950" s="16" t="s">
        <v>7263</v>
      </c>
      <c r="E1950" s="16" t="s">
        <v>7264</v>
      </c>
      <c r="F1950" s="16"/>
      <c r="G1950" s="16" t="s">
        <v>7265</v>
      </c>
      <c r="H1950" s="16" t="s">
        <v>69</v>
      </c>
      <c r="I1950" s="16">
        <v>201.0</v>
      </c>
      <c r="J1950" s="16" t="s">
        <v>7003</v>
      </c>
      <c r="K1950" s="16" t="s">
        <v>438</v>
      </c>
      <c r="L1950" s="16" t="s">
        <v>316</v>
      </c>
      <c r="M1950" s="16" t="s">
        <v>7266</v>
      </c>
      <c r="N1950" s="16" t="s">
        <v>672</v>
      </c>
      <c r="O1950" s="16"/>
      <c r="P1950" s="16">
        <v>10.0</v>
      </c>
      <c r="Q1950" s="16">
        <v>7680.0</v>
      </c>
    </row>
    <row r="1951" ht="12.75" customHeight="1">
      <c r="A1951" s="16" t="s">
        <v>6487</v>
      </c>
      <c r="B1951" s="1" t="s">
        <v>72</v>
      </c>
      <c r="C1951" s="15">
        <v>1505.0</v>
      </c>
      <c r="D1951" s="16" t="s">
        <v>7267</v>
      </c>
      <c r="E1951" s="16" t="s">
        <v>7268</v>
      </c>
      <c r="F1951" s="16"/>
      <c r="G1951" s="16" t="s">
        <v>7269</v>
      </c>
      <c r="H1951" s="16"/>
      <c r="I1951" s="16">
        <v>436.0</v>
      </c>
      <c r="J1951" s="16" t="s">
        <v>7003</v>
      </c>
      <c r="K1951" s="16" t="s">
        <v>438</v>
      </c>
      <c r="L1951" s="16" t="s">
        <v>316</v>
      </c>
      <c r="M1951" s="16" t="s">
        <v>7270</v>
      </c>
      <c r="N1951" s="16" t="s">
        <v>5001</v>
      </c>
      <c r="O1951" s="16"/>
      <c r="P1951" s="16">
        <v>21.0</v>
      </c>
      <c r="Q1951" s="16">
        <v>10240.0</v>
      </c>
    </row>
    <row r="1952" ht="12.75" customHeight="1">
      <c r="A1952" s="16" t="s">
        <v>6487</v>
      </c>
      <c r="B1952" s="1" t="s">
        <v>72</v>
      </c>
      <c r="C1952" s="15">
        <v>1509.0</v>
      </c>
      <c r="D1952" s="16" t="s">
        <v>7271</v>
      </c>
      <c r="E1952" s="16" t="s">
        <v>7272</v>
      </c>
      <c r="F1952" s="16"/>
      <c r="G1952" s="16" t="s">
        <v>466</v>
      </c>
      <c r="H1952" s="16" t="s">
        <v>69</v>
      </c>
      <c r="I1952" s="16">
        <v>410.0</v>
      </c>
      <c r="J1952" s="16" t="s">
        <v>7150</v>
      </c>
      <c r="K1952" s="16" t="s">
        <v>1295</v>
      </c>
      <c r="L1952" s="16" t="s">
        <v>331</v>
      </c>
      <c r="M1952" s="16" t="s">
        <v>7273</v>
      </c>
      <c r="N1952" s="16" t="s">
        <v>1000</v>
      </c>
      <c r="O1952" s="16"/>
      <c r="P1952" s="16">
        <v>11.0</v>
      </c>
      <c r="Q1952" s="16">
        <v>3456.0</v>
      </c>
    </row>
    <row r="1953" ht="12.75" customHeight="1">
      <c r="A1953" s="16" t="s">
        <v>6487</v>
      </c>
      <c r="B1953" s="1" t="s">
        <v>72</v>
      </c>
      <c r="C1953" s="15">
        <v>1510.0</v>
      </c>
      <c r="D1953" s="16" t="s">
        <v>7274</v>
      </c>
      <c r="E1953" s="16" t="s">
        <v>7275</v>
      </c>
      <c r="F1953" s="16" t="s">
        <v>313</v>
      </c>
      <c r="G1953" s="16" t="s">
        <v>542</v>
      </c>
      <c r="H1953" s="16"/>
      <c r="I1953" s="16">
        <v>103.0</v>
      </c>
      <c r="J1953" s="16" t="s">
        <v>7150</v>
      </c>
      <c r="K1953" s="16" t="s">
        <v>7276</v>
      </c>
      <c r="L1953" s="16" t="s">
        <v>359</v>
      </c>
      <c r="M1953" s="16" t="s">
        <v>7277</v>
      </c>
      <c r="N1953" s="16" t="s">
        <v>544</v>
      </c>
      <c r="O1953" s="16"/>
      <c r="P1953" s="16">
        <v>11.0</v>
      </c>
      <c r="Q1953" s="16">
        <v>2912.0</v>
      </c>
    </row>
    <row r="1954" ht="12.75" customHeight="1">
      <c r="A1954" s="16" t="s">
        <v>6487</v>
      </c>
      <c r="B1954" s="1" t="s">
        <v>75</v>
      </c>
      <c r="C1954" s="15">
        <v>1511.0</v>
      </c>
      <c r="D1954" s="16" t="s">
        <v>7278</v>
      </c>
      <c r="E1954" s="16" t="s">
        <v>7279</v>
      </c>
      <c r="F1954" s="16"/>
      <c r="G1954" s="16" t="s">
        <v>1166</v>
      </c>
      <c r="H1954" s="16"/>
      <c r="I1954" s="16">
        <v>425.0</v>
      </c>
      <c r="J1954" s="16" t="s">
        <v>426</v>
      </c>
      <c r="K1954" s="16" t="s">
        <v>739</v>
      </c>
      <c r="L1954" s="16" t="s">
        <v>323</v>
      </c>
      <c r="M1954" s="16" t="s">
        <v>6231</v>
      </c>
      <c r="N1954" s="16" t="s">
        <v>7280</v>
      </c>
      <c r="O1954" s="16"/>
      <c r="P1954" s="16">
        <v>20.0</v>
      </c>
      <c r="Q1954" s="16">
        <v>-1620.0</v>
      </c>
    </row>
    <row r="1955" ht="12.75" customHeight="1">
      <c r="A1955" s="16" t="s">
        <v>6487</v>
      </c>
      <c r="B1955" s="1" t="s">
        <v>75</v>
      </c>
      <c r="C1955" s="15">
        <v>1512.0</v>
      </c>
      <c r="D1955" s="16" t="s">
        <v>7281</v>
      </c>
      <c r="E1955" s="16" t="s">
        <v>7282</v>
      </c>
      <c r="F1955" s="16"/>
      <c r="G1955" s="16" t="s">
        <v>394</v>
      </c>
      <c r="H1955" s="16"/>
      <c r="I1955" s="16">
        <v>502.0</v>
      </c>
      <c r="J1955" s="16" t="s">
        <v>426</v>
      </c>
      <c r="K1955" s="16" t="s">
        <v>2101</v>
      </c>
      <c r="L1955" s="16" t="s">
        <v>345</v>
      </c>
      <c r="M1955" s="16" t="s">
        <v>1003</v>
      </c>
      <c r="N1955" s="16" t="s">
        <v>810</v>
      </c>
      <c r="O1955" s="16"/>
      <c r="P1955" s="16">
        <v>14.0</v>
      </c>
      <c r="Q1955" s="16">
        <v>0.0</v>
      </c>
    </row>
    <row r="1956" ht="12.75" customHeight="1">
      <c r="A1956" s="16" t="s">
        <v>6487</v>
      </c>
      <c r="B1956" s="1" t="s">
        <v>75</v>
      </c>
      <c r="C1956" s="15">
        <v>1513.0</v>
      </c>
      <c r="D1956" s="16" t="s">
        <v>7283</v>
      </c>
      <c r="E1956" s="16" t="s">
        <v>7284</v>
      </c>
      <c r="F1956" s="16"/>
      <c r="G1956" s="16" t="s">
        <v>2022</v>
      </c>
      <c r="H1956" s="16"/>
      <c r="I1956" s="16">
        <v>923.0</v>
      </c>
      <c r="J1956" s="16" t="s">
        <v>426</v>
      </c>
      <c r="K1956" s="16" t="s">
        <v>3922</v>
      </c>
      <c r="L1956" s="16" t="s">
        <v>377</v>
      </c>
      <c r="M1956" s="16" t="s">
        <v>3197</v>
      </c>
      <c r="N1956" s="16" t="s">
        <v>2126</v>
      </c>
      <c r="O1956" s="16"/>
      <c r="P1956" s="16">
        <v>12.0</v>
      </c>
      <c r="Q1956" s="16">
        <v>240.0</v>
      </c>
    </row>
    <row r="1957" ht="12.75" customHeight="1">
      <c r="A1957" s="16" t="s">
        <v>6487</v>
      </c>
      <c r="B1957" s="1" t="s">
        <v>75</v>
      </c>
      <c r="C1957" s="15">
        <v>1514.0</v>
      </c>
      <c r="D1957" s="16" t="s">
        <v>7285</v>
      </c>
      <c r="E1957" s="16" t="s">
        <v>7286</v>
      </c>
      <c r="F1957" s="16"/>
      <c r="G1957" s="16" t="s">
        <v>460</v>
      </c>
      <c r="H1957" s="16"/>
      <c r="I1957" s="16">
        <v>111.0</v>
      </c>
      <c r="J1957" s="16" t="s">
        <v>426</v>
      </c>
      <c r="K1957" s="16" t="s">
        <v>557</v>
      </c>
      <c r="L1957" s="16" t="s">
        <v>377</v>
      </c>
      <c r="M1957" s="16" t="s">
        <v>4691</v>
      </c>
      <c r="N1957" s="16" t="s">
        <v>3744</v>
      </c>
      <c r="O1957" s="16"/>
      <c r="P1957" s="16">
        <v>6.0</v>
      </c>
      <c r="Q1957" s="16">
        <v>96.0</v>
      </c>
    </row>
    <row r="1958" ht="12.75" customHeight="1">
      <c r="A1958" s="16" t="s">
        <v>6487</v>
      </c>
      <c r="B1958" s="1" t="s">
        <v>75</v>
      </c>
      <c r="C1958" s="15">
        <v>1515.0</v>
      </c>
      <c r="D1958" s="16" t="s">
        <v>7287</v>
      </c>
      <c r="E1958" s="16" t="s">
        <v>7288</v>
      </c>
      <c r="F1958" s="16" t="s">
        <v>436</v>
      </c>
      <c r="G1958" s="16" t="s">
        <v>449</v>
      </c>
      <c r="H1958" s="16"/>
      <c r="I1958" s="16">
        <v>106.0</v>
      </c>
      <c r="J1958" s="16" t="s">
        <v>426</v>
      </c>
      <c r="K1958" s="16" t="s">
        <v>6933</v>
      </c>
      <c r="L1958" s="16" t="s">
        <v>345</v>
      </c>
      <c r="M1958" s="16" t="s">
        <v>7167</v>
      </c>
      <c r="N1958" s="16" t="s">
        <v>1097</v>
      </c>
      <c r="O1958" s="16"/>
      <c r="P1958" s="16">
        <v>18.0</v>
      </c>
      <c r="Q1958" s="16">
        <v>-360.0</v>
      </c>
    </row>
    <row r="1959" ht="12.75" customHeight="1">
      <c r="A1959" s="16" t="s">
        <v>6487</v>
      </c>
      <c r="B1959" s="1" t="s">
        <v>75</v>
      </c>
      <c r="C1959" s="15">
        <v>1519.0</v>
      </c>
      <c r="D1959" s="16" t="s">
        <v>7289</v>
      </c>
      <c r="E1959" s="16" t="s">
        <v>7290</v>
      </c>
      <c r="F1959" s="16"/>
      <c r="G1959" s="16" t="s">
        <v>1962</v>
      </c>
      <c r="H1959" s="16"/>
      <c r="I1959" s="16">
        <v>700.0</v>
      </c>
      <c r="J1959" s="16" t="s">
        <v>426</v>
      </c>
      <c r="K1959" s="16" t="s">
        <v>7180</v>
      </c>
      <c r="L1959" s="16" t="s">
        <v>345</v>
      </c>
      <c r="M1959" s="16" t="s">
        <v>2942</v>
      </c>
      <c r="N1959" s="16" t="s">
        <v>2943</v>
      </c>
      <c r="O1959" s="16"/>
      <c r="P1959" s="16">
        <v>4.0</v>
      </c>
      <c r="Q1959" s="16">
        <v>-420.0</v>
      </c>
    </row>
    <row r="1960" ht="12.75" customHeight="1">
      <c r="A1960" s="16" t="s">
        <v>6487</v>
      </c>
      <c r="B1960" s="1" t="s">
        <v>1009</v>
      </c>
      <c r="C1960" s="15">
        <v>1525.0</v>
      </c>
      <c r="D1960" s="16" t="s">
        <v>7291</v>
      </c>
      <c r="E1960" s="16" t="s">
        <v>7292</v>
      </c>
      <c r="F1960" s="16"/>
      <c r="G1960" s="16" t="s">
        <v>4989</v>
      </c>
      <c r="H1960" s="16" t="s">
        <v>596</v>
      </c>
      <c r="I1960" s="16">
        <v>105.0</v>
      </c>
      <c r="J1960" s="16" t="s">
        <v>426</v>
      </c>
      <c r="K1960" s="16" t="s">
        <v>2685</v>
      </c>
      <c r="L1960" s="16" t="s">
        <v>308</v>
      </c>
      <c r="M1960" s="16" t="s">
        <v>309</v>
      </c>
      <c r="N1960" s="16" t="s">
        <v>573</v>
      </c>
      <c r="O1960" s="16"/>
      <c r="P1960" s="16">
        <v>17.0</v>
      </c>
      <c r="Q1960" s="16">
        <v>0.0</v>
      </c>
    </row>
    <row r="1961" ht="12.75" customHeight="1">
      <c r="A1961" s="16" t="s">
        <v>6487</v>
      </c>
      <c r="B1961" s="1" t="s">
        <v>1009</v>
      </c>
      <c r="C1961" s="15">
        <v>1527.0</v>
      </c>
      <c r="D1961" s="16" t="s">
        <v>7293</v>
      </c>
      <c r="E1961" s="16" t="s">
        <v>7294</v>
      </c>
      <c r="F1961" s="16" t="s">
        <v>436</v>
      </c>
      <c r="G1961" s="16" t="s">
        <v>336</v>
      </c>
      <c r="H1961" s="16"/>
      <c r="I1961" s="16">
        <v>302.0</v>
      </c>
      <c r="J1961" s="16" t="s">
        <v>426</v>
      </c>
      <c r="K1961" s="16" t="s">
        <v>7295</v>
      </c>
      <c r="L1961" s="16" t="s">
        <v>345</v>
      </c>
      <c r="M1961" s="16" t="s">
        <v>1260</v>
      </c>
      <c r="N1961" s="16" t="s">
        <v>3236</v>
      </c>
      <c r="O1961" s="16"/>
      <c r="P1961" s="16">
        <v>8.0</v>
      </c>
      <c r="Q1961" s="16">
        <v>-480.0</v>
      </c>
    </row>
    <row r="1962" ht="12.75" customHeight="1">
      <c r="A1962" s="16" t="s">
        <v>6487</v>
      </c>
      <c r="B1962" s="1" t="s">
        <v>1009</v>
      </c>
      <c r="C1962" s="15">
        <v>1528.0</v>
      </c>
      <c r="D1962" s="16" t="s">
        <v>7296</v>
      </c>
      <c r="E1962" s="16" t="s">
        <v>7297</v>
      </c>
      <c r="F1962" s="16"/>
      <c r="G1962" s="16" t="s">
        <v>336</v>
      </c>
      <c r="H1962" s="16"/>
      <c r="I1962" s="16">
        <v>723.0</v>
      </c>
      <c r="J1962" s="16" t="s">
        <v>2689</v>
      </c>
      <c r="K1962" s="16" t="s">
        <v>404</v>
      </c>
      <c r="L1962" s="16" t="s">
        <v>384</v>
      </c>
      <c r="M1962" s="16" t="s">
        <v>3382</v>
      </c>
      <c r="N1962" s="16" t="s">
        <v>5277</v>
      </c>
      <c r="O1962" s="16"/>
      <c r="P1962" s="16">
        <v>17.0</v>
      </c>
      <c r="Q1962" s="16">
        <v>-160.0</v>
      </c>
    </row>
    <row r="1963" ht="12.75" customHeight="1">
      <c r="A1963" s="16" t="s">
        <v>6487</v>
      </c>
      <c r="B1963" s="1" t="s">
        <v>1009</v>
      </c>
      <c r="C1963" s="15">
        <v>1530.0</v>
      </c>
      <c r="D1963" s="16" t="s">
        <v>7298</v>
      </c>
      <c r="E1963" s="16" t="s">
        <v>7299</v>
      </c>
      <c r="F1963" s="16"/>
      <c r="G1963" s="16" t="s">
        <v>500</v>
      </c>
      <c r="H1963" s="16"/>
      <c r="I1963" s="16">
        <v>817.0</v>
      </c>
      <c r="J1963" s="16" t="s">
        <v>7300</v>
      </c>
      <c r="K1963" s="16" t="s">
        <v>638</v>
      </c>
      <c r="L1963" s="16" t="s">
        <v>308</v>
      </c>
      <c r="M1963" s="16" t="s">
        <v>652</v>
      </c>
      <c r="N1963" s="16" t="s">
        <v>653</v>
      </c>
      <c r="O1963" s="16"/>
      <c r="P1963" s="16">
        <v>19.0</v>
      </c>
      <c r="Q1963" s="16">
        <v>-140.0</v>
      </c>
    </row>
    <row r="1964" ht="12.75" customHeight="1">
      <c r="A1964" s="16" t="s">
        <v>6487</v>
      </c>
      <c r="B1964" s="1" t="s">
        <v>1028</v>
      </c>
      <c r="C1964" s="15">
        <v>1532.0</v>
      </c>
      <c r="D1964" s="16" t="s">
        <v>7301</v>
      </c>
      <c r="E1964" s="16" t="s">
        <v>7302</v>
      </c>
      <c r="F1964" s="16"/>
      <c r="G1964" s="16" t="s">
        <v>7303</v>
      </c>
      <c r="H1964" s="16"/>
      <c r="I1964" s="16">
        <v>430.0</v>
      </c>
      <c r="J1964" s="16" t="s">
        <v>7300</v>
      </c>
      <c r="K1964" s="16" t="s">
        <v>859</v>
      </c>
      <c r="L1964" s="16" t="s">
        <v>377</v>
      </c>
      <c r="M1964" s="16" t="s">
        <v>2063</v>
      </c>
      <c r="N1964" s="16" t="s">
        <v>1331</v>
      </c>
      <c r="O1964" s="16"/>
      <c r="P1964" s="16">
        <v>10.0</v>
      </c>
      <c r="Q1964" s="16">
        <v>-48.0</v>
      </c>
    </row>
    <row r="1965" ht="12.75" customHeight="1">
      <c r="A1965" s="16" t="s">
        <v>6487</v>
      </c>
      <c r="B1965" s="1" t="s">
        <v>1028</v>
      </c>
      <c r="C1965" s="15">
        <v>1533.0</v>
      </c>
      <c r="D1965" s="16" t="s">
        <v>7304</v>
      </c>
      <c r="E1965" s="16" t="s">
        <v>7305</v>
      </c>
      <c r="F1965" s="16"/>
      <c r="G1965" s="16" t="s">
        <v>394</v>
      </c>
      <c r="H1965" s="16"/>
      <c r="I1965" s="16">
        <v>804.0</v>
      </c>
      <c r="J1965" s="16" t="s">
        <v>7300</v>
      </c>
      <c r="K1965" s="16" t="s">
        <v>690</v>
      </c>
      <c r="L1965" s="16" t="s">
        <v>323</v>
      </c>
      <c r="M1965" s="16" t="s">
        <v>366</v>
      </c>
      <c r="N1965" s="16" t="s">
        <v>1175</v>
      </c>
      <c r="O1965" s="16"/>
      <c r="P1965" s="16">
        <v>16.0</v>
      </c>
      <c r="Q1965" s="16">
        <v>-40.0</v>
      </c>
    </row>
    <row r="1966" ht="12.75" customHeight="1">
      <c r="A1966" s="16" t="s">
        <v>6487</v>
      </c>
      <c r="B1966" s="1" t="s">
        <v>1028</v>
      </c>
      <c r="C1966" s="15">
        <v>1534.0</v>
      </c>
      <c r="D1966" s="16" t="s">
        <v>7306</v>
      </c>
      <c r="E1966" s="16" t="s">
        <v>7307</v>
      </c>
      <c r="F1966" s="16"/>
      <c r="G1966" s="16" t="s">
        <v>7308</v>
      </c>
      <c r="H1966" s="16"/>
      <c r="I1966" s="16">
        <v>301.0</v>
      </c>
      <c r="J1966" s="16" t="s">
        <v>7300</v>
      </c>
      <c r="K1966" s="16" t="s">
        <v>680</v>
      </c>
      <c r="L1966" s="16" t="s">
        <v>323</v>
      </c>
      <c r="M1966" s="16" t="s">
        <v>2301</v>
      </c>
      <c r="N1966" s="16" t="s">
        <v>7309</v>
      </c>
      <c r="O1966" s="16"/>
      <c r="P1966" s="16">
        <v>13.0</v>
      </c>
      <c r="Q1966" s="16">
        <v>-1400.0</v>
      </c>
    </row>
    <row r="1967" ht="12.75" customHeight="1">
      <c r="A1967" s="16" t="s">
        <v>6487</v>
      </c>
      <c r="B1967" s="1" t="s">
        <v>1028</v>
      </c>
      <c r="C1967" s="15">
        <v>1536.0</v>
      </c>
      <c r="D1967" s="16" t="s">
        <v>7310</v>
      </c>
      <c r="E1967" s="16" t="s">
        <v>7311</v>
      </c>
      <c r="F1967" s="16"/>
      <c r="G1967" s="16" t="s">
        <v>2401</v>
      </c>
      <c r="H1967" s="16"/>
      <c r="I1967" s="16">
        <v>704.0</v>
      </c>
      <c r="J1967" s="16" t="s">
        <v>426</v>
      </c>
      <c r="K1967" s="16" t="s">
        <v>764</v>
      </c>
      <c r="L1967" s="16" t="s">
        <v>308</v>
      </c>
      <c r="M1967" s="16" t="s">
        <v>473</v>
      </c>
      <c r="N1967" s="16" t="s">
        <v>310</v>
      </c>
      <c r="O1967" s="16"/>
      <c r="P1967" s="16">
        <v>14.0</v>
      </c>
      <c r="Q1967" s="16">
        <v>-90.0</v>
      </c>
    </row>
    <row r="1968" ht="12.75" customHeight="1">
      <c r="A1968" s="16" t="s">
        <v>6487</v>
      </c>
      <c r="B1968" s="1" t="s">
        <v>1028</v>
      </c>
      <c r="C1968" s="15">
        <v>1538.0</v>
      </c>
      <c r="D1968" s="16" t="s">
        <v>7312</v>
      </c>
      <c r="E1968" s="16" t="s">
        <v>7313</v>
      </c>
      <c r="F1968" s="16" t="s">
        <v>436</v>
      </c>
      <c r="G1968" s="16" t="s">
        <v>7314</v>
      </c>
      <c r="H1968" s="16"/>
      <c r="I1968" s="16">
        <v>322.0</v>
      </c>
      <c r="J1968" s="16" t="s">
        <v>426</v>
      </c>
      <c r="K1968" s="16" t="s">
        <v>7315</v>
      </c>
      <c r="L1968" s="16" t="s">
        <v>384</v>
      </c>
      <c r="M1968" s="16" t="s">
        <v>5562</v>
      </c>
      <c r="N1968" s="16" t="s">
        <v>7316</v>
      </c>
      <c r="O1968" s="16"/>
      <c r="P1968" s="16">
        <v>17.0</v>
      </c>
      <c r="Q1968" s="16">
        <v>18.0</v>
      </c>
    </row>
    <row r="1969" ht="12.75" customHeight="1">
      <c r="A1969" s="16" t="s">
        <v>6487</v>
      </c>
      <c r="B1969" s="1" t="s">
        <v>1028</v>
      </c>
      <c r="C1969" s="15">
        <v>1539.0</v>
      </c>
      <c r="D1969" s="16" t="s">
        <v>7317</v>
      </c>
      <c r="E1969" s="16" t="s">
        <v>7318</v>
      </c>
      <c r="F1969" s="16"/>
      <c r="G1969" s="16" t="s">
        <v>7319</v>
      </c>
      <c r="H1969" s="16" t="s">
        <v>69</v>
      </c>
      <c r="I1969" s="16">
        <v>807.0</v>
      </c>
      <c r="J1969" s="16" t="s">
        <v>426</v>
      </c>
      <c r="K1969" s="16" t="s">
        <v>438</v>
      </c>
      <c r="L1969" s="16" t="s">
        <v>345</v>
      </c>
      <c r="M1969" s="16" t="s">
        <v>7320</v>
      </c>
      <c r="N1969" s="16" t="s">
        <v>7321</v>
      </c>
      <c r="O1969" s="16"/>
      <c r="P1969" s="16">
        <v>13.0</v>
      </c>
      <c r="Q1969" s="16">
        <v>225.0</v>
      </c>
    </row>
    <row r="1970" ht="12.75" customHeight="1">
      <c r="A1970" s="16" t="s">
        <v>6487</v>
      </c>
      <c r="B1970" s="1" t="s">
        <v>72</v>
      </c>
      <c r="C1970" s="15">
        <v>1601.0</v>
      </c>
      <c r="D1970" s="16" t="s">
        <v>7322</v>
      </c>
      <c r="E1970" s="16" t="s">
        <v>7323</v>
      </c>
      <c r="F1970" s="16" t="s">
        <v>436</v>
      </c>
      <c r="G1970" s="16" t="s">
        <v>7324</v>
      </c>
      <c r="H1970" s="16"/>
      <c r="I1970" s="16">
        <v>501.0</v>
      </c>
      <c r="J1970" s="16" t="s">
        <v>7003</v>
      </c>
      <c r="K1970" s="16" t="s">
        <v>3076</v>
      </c>
      <c r="L1970" s="16" t="s">
        <v>323</v>
      </c>
      <c r="M1970" s="16" t="s">
        <v>2093</v>
      </c>
      <c r="N1970" s="16" t="s">
        <v>7325</v>
      </c>
      <c r="O1970" s="16"/>
      <c r="P1970" s="16">
        <v>12.0</v>
      </c>
      <c r="Q1970" s="16">
        <v>-240.0</v>
      </c>
    </row>
    <row r="1971" ht="12.75" customHeight="1">
      <c r="A1971" s="16" t="s">
        <v>6487</v>
      </c>
      <c r="B1971" s="1" t="s">
        <v>72</v>
      </c>
      <c r="C1971" s="15">
        <v>1603.0</v>
      </c>
      <c r="D1971" s="16" t="s">
        <v>7326</v>
      </c>
      <c r="E1971" s="16" t="s">
        <v>7327</v>
      </c>
      <c r="F1971" s="16" t="s">
        <v>436</v>
      </c>
      <c r="G1971" s="16" t="s">
        <v>7328</v>
      </c>
      <c r="H1971" s="16"/>
      <c r="I1971" s="16">
        <v>935.0</v>
      </c>
      <c r="J1971" s="16" t="s">
        <v>7003</v>
      </c>
      <c r="K1971" s="16" t="s">
        <v>7329</v>
      </c>
      <c r="L1971" s="16" t="s">
        <v>384</v>
      </c>
      <c r="M1971" s="16" t="s">
        <v>7330</v>
      </c>
      <c r="N1971" s="16" t="s">
        <v>7331</v>
      </c>
      <c r="O1971" s="16"/>
      <c r="P1971" s="16">
        <v>16.0</v>
      </c>
      <c r="Q1971" s="16">
        <v>-3024.0</v>
      </c>
    </row>
    <row r="1972" ht="12.75" customHeight="1">
      <c r="A1972" s="16" t="s">
        <v>6487</v>
      </c>
      <c r="B1972" s="1" t="s">
        <v>72</v>
      </c>
      <c r="C1972" s="15">
        <v>1604.0</v>
      </c>
      <c r="D1972" s="16" t="s">
        <v>7332</v>
      </c>
      <c r="E1972" s="16" t="s">
        <v>7333</v>
      </c>
      <c r="F1972" s="16" t="s">
        <v>328</v>
      </c>
      <c r="G1972" s="16" t="s">
        <v>7334</v>
      </c>
      <c r="H1972" s="16"/>
      <c r="I1972" s="16">
        <v>102.0</v>
      </c>
      <c r="J1972" s="16" t="s">
        <v>7003</v>
      </c>
      <c r="K1972" s="16" t="s">
        <v>371</v>
      </c>
      <c r="L1972" s="16" t="s">
        <v>331</v>
      </c>
      <c r="M1972" s="16" t="s">
        <v>3761</v>
      </c>
      <c r="N1972" s="16" t="s">
        <v>7335</v>
      </c>
      <c r="O1972" s="16"/>
      <c r="P1972" s="16">
        <v>8.0</v>
      </c>
      <c r="Q1972" s="16">
        <v>180.0</v>
      </c>
    </row>
    <row r="1973" ht="12.75" customHeight="1">
      <c r="A1973" s="16" t="s">
        <v>6487</v>
      </c>
      <c r="B1973" s="1" t="s">
        <v>72</v>
      </c>
      <c r="C1973" s="15">
        <v>1606.0</v>
      </c>
      <c r="D1973" s="16" t="s">
        <v>7336</v>
      </c>
      <c r="E1973" s="16" t="s">
        <v>7337</v>
      </c>
      <c r="F1973" s="16" t="s">
        <v>328</v>
      </c>
      <c r="G1973" s="16" t="s">
        <v>7338</v>
      </c>
      <c r="H1973" s="16"/>
      <c r="I1973" s="16">
        <v>631.0</v>
      </c>
      <c r="J1973" s="16" t="s">
        <v>7003</v>
      </c>
      <c r="K1973" s="16" t="s">
        <v>1383</v>
      </c>
      <c r="L1973" s="16" t="s">
        <v>359</v>
      </c>
      <c r="M1973" s="16" t="s">
        <v>7339</v>
      </c>
      <c r="N1973" s="16" t="s">
        <v>4063</v>
      </c>
      <c r="O1973" s="16"/>
      <c r="P1973" s="16">
        <v>9.0</v>
      </c>
      <c r="Q1973" s="16">
        <v>1078.0</v>
      </c>
    </row>
    <row r="1974" ht="12.75" customHeight="1">
      <c r="A1974" s="16" t="s">
        <v>6487</v>
      </c>
      <c r="B1974" s="1" t="s">
        <v>72</v>
      </c>
      <c r="C1974" s="15">
        <v>1609.0</v>
      </c>
      <c r="D1974" s="16" t="s">
        <v>7340</v>
      </c>
      <c r="E1974" s="16" t="s">
        <v>7341</v>
      </c>
      <c r="F1974" s="16"/>
      <c r="G1974" s="16" t="s">
        <v>4507</v>
      </c>
      <c r="H1974" s="16"/>
      <c r="I1974" s="16">
        <v>814.0</v>
      </c>
      <c r="J1974" s="16" t="s">
        <v>7150</v>
      </c>
      <c r="K1974" s="16" t="s">
        <v>7342</v>
      </c>
      <c r="L1974" s="16" t="s">
        <v>316</v>
      </c>
      <c r="M1974" s="16" t="s">
        <v>7343</v>
      </c>
      <c r="N1974" s="16" t="s">
        <v>6493</v>
      </c>
      <c r="O1974" s="16"/>
      <c r="P1974" s="16">
        <v>13.0</v>
      </c>
      <c r="Q1974" s="16">
        <v>3584.0</v>
      </c>
    </row>
    <row r="1975" ht="12.75" customHeight="1">
      <c r="A1975" s="16" t="s">
        <v>6487</v>
      </c>
      <c r="B1975" s="1" t="s">
        <v>72</v>
      </c>
      <c r="C1975" s="15">
        <v>1610.0</v>
      </c>
      <c r="D1975" s="16" t="s">
        <v>7344</v>
      </c>
      <c r="E1975" s="16" t="s">
        <v>7345</v>
      </c>
      <c r="F1975" s="16" t="s">
        <v>313</v>
      </c>
      <c r="G1975" s="16" t="s">
        <v>758</v>
      </c>
      <c r="H1975" s="16"/>
      <c r="I1975" s="16">
        <v>322.0</v>
      </c>
      <c r="J1975" s="16" t="s">
        <v>7150</v>
      </c>
      <c r="K1975" s="16" t="s">
        <v>7346</v>
      </c>
      <c r="L1975" s="16" t="s">
        <v>359</v>
      </c>
      <c r="M1975" s="16" t="s">
        <v>4827</v>
      </c>
      <c r="N1975" s="16" t="s">
        <v>6363</v>
      </c>
      <c r="O1975" s="16"/>
      <c r="P1975" s="16">
        <v>10.0</v>
      </c>
      <c r="Q1975" s="16">
        <v>1176.0</v>
      </c>
    </row>
    <row r="1976" ht="12.75" customHeight="1">
      <c r="A1976" s="16" t="s">
        <v>6487</v>
      </c>
      <c r="B1976" s="1" t="s">
        <v>75</v>
      </c>
      <c r="C1976" s="15">
        <v>1611.0</v>
      </c>
      <c r="D1976" s="16" t="s">
        <v>7347</v>
      </c>
      <c r="E1976" s="16" t="s">
        <v>7348</v>
      </c>
      <c r="F1976" s="16"/>
      <c r="G1976" s="16" t="s">
        <v>7349</v>
      </c>
      <c r="H1976" s="16"/>
      <c r="I1976" s="16">
        <v>904.0</v>
      </c>
      <c r="J1976" s="16" t="s">
        <v>426</v>
      </c>
      <c r="K1976" s="16" t="s">
        <v>438</v>
      </c>
      <c r="L1976" s="16" t="s">
        <v>359</v>
      </c>
      <c r="M1976" s="16" t="s">
        <v>2029</v>
      </c>
      <c r="N1976" s="16" t="s">
        <v>802</v>
      </c>
      <c r="O1976" s="16"/>
      <c r="P1976" s="16">
        <v>12.0</v>
      </c>
      <c r="Q1976" s="16">
        <v>3528.0</v>
      </c>
    </row>
    <row r="1977" ht="12.75" customHeight="1">
      <c r="A1977" s="16" t="s">
        <v>6487</v>
      </c>
      <c r="B1977" s="1" t="s">
        <v>75</v>
      </c>
      <c r="C1977" s="15">
        <v>1612.0</v>
      </c>
      <c r="D1977" s="16" t="s">
        <v>7350</v>
      </c>
      <c r="E1977" s="16" t="s">
        <v>7351</v>
      </c>
      <c r="F1977" s="16" t="s">
        <v>436</v>
      </c>
      <c r="G1977" s="16" t="s">
        <v>394</v>
      </c>
      <c r="H1977" s="16"/>
      <c r="I1977" s="16">
        <v>812.0</v>
      </c>
      <c r="J1977" s="16" t="s">
        <v>426</v>
      </c>
      <c r="K1977" s="16" t="s">
        <v>330</v>
      </c>
      <c r="L1977" s="16" t="s">
        <v>345</v>
      </c>
      <c r="M1977" s="16" t="s">
        <v>744</v>
      </c>
      <c r="N1977" s="16" t="s">
        <v>7352</v>
      </c>
      <c r="O1977" s="16"/>
      <c r="P1977" s="16">
        <v>8.0</v>
      </c>
      <c r="Q1977" s="16">
        <v>-10.0</v>
      </c>
    </row>
    <row r="1978" ht="12.75" customHeight="1">
      <c r="A1978" s="16" t="s">
        <v>6487</v>
      </c>
      <c r="B1978" s="1" t="s">
        <v>75</v>
      </c>
      <c r="C1978" s="15">
        <v>1614.0</v>
      </c>
      <c r="D1978" s="16" t="s">
        <v>7353</v>
      </c>
      <c r="E1978" s="16" t="s">
        <v>7354</v>
      </c>
      <c r="F1978" s="16" t="s">
        <v>313</v>
      </c>
      <c r="G1978" s="16" t="s">
        <v>3330</v>
      </c>
      <c r="H1978" s="16"/>
      <c r="I1978" s="16">
        <v>104.0</v>
      </c>
      <c r="J1978" s="16" t="s">
        <v>426</v>
      </c>
      <c r="K1978" s="16" t="s">
        <v>557</v>
      </c>
      <c r="L1978" s="16" t="s">
        <v>359</v>
      </c>
      <c r="M1978" s="16" t="s">
        <v>2248</v>
      </c>
      <c r="N1978" s="16" t="s">
        <v>2249</v>
      </c>
      <c r="O1978" s="16"/>
      <c r="P1978" s="16">
        <v>13.0</v>
      </c>
      <c r="Q1978" s="16">
        <v>4680.0</v>
      </c>
    </row>
    <row r="1979" ht="12.75" customHeight="1">
      <c r="A1979" s="16" t="s">
        <v>6487</v>
      </c>
      <c r="B1979" s="1" t="s">
        <v>75</v>
      </c>
      <c r="C1979" s="15">
        <v>1615.0</v>
      </c>
      <c r="D1979" s="16" t="s">
        <v>7355</v>
      </c>
      <c r="E1979" s="16" t="s">
        <v>7356</v>
      </c>
      <c r="F1979" s="16"/>
      <c r="G1979" s="16" t="s">
        <v>409</v>
      </c>
      <c r="H1979" s="16"/>
      <c r="I1979" s="16">
        <v>102.0</v>
      </c>
      <c r="J1979" s="16" t="s">
        <v>426</v>
      </c>
      <c r="K1979" s="16" t="s">
        <v>4476</v>
      </c>
      <c r="L1979" s="16" t="s">
        <v>345</v>
      </c>
      <c r="M1979" s="16" t="s">
        <v>940</v>
      </c>
      <c r="N1979" s="16" t="s">
        <v>1420</v>
      </c>
      <c r="O1979" s="16"/>
      <c r="P1979" s="16">
        <v>7.0</v>
      </c>
      <c r="Q1979" s="16">
        <v>120.0</v>
      </c>
    </row>
    <row r="1980" ht="12.75" customHeight="1">
      <c r="A1980" s="16" t="s">
        <v>6487</v>
      </c>
      <c r="B1980" s="1" t="s">
        <v>75</v>
      </c>
      <c r="C1980" s="15">
        <v>1617.0</v>
      </c>
      <c r="D1980" s="16" t="s">
        <v>7357</v>
      </c>
      <c r="E1980" s="16" t="s">
        <v>7358</v>
      </c>
      <c r="F1980" s="16"/>
      <c r="G1980" s="16" t="s">
        <v>415</v>
      </c>
      <c r="H1980" s="16"/>
      <c r="I1980" s="16">
        <v>306.0</v>
      </c>
      <c r="J1980" s="16" t="s">
        <v>426</v>
      </c>
      <c r="K1980" s="16" t="s">
        <v>6880</v>
      </c>
      <c r="L1980" s="16" t="s">
        <v>308</v>
      </c>
      <c r="M1980" s="16" t="s">
        <v>7359</v>
      </c>
      <c r="N1980" s="16" t="s">
        <v>1126</v>
      </c>
      <c r="O1980" s="16"/>
      <c r="P1980" s="16">
        <v>15.0</v>
      </c>
      <c r="Q1980" s="16">
        <v>-260.0</v>
      </c>
    </row>
    <row r="1981" ht="12.75" customHeight="1">
      <c r="A1981" s="16" t="s">
        <v>6487</v>
      </c>
      <c r="B1981" s="1" t="s">
        <v>75</v>
      </c>
      <c r="C1981" s="15">
        <v>1618.0</v>
      </c>
      <c r="D1981" s="16" t="s">
        <v>7360</v>
      </c>
      <c r="E1981" s="16" t="s">
        <v>7361</v>
      </c>
      <c r="F1981" s="16"/>
      <c r="G1981" s="16" t="s">
        <v>336</v>
      </c>
      <c r="H1981" s="16"/>
      <c r="I1981" s="16">
        <v>834.0</v>
      </c>
      <c r="J1981" s="16" t="s">
        <v>426</v>
      </c>
      <c r="K1981" s="16" t="s">
        <v>438</v>
      </c>
      <c r="L1981" s="16" t="s">
        <v>345</v>
      </c>
      <c r="M1981" s="16" t="s">
        <v>2354</v>
      </c>
      <c r="N1981" s="16" t="s">
        <v>535</v>
      </c>
      <c r="O1981" s="16"/>
      <c r="P1981" s="16">
        <v>16.0</v>
      </c>
      <c r="Q1981" s="16">
        <v>-420.0</v>
      </c>
    </row>
    <row r="1982" ht="12.75" customHeight="1">
      <c r="A1982" s="16" t="s">
        <v>6487</v>
      </c>
      <c r="B1982" s="1" t="s">
        <v>75</v>
      </c>
      <c r="C1982" s="15">
        <v>1619.0</v>
      </c>
      <c r="D1982" s="16" t="s">
        <v>7362</v>
      </c>
      <c r="E1982" s="16" t="s">
        <v>7363</v>
      </c>
      <c r="F1982" s="16" t="s">
        <v>328</v>
      </c>
      <c r="G1982" s="16" t="s">
        <v>538</v>
      </c>
      <c r="H1982" s="16"/>
      <c r="I1982" s="16">
        <v>614.0</v>
      </c>
      <c r="J1982" s="16" t="s">
        <v>426</v>
      </c>
      <c r="K1982" s="16" t="s">
        <v>472</v>
      </c>
      <c r="L1982" s="16" t="s">
        <v>384</v>
      </c>
      <c r="M1982" s="16" t="s">
        <v>309</v>
      </c>
      <c r="N1982" s="16" t="s">
        <v>497</v>
      </c>
      <c r="O1982" s="16"/>
      <c r="P1982" s="16">
        <v>13.0</v>
      </c>
      <c r="Q1982" s="16">
        <v>0.0</v>
      </c>
    </row>
    <row r="1983" ht="12.75" customHeight="1">
      <c r="A1983" s="16" t="s">
        <v>6487</v>
      </c>
      <c r="B1983" s="1" t="s">
        <v>75</v>
      </c>
      <c r="C1983" s="15">
        <v>1620.0</v>
      </c>
      <c r="D1983" s="16" t="s">
        <v>7364</v>
      </c>
      <c r="E1983" s="16" t="s">
        <v>7365</v>
      </c>
      <c r="F1983" s="16"/>
      <c r="G1983" s="16" t="s">
        <v>7366</v>
      </c>
      <c r="H1983" s="16"/>
      <c r="I1983" s="16">
        <v>715.0</v>
      </c>
      <c r="J1983" s="16" t="s">
        <v>426</v>
      </c>
      <c r="K1983" s="16" t="s">
        <v>989</v>
      </c>
      <c r="L1983" s="16" t="s">
        <v>308</v>
      </c>
      <c r="M1983" s="16" t="s">
        <v>615</v>
      </c>
      <c r="N1983" s="16" t="s">
        <v>1840</v>
      </c>
      <c r="O1983" s="16"/>
      <c r="P1983" s="16">
        <v>13.0</v>
      </c>
      <c r="Q1983" s="16">
        <v>-30.0</v>
      </c>
    </row>
    <row r="1984" ht="12.75" customHeight="1">
      <c r="A1984" s="16" t="s">
        <v>6487</v>
      </c>
      <c r="B1984" s="1" t="s">
        <v>1009</v>
      </c>
      <c r="C1984" s="15">
        <v>1622.0</v>
      </c>
      <c r="D1984" s="16" t="s">
        <v>7367</v>
      </c>
      <c r="E1984" s="16" t="s">
        <v>7368</v>
      </c>
      <c r="F1984" s="16"/>
      <c r="G1984" s="16" t="s">
        <v>415</v>
      </c>
      <c r="H1984" s="16"/>
      <c r="I1984" s="16">
        <v>937.0</v>
      </c>
      <c r="J1984" s="16" t="s">
        <v>426</v>
      </c>
      <c r="K1984" s="16" t="s">
        <v>396</v>
      </c>
      <c r="L1984" s="16" t="s">
        <v>377</v>
      </c>
      <c r="M1984" s="16" t="s">
        <v>7369</v>
      </c>
      <c r="N1984" s="16" t="s">
        <v>7370</v>
      </c>
      <c r="O1984" s="16"/>
      <c r="P1984" s="16">
        <v>17.0</v>
      </c>
      <c r="Q1984" s="16">
        <v>-1350.0</v>
      </c>
    </row>
    <row r="1985" ht="12.75" customHeight="1">
      <c r="A1985" s="16" t="s">
        <v>6487</v>
      </c>
      <c r="B1985" s="1" t="s">
        <v>1009</v>
      </c>
      <c r="C1985" s="15">
        <v>1624.0</v>
      </c>
      <c r="D1985" s="16" t="s">
        <v>7371</v>
      </c>
      <c r="E1985" s="16" t="s">
        <v>7372</v>
      </c>
      <c r="F1985" s="16" t="s">
        <v>436</v>
      </c>
      <c r="G1985" s="16" t="s">
        <v>1254</v>
      </c>
      <c r="H1985" s="16"/>
      <c r="I1985" s="16">
        <v>712.0</v>
      </c>
      <c r="J1985" s="16" t="s">
        <v>426</v>
      </c>
      <c r="K1985" s="16" t="s">
        <v>1667</v>
      </c>
      <c r="L1985" s="16" t="s">
        <v>345</v>
      </c>
      <c r="M1985" s="16" t="s">
        <v>3579</v>
      </c>
      <c r="N1985" s="16" t="s">
        <v>2173</v>
      </c>
      <c r="O1985" s="16"/>
      <c r="P1985" s="16">
        <v>11.0</v>
      </c>
      <c r="Q1985" s="16">
        <v>-825.0</v>
      </c>
    </row>
    <row r="1986" ht="12.75" customHeight="1">
      <c r="A1986" s="16" t="s">
        <v>6487</v>
      </c>
      <c r="B1986" s="1" t="s">
        <v>1009</v>
      </c>
      <c r="C1986" s="15">
        <v>1625.0</v>
      </c>
      <c r="D1986" s="16" t="s">
        <v>7373</v>
      </c>
      <c r="E1986" s="16" t="s">
        <v>7374</v>
      </c>
      <c r="F1986" s="16"/>
      <c r="G1986" s="16" t="s">
        <v>4989</v>
      </c>
      <c r="H1986" s="16" t="s">
        <v>596</v>
      </c>
      <c r="I1986" s="16">
        <v>314.0</v>
      </c>
      <c r="J1986" s="16" t="s">
        <v>426</v>
      </c>
      <c r="K1986" s="16" t="s">
        <v>3357</v>
      </c>
      <c r="L1986" s="16" t="s">
        <v>308</v>
      </c>
      <c r="M1986" s="16" t="s">
        <v>635</v>
      </c>
      <c r="N1986" s="16" t="s">
        <v>4576</v>
      </c>
      <c r="O1986" s="16"/>
      <c r="P1986" s="16">
        <v>13.0</v>
      </c>
      <c r="Q1986" s="16">
        <v>-50.0</v>
      </c>
    </row>
    <row r="1987" ht="12.75" customHeight="1">
      <c r="A1987" s="16" t="s">
        <v>6487</v>
      </c>
      <c r="B1987" s="1" t="s">
        <v>1009</v>
      </c>
      <c r="C1987" s="15">
        <v>1626.0</v>
      </c>
      <c r="D1987" s="16" t="s">
        <v>7375</v>
      </c>
      <c r="E1987" s="16" t="s">
        <v>7376</v>
      </c>
      <c r="F1987" s="16"/>
      <c r="G1987" s="16" t="s">
        <v>7377</v>
      </c>
      <c r="H1987" s="16"/>
      <c r="I1987" s="16">
        <v>111.0</v>
      </c>
      <c r="J1987" s="16" t="s">
        <v>426</v>
      </c>
      <c r="K1987" s="16" t="s">
        <v>7378</v>
      </c>
      <c r="L1987" s="16" t="s">
        <v>323</v>
      </c>
      <c r="M1987" s="16" t="s">
        <v>749</v>
      </c>
      <c r="N1987" s="16" t="s">
        <v>1606</v>
      </c>
      <c r="O1987" s="16"/>
      <c r="P1987" s="16">
        <v>6.0</v>
      </c>
      <c r="Q1987" s="16">
        <v>-324.0</v>
      </c>
    </row>
    <row r="1988" ht="12.75" customHeight="1">
      <c r="A1988" s="16" t="s">
        <v>6487</v>
      </c>
      <c r="B1988" s="1" t="s">
        <v>1009</v>
      </c>
      <c r="C1988" s="15">
        <v>1628.0</v>
      </c>
      <c r="D1988" s="16" t="s">
        <v>7379</v>
      </c>
      <c r="E1988" s="16" t="s">
        <v>7380</v>
      </c>
      <c r="F1988" s="16"/>
      <c r="G1988" s="16" t="s">
        <v>449</v>
      </c>
      <c r="H1988" s="16"/>
      <c r="I1988" s="16">
        <v>712.0</v>
      </c>
      <c r="J1988" s="16" t="s">
        <v>7300</v>
      </c>
      <c r="K1988" s="16" t="s">
        <v>4455</v>
      </c>
      <c r="L1988" s="16" t="s">
        <v>384</v>
      </c>
      <c r="M1988" s="16" t="s">
        <v>4900</v>
      </c>
      <c r="N1988" s="16" t="s">
        <v>2852</v>
      </c>
      <c r="O1988" s="16"/>
      <c r="P1988" s="16">
        <v>14.0</v>
      </c>
      <c r="Q1988" s="16">
        <v>-81.0</v>
      </c>
    </row>
    <row r="1989" ht="12.75" customHeight="1">
      <c r="A1989" s="16" t="s">
        <v>6487</v>
      </c>
      <c r="B1989" s="1" t="s">
        <v>1009</v>
      </c>
      <c r="C1989" s="15">
        <v>1630.0</v>
      </c>
      <c r="D1989" s="16" t="s">
        <v>7381</v>
      </c>
      <c r="E1989" s="16" t="s">
        <v>7382</v>
      </c>
      <c r="F1989" s="16"/>
      <c r="G1989" s="16" t="s">
        <v>7383</v>
      </c>
      <c r="H1989" s="16"/>
      <c r="I1989" s="16">
        <v>306.0</v>
      </c>
      <c r="J1989" s="16" t="s">
        <v>7300</v>
      </c>
      <c r="K1989" s="16" t="s">
        <v>7329</v>
      </c>
      <c r="L1989" s="16" t="s">
        <v>331</v>
      </c>
      <c r="M1989" s="16" t="s">
        <v>7384</v>
      </c>
      <c r="N1989" s="16" t="s">
        <v>7385</v>
      </c>
      <c r="O1989" s="16"/>
      <c r="P1989" s="16">
        <v>18.0</v>
      </c>
      <c r="Q1989" s="16">
        <v>-1170.0</v>
      </c>
    </row>
    <row r="1990" ht="12.75" customHeight="1">
      <c r="A1990" s="16" t="s">
        <v>6487</v>
      </c>
      <c r="B1990" s="1" t="s">
        <v>1028</v>
      </c>
      <c r="C1990" s="15">
        <v>1631.0</v>
      </c>
      <c r="D1990" s="16" t="s">
        <v>7386</v>
      </c>
      <c r="E1990" s="16" t="s">
        <v>7387</v>
      </c>
      <c r="F1990" s="16"/>
      <c r="G1990" s="16" t="s">
        <v>4604</v>
      </c>
      <c r="H1990" s="16"/>
      <c r="I1990" s="16">
        <v>623.0</v>
      </c>
      <c r="J1990" s="16" t="s">
        <v>7300</v>
      </c>
      <c r="K1990" s="16" t="s">
        <v>1376</v>
      </c>
      <c r="L1990" s="16" t="s">
        <v>384</v>
      </c>
      <c r="M1990" s="16" t="s">
        <v>951</v>
      </c>
      <c r="N1990" s="16" t="s">
        <v>5299</v>
      </c>
      <c r="O1990" s="16"/>
      <c r="P1990" s="16">
        <v>17.0</v>
      </c>
      <c r="Q1990" s="16">
        <v>560.0</v>
      </c>
    </row>
    <row r="1991" ht="12.75" customHeight="1">
      <c r="A1991" s="16" t="s">
        <v>6487</v>
      </c>
      <c r="B1991" s="1" t="s">
        <v>1028</v>
      </c>
      <c r="C1991" s="15">
        <v>1632.0</v>
      </c>
      <c r="D1991" s="16" t="s">
        <v>7388</v>
      </c>
      <c r="E1991" s="16" t="s">
        <v>7389</v>
      </c>
      <c r="F1991" s="16" t="s">
        <v>328</v>
      </c>
      <c r="G1991" s="16" t="s">
        <v>538</v>
      </c>
      <c r="H1991" s="16"/>
      <c r="I1991" s="16">
        <v>606.0</v>
      </c>
      <c r="J1991" s="16" t="s">
        <v>7300</v>
      </c>
      <c r="K1991" s="16" t="s">
        <v>1083</v>
      </c>
      <c r="L1991" s="16" t="s">
        <v>331</v>
      </c>
      <c r="M1991" s="16" t="s">
        <v>7390</v>
      </c>
      <c r="N1991" s="16" t="s">
        <v>7391</v>
      </c>
      <c r="O1991" s="16"/>
      <c r="P1991" s="16">
        <v>11.0</v>
      </c>
      <c r="Q1991" s="16">
        <v>0.0</v>
      </c>
    </row>
    <row r="1992" ht="12.75" customHeight="1">
      <c r="A1992" s="16" t="s">
        <v>6487</v>
      </c>
      <c r="B1992" s="1" t="s">
        <v>1028</v>
      </c>
      <c r="C1992" s="15">
        <v>1633.0</v>
      </c>
      <c r="D1992" s="16" t="s">
        <v>7392</v>
      </c>
      <c r="E1992" s="16" t="s">
        <v>7393</v>
      </c>
      <c r="F1992" s="16" t="s">
        <v>436</v>
      </c>
      <c r="G1992" s="16" t="s">
        <v>500</v>
      </c>
      <c r="H1992" s="16"/>
      <c r="I1992" s="16">
        <v>301.0</v>
      </c>
      <c r="J1992" s="16" t="s">
        <v>7300</v>
      </c>
      <c r="K1992" s="16" t="s">
        <v>1083</v>
      </c>
      <c r="L1992" s="16" t="s">
        <v>377</v>
      </c>
      <c r="M1992" s="16" t="s">
        <v>1373</v>
      </c>
      <c r="N1992" s="16" t="s">
        <v>834</v>
      </c>
      <c r="O1992" s="16"/>
      <c r="P1992" s="16">
        <v>6.0</v>
      </c>
      <c r="Q1992" s="16">
        <v>-84.0</v>
      </c>
    </row>
    <row r="1993" ht="12.75" customHeight="1">
      <c r="A1993" s="16" t="s">
        <v>6487</v>
      </c>
      <c r="B1993" s="1" t="s">
        <v>1028</v>
      </c>
      <c r="C1993" s="15">
        <v>1634.0</v>
      </c>
      <c r="D1993" s="16" t="s">
        <v>7394</v>
      </c>
      <c r="E1993" s="16" t="s">
        <v>7395</v>
      </c>
      <c r="F1993" s="16" t="s">
        <v>313</v>
      </c>
      <c r="G1993" s="16" t="s">
        <v>2022</v>
      </c>
      <c r="H1993" s="16"/>
      <c r="I1993" s="16">
        <v>536.0</v>
      </c>
      <c r="J1993" s="16" t="s">
        <v>426</v>
      </c>
      <c r="K1993" s="16" t="s">
        <v>796</v>
      </c>
      <c r="L1993" s="16" t="s">
        <v>384</v>
      </c>
      <c r="M1993" s="16" t="s">
        <v>7396</v>
      </c>
      <c r="N1993" s="16" t="s">
        <v>5231</v>
      </c>
      <c r="O1993" s="16"/>
      <c r="P1993" s="16">
        <v>22.0</v>
      </c>
      <c r="Q1993" s="16">
        <v>-340.0</v>
      </c>
    </row>
    <row r="1994" ht="12.75" customHeight="1">
      <c r="A1994" s="16" t="s">
        <v>6487</v>
      </c>
      <c r="B1994" s="1" t="s">
        <v>1028</v>
      </c>
      <c r="C1994" s="15">
        <v>1635.0</v>
      </c>
      <c r="D1994" s="16" t="s">
        <v>7397</v>
      </c>
      <c r="E1994" s="16" t="s">
        <v>7398</v>
      </c>
      <c r="F1994" s="16" t="s">
        <v>436</v>
      </c>
      <c r="G1994" s="16" t="s">
        <v>758</v>
      </c>
      <c r="H1994" s="16"/>
      <c r="I1994" s="16">
        <v>903.0</v>
      </c>
      <c r="J1994" s="16" t="s">
        <v>426</v>
      </c>
      <c r="K1994" s="16" t="s">
        <v>1083</v>
      </c>
      <c r="L1994" s="16" t="s">
        <v>359</v>
      </c>
      <c r="M1994" s="16" t="s">
        <v>3487</v>
      </c>
      <c r="N1994" s="16" t="s">
        <v>5795</v>
      </c>
      <c r="O1994" s="16"/>
      <c r="P1994" s="16">
        <v>8.0</v>
      </c>
      <c r="Q1994" s="16">
        <v>4732.0</v>
      </c>
    </row>
    <row r="1995" ht="12.75" customHeight="1">
      <c r="A1995" s="16" t="s">
        <v>6487</v>
      </c>
      <c r="B1995" s="1" t="s">
        <v>1028</v>
      </c>
      <c r="C1995" s="15">
        <v>1636.0</v>
      </c>
      <c r="D1995" s="16" t="s">
        <v>7399</v>
      </c>
      <c r="E1995" s="16" t="s">
        <v>7400</v>
      </c>
      <c r="F1995" s="16"/>
      <c r="G1995" s="16" t="s">
        <v>382</v>
      </c>
      <c r="H1995" s="16"/>
      <c r="I1995" s="16">
        <v>710.0</v>
      </c>
      <c r="J1995" s="16" t="s">
        <v>426</v>
      </c>
      <c r="K1995" s="16" t="s">
        <v>7401</v>
      </c>
      <c r="L1995" s="16" t="s">
        <v>384</v>
      </c>
      <c r="M1995" s="16" t="s">
        <v>7402</v>
      </c>
      <c r="N1995" s="16" t="s">
        <v>7403</v>
      </c>
      <c r="O1995" s="16"/>
      <c r="P1995" s="16">
        <v>5.0</v>
      </c>
      <c r="Q1995" s="16">
        <v>-3456.0</v>
      </c>
    </row>
    <row r="1996" ht="12.75" customHeight="1">
      <c r="A1996" s="16" t="s">
        <v>6487</v>
      </c>
      <c r="B1996" s="1" t="s">
        <v>1028</v>
      </c>
      <c r="C1996" s="15">
        <v>1637.0</v>
      </c>
      <c r="D1996" s="16" t="s">
        <v>7404</v>
      </c>
      <c r="E1996" s="16" t="s">
        <v>7405</v>
      </c>
      <c r="F1996" s="16"/>
      <c r="G1996" s="16" t="s">
        <v>7406</v>
      </c>
      <c r="H1996" s="16"/>
      <c r="I1996" s="16">
        <v>704.0</v>
      </c>
      <c r="J1996" s="16" t="s">
        <v>6948</v>
      </c>
      <c r="K1996" s="16" t="s">
        <v>7085</v>
      </c>
      <c r="L1996" s="16" t="s">
        <v>377</v>
      </c>
      <c r="M1996" s="16" t="s">
        <v>3109</v>
      </c>
      <c r="N1996" s="16" t="s">
        <v>5326</v>
      </c>
      <c r="O1996" s="16"/>
      <c r="P1996" s="16">
        <v>10.0</v>
      </c>
      <c r="Q1996" s="16">
        <v>-18.0</v>
      </c>
    </row>
    <row r="1997" ht="12.75" customHeight="1">
      <c r="A1997" s="16" t="s">
        <v>6487</v>
      </c>
      <c r="B1997" s="1" t="s">
        <v>1028</v>
      </c>
      <c r="C1997" s="15">
        <v>1638.0</v>
      </c>
      <c r="D1997" s="16" t="s">
        <v>7407</v>
      </c>
      <c r="E1997" s="16" t="s">
        <v>7408</v>
      </c>
      <c r="F1997" s="16"/>
      <c r="G1997" s="16" t="s">
        <v>394</v>
      </c>
      <c r="H1997" s="16"/>
      <c r="I1997" s="16">
        <v>200.0</v>
      </c>
      <c r="J1997" s="16" t="s">
        <v>426</v>
      </c>
      <c r="K1997" s="16" t="s">
        <v>718</v>
      </c>
      <c r="L1997" s="16" t="s">
        <v>308</v>
      </c>
      <c r="M1997" s="16" t="s">
        <v>635</v>
      </c>
      <c r="N1997" s="16" t="s">
        <v>1175</v>
      </c>
      <c r="O1997" s="16"/>
      <c r="P1997" s="16">
        <v>8.0</v>
      </c>
      <c r="Q1997" s="16">
        <v>-50.0</v>
      </c>
    </row>
    <row r="1998" ht="12.75" customHeight="1">
      <c r="A1998" s="16" t="s">
        <v>6487</v>
      </c>
      <c r="B1998" s="1" t="s">
        <v>1028</v>
      </c>
      <c r="C1998" s="15">
        <v>1639.0</v>
      </c>
      <c r="D1998" s="16" t="s">
        <v>7409</v>
      </c>
      <c r="E1998" s="16" t="s">
        <v>7410</v>
      </c>
      <c r="F1998" s="16" t="s">
        <v>313</v>
      </c>
      <c r="G1998" s="16"/>
      <c r="H1998" s="16"/>
      <c r="I1998" s="16">
        <v>503.0</v>
      </c>
      <c r="J1998" s="16" t="s">
        <v>426</v>
      </c>
      <c r="K1998" s="16" t="s">
        <v>1095</v>
      </c>
      <c r="L1998" s="16" t="s">
        <v>331</v>
      </c>
      <c r="M1998" s="16" t="s">
        <v>372</v>
      </c>
      <c r="N1998" s="16" t="s">
        <v>1874</v>
      </c>
      <c r="O1998" s="16"/>
      <c r="P1998" s="16">
        <v>7.0</v>
      </c>
      <c r="Q1998" s="16">
        <v>2592.0</v>
      </c>
    </row>
    <row r="1999" ht="12.75" customHeight="1">
      <c r="A1999" s="16" t="s">
        <v>6487</v>
      </c>
      <c r="B1999" s="1" t="s">
        <v>61</v>
      </c>
      <c r="C1999" s="15">
        <v>1703.0</v>
      </c>
      <c r="D1999" s="16" t="s">
        <v>7411</v>
      </c>
      <c r="E1999" s="16" t="s">
        <v>7412</v>
      </c>
      <c r="F1999" s="16"/>
      <c r="G1999" s="16" t="s">
        <v>7413</v>
      </c>
      <c r="H1999" s="16"/>
      <c r="I1999" s="16">
        <v>0.0</v>
      </c>
      <c r="J1999" s="16" t="s">
        <v>7003</v>
      </c>
      <c r="K1999" s="16" t="s">
        <v>7166</v>
      </c>
      <c r="L1999" s="16" t="s">
        <v>308</v>
      </c>
      <c r="M1999" s="16" t="s">
        <v>479</v>
      </c>
      <c r="N1999" s="16" t="s">
        <v>480</v>
      </c>
      <c r="O1999" s="16"/>
      <c r="P1999" s="16">
        <v>10.0</v>
      </c>
      <c r="Q1999" s="16">
        <v>0.0</v>
      </c>
    </row>
    <row r="2000" ht="12.75" customHeight="1">
      <c r="A2000" s="16" t="s">
        <v>6487</v>
      </c>
      <c r="B2000" s="1" t="s">
        <v>61</v>
      </c>
      <c r="C2000" s="15">
        <v>1706.0</v>
      </c>
      <c r="D2000" s="16" t="s">
        <v>7414</v>
      </c>
      <c r="E2000" s="16" t="s">
        <v>7415</v>
      </c>
      <c r="F2000" s="16"/>
      <c r="G2000" s="16" t="s">
        <v>7416</v>
      </c>
      <c r="H2000" s="16"/>
      <c r="I2000" s="16">
        <v>933.0</v>
      </c>
      <c r="J2000" s="16" t="s">
        <v>7003</v>
      </c>
      <c r="K2000" s="16" t="s">
        <v>753</v>
      </c>
      <c r="L2000" s="16" t="s">
        <v>377</v>
      </c>
      <c r="M2000" s="16" t="s">
        <v>3387</v>
      </c>
      <c r="N2000" s="16" t="s">
        <v>7417</v>
      </c>
      <c r="O2000" s="16"/>
      <c r="P2000" s="16">
        <v>15.0</v>
      </c>
      <c r="Q2000" s="16">
        <v>-378.0</v>
      </c>
    </row>
    <row r="2001" ht="12.75" customHeight="1">
      <c r="A2001" s="16" t="s">
        <v>6487</v>
      </c>
      <c r="B2001" s="1" t="s">
        <v>61</v>
      </c>
      <c r="C2001" s="15">
        <v>1707.0</v>
      </c>
      <c r="D2001" s="16" t="s">
        <v>7418</v>
      </c>
      <c r="E2001" s="16" t="s">
        <v>7419</v>
      </c>
      <c r="F2001" s="16" t="s">
        <v>391</v>
      </c>
      <c r="G2001" s="16" t="s">
        <v>7420</v>
      </c>
      <c r="H2001" s="16" t="s">
        <v>69</v>
      </c>
      <c r="I2001" s="16">
        <v>506.0</v>
      </c>
      <c r="J2001" s="16" t="s">
        <v>7003</v>
      </c>
      <c r="K2001" s="16" t="s">
        <v>4392</v>
      </c>
      <c r="L2001" s="16" t="s">
        <v>384</v>
      </c>
      <c r="M2001" s="16" t="s">
        <v>4944</v>
      </c>
      <c r="N2001" s="16" t="s">
        <v>7421</v>
      </c>
      <c r="O2001" s="16"/>
      <c r="P2001" s="16">
        <v>13.0</v>
      </c>
      <c r="Q2001" s="16">
        <v>208.0</v>
      </c>
    </row>
    <row r="2002" ht="12.75" customHeight="1">
      <c r="A2002" s="16" t="s">
        <v>6487</v>
      </c>
      <c r="B2002" s="1" t="s">
        <v>61</v>
      </c>
      <c r="C2002" s="15">
        <v>1709.0</v>
      </c>
      <c r="D2002" s="16" t="s">
        <v>7422</v>
      </c>
      <c r="E2002" s="16" t="s">
        <v>7423</v>
      </c>
      <c r="F2002" s="16"/>
      <c r="G2002" s="16" t="s">
        <v>2169</v>
      </c>
      <c r="H2002" s="16" t="s">
        <v>596</v>
      </c>
      <c r="I2002" s="16">
        <v>536.0</v>
      </c>
      <c r="J2002" s="16" t="s">
        <v>426</v>
      </c>
      <c r="K2002" s="16" t="s">
        <v>7424</v>
      </c>
      <c r="L2002" s="16" t="s">
        <v>308</v>
      </c>
      <c r="M2002" s="16" t="s">
        <v>652</v>
      </c>
      <c r="N2002" s="16" t="s">
        <v>1738</v>
      </c>
      <c r="O2002" s="16"/>
      <c r="P2002" s="16">
        <v>13.0</v>
      </c>
      <c r="Q2002" s="16">
        <v>-140.0</v>
      </c>
    </row>
    <row r="2003" ht="12.75" customHeight="1">
      <c r="A2003" s="16" t="s">
        <v>6487</v>
      </c>
      <c r="B2003" s="1" t="s">
        <v>1459</v>
      </c>
      <c r="C2003" s="15">
        <v>1711.0</v>
      </c>
      <c r="D2003" s="16" t="s">
        <v>7425</v>
      </c>
      <c r="E2003" s="16" t="s">
        <v>7426</v>
      </c>
      <c r="F2003" s="16" t="s">
        <v>436</v>
      </c>
      <c r="G2003" s="16" t="s">
        <v>809</v>
      </c>
      <c r="H2003" s="16"/>
      <c r="I2003" s="16">
        <v>606.0</v>
      </c>
      <c r="J2003" s="16" t="s">
        <v>7427</v>
      </c>
      <c r="K2003" s="16" t="s">
        <v>1083</v>
      </c>
      <c r="L2003" s="16" t="s">
        <v>377</v>
      </c>
      <c r="M2003" s="16" t="s">
        <v>6628</v>
      </c>
      <c r="N2003" s="16" t="s">
        <v>1318</v>
      </c>
      <c r="O2003" s="16"/>
      <c r="P2003" s="16">
        <v>16.0</v>
      </c>
      <c r="Q2003" s="16">
        <v>-66.0</v>
      </c>
    </row>
    <row r="2004" ht="12.75" customHeight="1">
      <c r="A2004" s="16" t="s">
        <v>6487</v>
      </c>
      <c r="B2004" s="1" t="s">
        <v>1459</v>
      </c>
      <c r="C2004" s="15">
        <v>1712.0</v>
      </c>
      <c r="D2004" s="16" t="s">
        <v>7428</v>
      </c>
      <c r="E2004" s="16" t="s">
        <v>7429</v>
      </c>
      <c r="F2004" s="16"/>
      <c r="G2004" s="16" t="s">
        <v>329</v>
      </c>
      <c r="H2004" s="16"/>
      <c r="I2004" s="16">
        <v>504.0</v>
      </c>
      <c r="J2004" s="16" t="s">
        <v>7427</v>
      </c>
      <c r="K2004" s="16" t="s">
        <v>7430</v>
      </c>
      <c r="L2004" s="16" t="s">
        <v>384</v>
      </c>
      <c r="M2004" s="16" t="s">
        <v>434</v>
      </c>
      <c r="N2004" s="16" t="s">
        <v>1192</v>
      </c>
      <c r="O2004" s="16"/>
      <c r="P2004" s="16">
        <v>9.0</v>
      </c>
      <c r="Q2004" s="16">
        <v>-320.0</v>
      </c>
    </row>
    <row r="2005" ht="12.75" customHeight="1">
      <c r="A2005" s="16" t="s">
        <v>6487</v>
      </c>
      <c r="B2005" s="1" t="s">
        <v>1459</v>
      </c>
      <c r="C2005" s="15">
        <v>1713.0</v>
      </c>
      <c r="D2005" s="16" t="s">
        <v>7431</v>
      </c>
      <c r="E2005" s="16" t="s">
        <v>7432</v>
      </c>
      <c r="F2005" s="16" t="s">
        <v>391</v>
      </c>
      <c r="G2005" s="16" t="s">
        <v>421</v>
      </c>
      <c r="H2005" s="16"/>
      <c r="I2005" s="16">
        <v>205.0</v>
      </c>
      <c r="J2005" s="16" t="s">
        <v>7427</v>
      </c>
      <c r="K2005" s="16" t="s">
        <v>1083</v>
      </c>
      <c r="L2005" s="16" t="s">
        <v>331</v>
      </c>
      <c r="M2005" s="16" t="s">
        <v>5775</v>
      </c>
      <c r="N2005" s="16" t="s">
        <v>7433</v>
      </c>
      <c r="O2005" s="16"/>
      <c r="P2005" s="16">
        <v>17.0</v>
      </c>
      <c r="Q2005" s="16">
        <v>840.0</v>
      </c>
    </row>
    <row r="2006" ht="12.75" customHeight="1">
      <c r="A2006" s="16" t="s">
        <v>6487</v>
      </c>
      <c r="B2006" s="1" t="s">
        <v>1459</v>
      </c>
      <c r="C2006" s="15">
        <v>1716.0</v>
      </c>
      <c r="D2006" s="16" t="s">
        <v>7434</v>
      </c>
      <c r="E2006" s="16" t="s">
        <v>7435</v>
      </c>
      <c r="F2006" s="16" t="s">
        <v>313</v>
      </c>
      <c r="G2006" s="16" t="s">
        <v>7436</v>
      </c>
      <c r="H2006" s="16"/>
      <c r="I2006" s="16">
        <v>406.0</v>
      </c>
      <c r="J2006" s="16" t="s">
        <v>7427</v>
      </c>
      <c r="K2006" s="16" t="s">
        <v>438</v>
      </c>
      <c r="L2006" s="16" t="s">
        <v>377</v>
      </c>
      <c r="M2006" s="16" t="s">
        <v>7027</v>
      </c>
      <c r="N2006" s="16" t="s">
        <v>2126</v>
      </c>
      <c r="O2006" s="16"/>
      <c r="P2006" s="16">
        <v>14.0</v>
      </c>
      <c r="Q2006" s="16">
        <v>260.0</v>
      </c>
    </row>
    <row r="2007" ht="12.75" customHeight="1">
      <c r="A2007" s="16" t="s">
        <v>6487</v>
      </c>
      <c r="B2007" s="1" t="s">
        <v>1459</v>
      </c>
      <c r="C2007" s="15">
        <v>1720.0</v>
      </c>
      <c r="D2007" s="16" t="s">
        <v>7437</v>
      </c>
      <c r="E2007" s="16" t="s">
        <v>7438</v>
      </c>
      <c r="F2007" s="16"/>
      <c r="G2007" s="16" t="s">
        <v>2773</v>
      </c>
      <c r="H2007" s="16"/>
      <c r="I2007" s="16">
        <v>837.0</v>
      </c>
      <c r="J2007" s="16" t="s">
        <v>7439</v>
      </c>
      <c r="K2007" s="16" t="s">
        <v>7440</v>
      </c>
      <c r="L2007" s="16" t="s">
        <v>359</v>
      </c>
      <c r="M2007" s="16" t="s">
        <v>7441</v>
      </c>
      <c r="N2007" s="16" t="s">
        <v>4512</v>
      </c>
      <c r="O2007" s="16"/>
      <c r="P2007" s="16">
        <v>18.0</v>
      </c>
      <c r="Q2007" s="16">
        <v>1368.0</v>
      </c>
    </row>
    <row r="2008" ht="12.75" customHeight="1">
      <c r="A2008" s="16" t="s">
        <v>6487</v>
      </c>
      <c r="B2008" s="1" t="s">
        <v>313</v>
      </c>
      <c r="C2008" s="15">
        <v>1721.0</v>
      </c>
      <c r="D2008" s="16" t="s">
        <v>7442</v>
      </c>
      <c r="E2008" s="16" t="s">
        <v>6896</v>
      </c>
      <c r="F2008" s="16" t="s">
        <v>313</v>
      </c>
      <c r="G2008" s="16" t="s">
        <v>675</v>
      </c>
      <c r="H2008" s="16"/>
      <c r="I2008" s="16">
        <v>301.0</v>
      </c>
      <c r="J2008" s="16" t="s">
        <v>426</v>
      </c>
      <c r="K2008" s="16" t="s">
        <v>739</v>
      </c>
      <c r="L2008" s="16" t="s">
        <v>377</v>
      </c>
      <c r="M2008" s="16" t="s">
        <v>2428</v>
      </c>
      <c r="N2008" s="16" t="s">
        <v>2651</v>
      </c>
      <c r="O2008" s="16"/>
      <c r="P2008" s="16">
        <v>9.0</v>
      </c>
      <c r="Q2008" s="16">
        <v>0.0</v>
      </c>
    </row>
    <row r="2009" ht="12.75" customHeight="1">
      <c r="A2009" s="16" t="s">
        <v>6487</v>
      </c>
      <c r="B2009" s="1" t="s">
        <v>313</v>
      </c>
      <c r="C2009" s="15">
        <v>1723.0</v>
      </c>
      <c r="D2009" s="16" t="s">
        <v>7443</v>
      </c>
      <c r="E2009" s="16" t="s">
        <v>6673</v>
      </c>
      <c r="F2009" s="16"/>
      <c r="G2009" s="16" t="s">
        <v>6674</v>
      </c>
      <c r="H2009" s="16" t="s">
        <v>596</v>
      </c>
      <c r="I2009" s="16">
        <v>13.0</v>
      </c>
      <c r="J2009" s="16" t="s">
        <v>1366</v>
      </c>
      <c r="K2009" s="16" t="s">
        <v>739</v>
      </c>
      <c r="L2009" s="16" t="s">
        <v>308</v>
      </c>
      <c r="M2009" s="16" t="s">
        <v>479</v>
      </c>
      <c r="N2009" s="16" t="s">
        <v>480</v>
      </c>
      <c r="O2009" s="16"/>
      <c r="P2009" s="16">
        <v>9.0</v>
      </c>
      <c r="Q2009" s="16">
        <v>0.0</v>
      </c>
    </row>
    <row r="2010" ht="12.75" customHeight="1">
      <c r="A2010" s="16" t="s">
        <v>6487</v>
      </c>
      <c r="B2010" s="1" t="s">
        <v>313</v>
      </c>
      <c r="C2010" s="15">
        <v>1724.0</v>
      </c>
      <c r="D2010" s="16" t="s">
        <v>7444</v>
      </c>
      <c r="E2010" s="16" t="s">
        <v>1878</v>
      </c>
      <c r="F2010" s="16"/>
      <c r="G2010" s="16" t="s">
        <v>7445</v>
      </c>
      <c r="H2010" s="16"/>
      <c r="I2010" s="16">
        <v>927.0</v>
      </c>
      <c r="J2010" s="16" t="s">
        <v>426</v>
      </c>
      <c r="K2010" s="16" t="s">
        <v>1083</v>
      </c>
      <c r="L2010" s="16" t="s">
        <v>323</v>
      </c>
      <c r="M2010" s="16" t="s">
        <v>1119</v>
      </c>
      <c r="N2010" s="16" t="s">
        <v>1120</v>
      </c>
      <c r="O2010" s="16"/>
      <c r="P2010" s="16">
        <v>13.0</v>
      </c>
      <c r="Q2010" s="16">
        <v>-160.0</v>
      </c>
    </row>
    <row r="2011" ht="12.75" customHeight="1">
      <c r="A2011" s="16" t="s">
        <v>6487</v>
      </c>
      <c r="B2011" s="1" t="s">
        <v>313</v>
      </c>
      <c r="C2011" s="15">
        <v>1725.0</v>
      </c>
      <c r="D2011" s="16" t="s">
        <v>7446</v>
      </c>
      <c r="E2011" s="16" t="s">
        <v>7447</v>
      </c>
      <c r="F2011" s="16"/>
      <c r="G2011" s="16" t="s">
        <v>576</v>
      </c>
      <c r="H2011" s="16"/>
      <c r="I2011" s="16">
        <v>404.0</v>
      </c>
      <c r="J2011" s="16" t="s">
        <v>426</v>
      </c>
      <c r="K2011" s="16" t="s">
        <v>897</v>
      </c>
      <c r="L2011" s="16" t="s">
        <v>377</v>
      </c>
      <c r="M2011" s="16" t="s">
        <v>5430</v>
      </c>
      <c r="N2011" s="16" t="s">
        <v>5431</v>
      </c>
      <c r="O2011" s="16"/>
      <c r="P2011" s="16">
        <v>15.0</v>
      </c>
      <c r="Q2011" s="16">
        <v>-36.0</v>
      </c>
    </row>
    <row r="2012" ht="12.75" customHeight="1">
      <c r="A2012" s="16" t="s">
        <v>6487</v>
      </c>
      <c r="B2012" s="1" t="s">
        <v>313</v>
      </c>
      <c r="C2012" s="15">
        <v>1726.0</v>
      </c>
      <c r="D2012" s="16" t="s">
        <v>7448</v>
      </c>
      <c r="E2012" s="16" t="s">
        <v>6784</v>
      </c>
      <c r="F2012" s="16" t="s">
        <v>313</v>
      </c>
      <c r="G2012" s="16" t="s">
        <v>6757</v>
      </c>
      <c r="H2012" s="16" t="s">
        <v>69</v>
      </c>
      <c r="I2012" s="16">
        <v>102.0</v>
      </c>
      <c r="J2012" s="16" t="s">
        <v>426</v>
      </c>
      <c r="K2012" s="16" t="s">
        <v>638</v>
      </c>
      <c r="L2012" s="16" t="s">
        <v>331</v>
      </c>
      <c r="M2012" s="16" t="s">
        <v>4621</v>
      </c>
      <c r="N2012" s="16" t="s">
        <v>6785</v>
      </c>
      <c r="O2012" s="16"/>
      <c r="P2012" s="16">
        <v>8.0</v>
      </c>
      <c r="Q2012" s="16">
        <v>2574.0</v>
      </c>
    </row>
    <row r="2013" ht="12.75" customHeight="1">
      <c r="A2013" s="16" t="s">
        <v>6487</v>
      </c>
      <c r="B2013" s="1" t="s">
        <v>313</v>
      </c>
      <c r="C2013" s="15">
        <v>1727.0</v>
      </c>
      <c r="D2013" s="16" t="s">
        <v>7449</v>
      </c>
      <c r="E2013" s="16" t="s">
        <v>1882</v>
      </c>
      <c r="F2013" s="16"/>
      <c r="G2013" s="16" t="s">
        <v>689</v>
      </c>
      <c r="H2013" s="16"/>
      <c r="I2013" s="16">
        <v>500.0</v>
      </c>
      <c r="J2013" s="16" t="s">
        <v>426</v>
      </c>
      <c r="K2013" s="16" t="s">
        <v>2014</v>
      </c>
      <c r="L2013" s="16" t="s">
        <v>323</v>
      </c>
      <c r="M2013" s="16" t="s">
        <v>1884</v>
      </c>
      <c r="N2013" s="16" t="s">
        <v>1885</v>
      </c>
      <c r="O2013" s="16"/>
      <c r="P2013" s="16">
        <v>11.0</v>
      </c>
      <c r="Q2013" s="16">
        <v>-280.0</v>
      </c>
    </row>
    <row r="2014" ht="12.75" customHeight="1">
      <c r="A2014" s="16" t="s">
        <v>6487</v>
      </c>
      <c r="B2014" s="1" t="s">
        <v>313</v>
      </c>
      <c r="C2014" s="15">
        <v>1728.0</v>
      </c>
      <c r="D2014" s="16" t="s">
        <v>7450</v>
      </c>
      <c r="E2014" s="16" t="s">
        <v>1925</v>
      </c>
      <c r="F2014" s="16"/>
      <c r="G2014" s="16" t="s">
        <v>500</v>
      </c>
      <c r="H2014" s="16"/>
      <c r="I2014" s="16">
        <v>720.0</v>
      </c>
      <c r="J2014" s="16" t="s">
        <v>7300</v>
      </c>
      <c r="K2014" s="16" t="s">
        <v>557</v>
      </c>
      <c r="L2014" s="16" t="s">
        <v>308</v>
      </c>
      <c r="M2014" s="16" t="s">
        <v>473</v>
      </c>
      <c r="N2014" s="16" t="s">
        <v>397</v>
      </c>
      <c r="O2014" s="16"/>
      <c r="P2014" s="16">
        <v>10.0</v>
      </c>
      <c r="Q2014" s="16">
        <v>-90.0</v>
      </c>
    </row>
    <row r="2015" ht="12.75" customHeight="1">
      <c r="A2015" s="16" t="s">
        <v>6487</v>
      </c>
      <c r="B2015" s="1" t="s">
        <v>313</v>
      </c>
      <c r="C2015" s="15">
        <v>1729.0</v>
      </c>
      <c r="D2015" s="16" t="s">
        <v>7451</v>
      </c>
      <c r="E2015" s="16" t="s">
        <v>7452</v>
      </c>
      <c r="F2015" s="16"/>
      <c r="G2015" s="16" t="s">
        <v>3204</v>
      </c>
      <c r="H2015" s="16" t="s">
        <v>69</v>
      </c>
      <c r="I2015" s="16">
        <v>913.0</v>
      </c>
      <c r="J2015" s="16" t="s">
        <v>7300</v>
      </c>
      <c r="K2015" s="16" t="s">
        <v>6890</v>
      </c>
      <c r="L2015" s="16" t="s">
        <v>323</v>
      </c>
      <c r="M2015" s="16" t="s">
        <v>871</v>
      </c>
      <c r="N2015" s="16" t="s">
        <v>872</v>
      </c>
      <c r="O2015" s="16"/>
      <c r="P2015" s="16">
        <v>9.0</v>
      </c>
      <c r="Q2015" s="16">
        <v>-56.0</v>
      </c>
    </row>
    <row r="2016" ht="12.75" customHeight="1">
      <c r="A2016" s="16" t="s">
        <v>6487</v>
      </c>
      <c r="B2016" s="1" t="s">
        <v>1491</v>
      </c>
      <c r="C2016" s="15">
        <v>1732.0</v>
      </c>
      <c r="D2016" s="16" t="s">
        <v>7453</v>
      </c>
      <c r="E2016" s="16" t="s">
        <v>7454</v>
      </c>
      <c r="F2016" s="16"/>
      <c r="G2016" s="16" t="s">
        <v>500</v>
      </c>
      <c r="H2016" s="16"/>
      <c r="I2016" s="16">
        <v>800.0</v>
      </c>
      <c r="J2016" s="16" t="s">
        <v>7300</v>
      </c>
      <c r="K2016" s="16" t="s">
        <v>1083</v>
      </c>
      <c r="L2016" s="16" t="s">
        <v>384</v>
      </c>
      <c r="M2016" s="16" t="s">
        <v>691</v>
      </c>
      <c r="N2016" s="16" t="s">
        <v>7455</v>
      </c>
      <c r="O2016" s="16"/>
      <c r="P2016" s="16">
        <v>7.0</v>
      </c>
      <c r="Q2016" s="16">
        <v>-224.0</v>
      </c>
    </row>
    <row r="2017" ht="12.75" customHeight="1">
      <c r="A2017" s="16" t="s">
        <v>6487</v>
      </c>
      <c r="B2017" s="1" t="s">
        <v>1491</v>
      </c>
      <c r="C2017" s="15">
        <v>1734.0</v>
      </c>
      <c r="D2017" s="16" t="s">
        <v>7456</v>
      </c>
      <c r="E2017" s="16" t="s">
        <v>7457</v>
      </c>
      <c r="F2017" s="16" t="s">
        <v>436</v>
      </c>
      <c r="G2017" s="16" t="s">
        <v>409</v>
      </c>
      <c r="H2017" s="16"/>
      <c r="I2017" s="16">
        <v>102.0</v>
      </c>
      <c r="J2017" s="16" t="s">
        <v>426</v>
      </c>
      <c r="K2017" s="16" t="s">
        <v>1456</v>
      </c>
      <c r="L2017" s="16" t="s">
        <v>384</v>
      </c>
      <c r="M2017" s="16" t="s">
        <v>1896</v>
      </c>
      <c r="N2017" s="16" t="s">
        <v>941</v>
      </c>
      <c r="O2017" s="16"/>
      <c r="P2017" s="16">
        <v>7.0</v>
      </c>
      <c r="Q2017" s="16">
        <v>200.0</v>
      </c>
    </row>
    <row r="2018" ht="12.75" customHeight="1">
      <c r="A2018" s="16" t="s">
        <v>6487</v>
      </c>
      <c r="B2018" s="1" t="s">
        <v>1491</v>
      </c>
      <c r="C2018" s="15">
        <v>1735.0</v>
      </c>
      <c r="D2018" s="16" t="s">
        <v>7458</v>
      </c>
      <c r="E2018" s="16" t="s">
        <v>7459</v>
      </c>
      <c r="F2018" s="16" t="s">
        <v>436</v>
      </c>
      <c r="G2018" s="16" t="s">
        <v>1115</v>
      </c>
      <c r="H2018" s="16"/>
      <c r="I2018" s="16">
        <v>237.0</v>
      </c>
      <c r="J2018" s="16" t="s">
        <v>426</v>
      </c>
      <c r="K2018" s="16" t="s">
        <v>1383</v>
      </c>
      <c r="L2018" s="16" t="s">
        <v>377</v>
      </c>
      <c r="M2018" s="16" t="s">
        <v>7460</v>
      </c>
      <c r="N2018" s="16" t="s">
        <v>4049</v>
      </c>
      <c r="O2018" s="16"/>
      <c r="P2018" s="16">
        <v>17.0</v>
      </c>
      <c r="Q2018" s="16">
        <v>1400.0</v>
      </c>
    </row>
    <row r="2019" ht="12.75" customHeight="1">
      <c r="A2019" s="16" t="s">
        <v>6487</v>
      </c>
      <c r="B2019" s="1" t="s">
        <v>1491</v>
      </c>
      <c r="C2019" s="15">
        <v>1736.0</v>
      </c>
      <c r="D2019" s="16" t="s">
        <v>7461</v>
      </c>
      <c r="E2019" s="16" t="s">
        <v>7462</v>
      </c>
      <c r="F2019" s="16"/>
      <c r="G2019" s="16" t="s">
        <v>336</v>
      </c>
      <c r="H2019" s="16"/>
      <c r="I2019" s="16">
        <v>515.0</v>
      </c>
      <c r="J2019" s="16" t="s">
        <v>426</v>
      </c>
      <c r="K2019" s="16" t="s">
        <v>690</v>
      </c>
      <c r="L2019" s="16" t="s">
        <v>323</v>
      </c>
      <c r="M2019" s="16" t="s">
        <v>1884</v>
      </c>
      <c r="N2019" s="16" t="s">
        <v>1566</v>
      </c>
      <c r="O2019" s="16"/>
      <c r="P2019" s="16">
        <v>12.0</v>
      </c>
      <c r="Q2019" s="16">
        <v>-280.0</v>
      </c>
    </row>
    <row r="2020" ht="12.75" customHeight="1">
      <c r="A2020" s="16" t="s">
        <v>6487</v>
      </c>
      <c r="B2020" s="1" t="s">
        <v>1491</v>
      </c>
      <c r="C2020" s="15">
        <v>1740.0</v>
      </c>
      <c r="D2020" s="16" t="s">
        <v>7463</v>
      </c>
      <c r="E2020" s="16" t="s">
        <v>7464</v>
      </c>
      <c r="F2020" s="16"/>
      <c r="G2020" s="16" t="s">
        <v>7465</v>
      </c>
      <c r="H2020" s="16" t="s">
        <v>69</v>
      </c>
      <c r="I2020" s="16">
        <v>436.0</v>
      </c>
      <c r="J2020" s="16" t="s">
        <v>426</v>
      </c>
      <c r="K2020" s="16" t="s">
        <v>5401</v>
      </c>
      <c r="L2020" s="16" t="s">
        <v>345</v>
      </c>
      <c r="M2020" s="16" t="s">
        <v>7466</v>
      </c>
      <c r="N2020" s="16" t="s">
        <v>2305</v>
      </c>
      <c r="O2020" s="16"/>
      <c r="P2020" s="16">
        <v>16.0</v>
      </c>
      <c r="Q2020" s="16">
        <v>-270.0</v>
      </c>
    </row>
    <row r="2021" ht="12.75" customHeight="1">
      <c r="A2021" s="16" t="s">
        <v>6487</v>
      </c>
      <c r="B2021" s="1" t="s">
        <v>61</v>
      </c>
      <c r="C2021" s="15">
        <v>1801.0</v>
      </c>
      <c r="D2021" s="16" t="s">
        <v>7467</v>
      </c>
      <c r="E2021" s="16" t="s">
        <v>7468</v>
      </c>
      <c r="F2021" s="16"/>
      <c r="G2021" s="16" t="s">
        <v>7469</v>
      </c>
      <c r="H2021" s="16" t="s">
        <v>596</v>
      </c>
      <c r="I2021" s="16">
        <v>14.0</v>
      </c>
      <c r="J2021" s="16" t="s">
        <v>7003</v>
      </c>
      <c r="K2021" s="16" t="s">
        <v>1917</v>
      </c>
      <c r="L2021" s="16" t="s">
        <v>308</v>
      </c>
      <c r="M2021" s="16" t="s">
        <v>479</v>
      </c>
      <c r="N2021" s="16" t="s">
        <v>480</v>
      </c>
      <c r="O2021" s="16"/>
      <c r="P2021" s="16">
        <v>11.0</v>
      </c>
      <c r="Q2021" s="16">
        <v>0.0</v>
      </c>
    </row>
    <row r="2022" ht="12.75" customHeight="1">
      <c r="A2022" s="16" t="s">
        <v>6487</v>
      </c>
      <c r="B2022" s="1" t="s">
        <v>61</v>
      </c>
      <c r="C2022" s="15">
        <v>1803.0</v>
      </c>
      <c r="D2022" s="16" t="s">
        <v>7470</v>
      </c>
      <c r="E2022" s="16" t="s">
        <v>7471</v>
      </c>
      <c r="F2022" s="16" t="s">
        <v>313</v>
      </c>
      <c r="G2022" s="16" t="s">
        <v>7472</v>
      </c>
      <c r="H2022" s="16"/>
      <c r="I2022" s="16">
        <v>134.0</v>
      </c>
      <c r="J2022" s="16" t="s">
        <v>7003</v>
      </c>
      <c r="K2022" s="16" t="s">
        <v>5209</v>
      </c>
      <c r="L2022" s="16" t="s">
        <v>377</v>
      </c>
      <c r="M2022" s="16" t="s">
        <v>7473</v>
      </c>
      <c r="N2022" s="16" t="s">
        <v>7474</v>
      </c>
      <c r="O2022" s="16"/>
      <c r="P2022" s="16">
        <v>16.0</v>
      </c>
      <c r="Q2022" s="16">
        <v>312.0</v>
      </c>
    </row>
    <row r="2023" ht="12.75" customHeight="1">
      <c r="A2023" s="16" t="s">
        <v>6487</v>
      </c>
      <c r="B2023" s="1" t="s">
        <v>61</v>
      </c>
      <c r="C2023" s="15">
        <v>1805.0</v>
      </c>
      <c r="D2023" s="16" t="s">
        <v>7475</v>
      </c>
      <c r="E2023" s="16" t="s">
        <v>7476</v>
      </c>
      <c r="F2023" s="16"/>
      <c r="G2023" s="16" t="s">
        <v>7477</v>
      </c>
      <c r="H2023" s="16"/>
      <c r="I2023" s="16">
        <v>605.0</v>
      </c>
      <c r="J2023" s="16" t="s">
        <v>7003</v>
      </c>
      <c r="K2023" s="16" t="s">
        <v>4626</v>
      </c>
      <c r="L2023" s="16" t="s">
        <v>345</v>
      </c>
      <c r="M2023" s="16" t="s">
        <v>7478</v>
      </c>
      <c r="N2023" s="16" t="s">
        <v>7479</v>
      </c>
      <c r="O2023" s="16"/>
      <c r="P2023" s="16">
        <v>16.0</v>
      </c>
      <c r="Q2023" s="16">
        <v>-3675.0</v>
      </c>
    </row>
    <row r="2024" ht="12.75" customHeight="1">
      <c r="A2024" s="16" t="s">
        <v>6487</v>
      </c>
      <c r="B2024" s="1" t="s">
        <v>61</v>
      </c>
      <c r="C2024" s="15">
        <v>1810.0</v>
      </c>
      <c r="D2024" s="16" t="s">
        <v>7480</v>
      </c>
      <c r="E2024" s="16" t="s">
        <v>7481</v>
      </c>
      <c r="F2024" s="16"/>
      <c r="G2024" s="16" t="s">
        <v>394</v>
      </c>
      <c r="H2024" s="16"/>
      <c r="I2024" s="16">
        <v>425.0</v>
      </c>
      <c r="J2024" s="16" t="s">
        <v>426</v>
      </c>
      <c r="K2024" s="16" t="s">
        <v>1383</v>
      </c>
      <c r="L2024" s="16" t="s">
        <v>323</v>
      </c>
      <c r="M2024" s="16" t="s">
        <v>1129</v>
      </c>
      <c r="N2024" s="16" t="s">
        <v>1175</v>
      </c>
      <c r="O2024" s="16"/>
      <c r="P2024" s="16">
        <v>18.0</v>
      </c>
      <c r="Q2024" s="16">
        <v>0.0</v>
      </c>
    </row>
    <row r="2025" ht="12.75" customHeight="1">
      <c r="A2025" s="16" t="s">
        <v>6487</v>
      </c>
      <c r="B2025" s="1" t="s">
        <v>1459</v>
      </c>
      <c r="C2025" s="15">
        <v>1813.0</v>
      </c>
      <c r="D2025" s="16" t="s">
        <v>7482</v>
      </c>
      <c r="E2025" s="16" t="s">
        <v>7483</v>
      </c>
      <c r="F2025" s="16"/>
      <c r="G2025" s="16" t="s">
        <v>1015</v>
      </c>
      <c r="H2025" s="16"/>
      <c r="I2025" s="16">
        <v>402.0</v>
      </c>
      <c r="J2025" s="16" t="s">
        <v>7427</v>
      </c>
      <c r="K2025" s="16" t="s">
        <v>7484</v>
      </c>
      <c r="L2025" s="16" t="s">
        <v>377</v>
      </c>
      <c r="M2025" s="16" t="s">
        <v>3761</v>
      </c>
      <c r="N2025" s="16" t="s">
        <v>1292</v>
      </c>
      <c r="O2025" s="16"/>
      <c r="P2025" s="16">
        <v>8.0</v>
      </c>
      <c r="Q2025" s="16">
        <v>180.0</v>
      </c>
    </row>
    <row r="2026" ht="12.75" customHeight="1">
      <c r="A2026" s="16" t="s">
        <v>6487</v>
      </c>
      <c r="B2026" s="1" t="s">
        <v>1459</v>
      </c>
      <c r="C2026" s="15">
        <v>1814.0</v>
      </c>
      <c r="D2026" s="16" t="s">
        <v>7485</v>
      </c>
      <c r="E2026" s="16" t="s">
        <v>7486</v>
      </c>
      <c r="F2026" s="16"/>
      <c r="G2026" s="16" t="s">
        <v>449</v>
      </c>
      <c r="H2026" s="16"/>
      <c r="I2026" s="16">
        <v>405.0</v>
      </c>
      <c r="J2026" s="16" t="s">
        <v>7427</v>
      </c>
      <c r="K2026" s="16" t="s">
        <v>7487</v>
      </c>
      <c r="L2026" s="16" t="s">
        <v>377</v>
      </c>
      <c r="M2026" s="16" t="s">
        <v>6287</v>
      </c>
      <c r="N2026" s="16" t="s">
        <v>720</v>
      </c>
      <c r="O2026" s="16"/>
      <c r="P2026" s="16">
        <v>16.0</v>
      </c>
      <c r="Q2026" s="16">
        <v>-396.0</v>
      </c>
    </row>
    <row r="2027" ht="12.75" customHeight="1">
      <c r="A2027" s="16" t="s">
        <v>6487</v>
      </c>
      <c r="B2027" s="1" t="s">
        <v>1459</v>
      </c>
      <c r="C2027" s="15">
        <v>1815.0</v>
      </c>
      <c r="D2027" s="16" t="s">
        <v>7488</v>
      </c>
      <c r="E2027" s="16" t="s">
        <v>7489</v>
      </c>
      <c r="F2027" s="16"/>
      <c r="G2027" s="16" t="s">
        <v>394</v>
      </c>
      <c r="H2027" s="16"/>
      <c r="I2027" s="16">
        <v>501.0</v>
      </c>
      <c r="J2027" s="16" t="s">
        <v>7427</v>
      </c>
      <c r="K2027" s="16" t="s">
        <v>438</v>
      </c>
      <c r="L2027" s="16" t="s">
        <v>308</v>
      </c>
      <c r="M2027" s="16" t="s">
        <v>635</v>
      </c>
      <c r="N2027" s="16" t="s">
        <v>397</v>
      </c>
      <c r="O2027" s="16"/>
      <c r="P2027" s="16">
        <v>11.0</v>
      </c>
      <c r="Q2027" s="16">
        <v>-50.0</v>
      </c>
    </row>
    <row r="2028" ht="12.75" customHeight="1">
      <c r="A2028" s="16" t="s">
        <v>6487</v>
      </c>
      <c r="B2028" s="1" t="s">
        <v>1459</v>
      </c>
      <c r="C2028" s="15">
        <v>1816.0</v>
      </c>
      <c r="D2028" s="16" t="s">
        <v>7490</v>
      </c>
      <c r="E2028" s="16" t="s">
        <v>7491</v>
      </c>
      <c r="F2028" s="16"/>
      <c r="G2028" s="16" t="s">
        <v>394</v>
      </c>
      <c r="H2028" s="16"/>
      <c r="I2028" s="16">
        <v>805.0</v>
      </c>
      <c r="J2028" s="16" t="s">
        <v>7427</v>
      </c>
      <c r="K2028" s="16" t="s">
        <v>1603</v>
      </c>
      <c r="L2028" s="16" t="s">
        <v>323</v>
      </c>
      <c r="M2028" s="16" t="s">
        <v>6652</v>
      </c>
      <c r="N2028" s="16" t="s">
        <v>1041</v>
      </c>
      <c r="O2028" s="16"/>
      <c r="P2028" s="16">
        <v>11.0</v>
      </c>
      <c r="Q2028" s="16">
        <v>-45.0</v>
      </c>
    </row>
    <row r="2029" ht="12.75" customHeight="1">
      <c r="A2029" s="16" t="s">
        <v>6487</v>
      </c>
      <c r="B2029" s="1" t="s">
        <v>313</v>
      </c>
      <c r="C2029" s="15">
        <v>1821.0</v>
      </c>
      <c r="D2029" s="16" t="s">
        <v>7492</v>
      </c>
      <c r="E2029" s="16" t="s">
        <v>556</v>
      </c>
      <c r="F2029" s="16"/>
      <c r="G2029" s="16" t="s">
        <v>454</v>
      </c>
      <c r="H2029" s="16"/>
      <c r="I2029" s="16">
        <v>705.0</v>
      </c>
      <c r="J2029" s="16" t="s">
        <v>426</v>
      </c>
      <c r="K2029" s="16" t="s">
        <v>371</v>
      </c>
      <c r="L2029" s="16" t="s">
        <v>308</v>
      </c>
      <c r="M2029" s="16" t="s">
        <v>7493</v>
      </c>
      <c r="N2029" s="16" t="s">
        <v>559</v>
      </c>
      <c r="O2029" s="16"/>
      <c r="P2029" s="16">
        <v>11.0</v>
      </c>
      <c r="Q2029" s="16">
        <v>-260.0</v>
      </c>
    </row>
    <row r="2030" ht="12.75" customHeight="1">
      <c r="A2030" s="16" t="s">
        <v>6487</v>
      </c>
      <c r="B2030" s="1" t="s">
        <v>313</v>
      </c>
      <c r="C2030" s="15">
        <v>1823.0</v>
      </c>
      <c r="D2030" s="16" t="s">
        <v>7494</v>
      </c>
      <c r="E2030" s="16" t="s">
        <v>7495</v>
      </c>
      <c r="F2030" s="16"/>
      <c r="G2030" s="16" t="s">
        <v>394</v>
      </c>
      <c r="H2030" s="16"/>
      <c r="I2030" s="16">
        <v>605.0</v>
      </c>
      <c r="J2030" s="16" t="s">
        <v>426</v>
      </c>
      <c r="K2030" s="16" t="s">
        <v>690</v>
      </c>
      <c r="L2030" s="16" t="s">
        <v>308</v>
      </c>
      <c r="M2030" s="16" t="s">
        <v>554</v>
      </c>
      <c r="N2030" s="16" t="s">
        <v>310</v>
      </c>
      <c r="O2030" s="16"/>
      <c r="P2030" s="16">
        <v>14.0</v>
      </c>
      <c r="Q2030" s="16">
        <v>-20.0</v>
      </c>
    </row>
    <row r="2031" ht="12.75" customHeight="1">
      <c r="A2031" s="16" t="s">
        <v>6487</v>
      </c>
      <c r="B2031" s="1" t="s">
        <v>313</v>
      </c>
      <c r="C2031" s="15">
        <v>1826.0</v>
      </c>
      <c r="D2031" s="16" t="s">
        <v>7496</v>
      </c>
      <c r="E2031" s="16" t="s">
        <v>7497</v>
      </c>
      <c r="F2031" s="16"/>
      <c r="G2031" s="16" t="s">
        <v>1287</v>
      </c>
      <c r="H2031" s="16"/>
      <c r="I2031" s="16">
        <v>312.0</v>
      </c>
      <c r="J2031" s="16" t="s">
        <v>426</v>
      </c>
      <c r="K2031" s="16" t="s">
        <v>2081</v>
      </c>
      <c r="L2031" s="16" t="s">
        <v>323</v>
      </c>
      <c r="M2031" s="16" t="s">
        <v>2105</v>
      </c>
      <c r="N2031" s="16" t="s">
        <v>5108</v>
      </c>
      <c r="O2031" s="16"/>
      <c r="P2031" s="16">
        <v>10.0</v>
      </c>
      <c r="Q2031" s="16">
        <v>-224.0</v>
      </c>
    </row>
    <row r="2032" ht="12.75" customHeight="1">
      <c r="A2032" s="16" t="s">
        <v>6487</v>
      </c>
      <c r="B2032" s="1" t="s">
        <v>313</v>
      </c>
      <c r="C2032" s="15">
        <v>1828.0</v>
      </c>
      <c r="D2032" s="16" t="s">
        <v>7498</v>
      </c>
      <c r="E2032" s="16" t="s">
        <v>388</v>
      </c>
      <c r="F2032" s="16"/>
      <c r="G2032" s="16" t="s">
        <v>336</v>
      </c>
      <c r="H2032" s="16"/>
      <c r="I2032" s="16">
        <v>604.0</v>
      </c>
      <c r="J2032" s="16" t="s">
        <v>7300</v>
      </c>
      <c r="K2032" s="16" t="s">
        <v>1083</v>
      </c>
      <c r="L2032" s="16" t="s">
        <v>384</v>
      </c>
      <c r="M2032" s="16" t="s">
        <v>389</v>
      </c>
      <c r="N2032" s="16" t="s">
        <v>390</v>
      </c>
      <c r="O2032" s="16"/>
      <c r="P2032" s="16">
        <v>15.0</v>
      </c>
      <c r="Q2032" s="16">
        <v>-640.0</v>
      </c>
    </row>
    <row r="2033" ht="12.75" customHeight="1">
      <c r="A2033" s="16" t="s">
        <v>6487</v>
      </c>
      <c r="B2033" s="1" t="s">
        <v>313</v>
      </c>
      <c r="C2033" s="15">
        <v>1829.0</v>
      </c>
      <c r="D2033" s="16" t="s">
        <v>7499</v>
      </c>
      <c r="E2033" s="16" t="s">
        <v>470</v>
      </c>
      <c r="F2033" s="16"/>
      <c r="G2033" s="16" t="s">
        <v>500</v>
      </c>
      <c r="H2033" s="16"/>
      <c r="I2033" s="16">
        <v>501.0</v>
      </c>
      <c r="J2033" s="16" t="s">
        <v>7300</v>
      </c>
      <c r="K2033" s="16" t="s">
        <v>753</v>
      </c>
      <c r="L2033" s="16" t="s">
        <v>323</v>
      </c>
      <c r="M2033" s="16" t="s">
        <v>473</v>
      </c>
      <c r="N2033" s="16" t="s">
        <v>474</v>
      </c>
      <c r="O2033" s="16"/>
      <c r="P2033" s="16">
        <v>7.0</v>
      </c>
      <c r="Q2033" s="16">
        <v>-90.0</v>
      </c>
    </row>
    <row r="2034" ht="12.75" customHeight="1">
      <c r="A2034" s="16" t="s">
        <v>6487</v>
      </c>
      <c r="B2034" s="1" t="s">
        <v>313</v>
      </c>
      <c r="C2034" s="15">
        <v>1830.0</v>
      </c>
      <c r="D2034" s="16" t="s">
        <v>7500</v>
      </c>
      <c r="E2034" s="16" t="s">
        <v>7501</v>
      </c>
      <c r="F2034" s="16" t="s">
        <v>313</v>
      </c>
      <c r="G2034" s="16" t="s">
        <v>675</v>
      </c>
      <c r="H2034" s="16"/>
      <c r="I2034" s="16">
        <v>605.0</v>
      </c>
      <c r="J2034" s="16" t="s">
        <v>7300</v>
      </c>
      <c r="K2034" s="16" t="s">
        <v>383</v>
      </c>
      <c r="L2034" s="16" t="s">
        <v>377</v>
      </c>
      <c r="M2034" s="16" t="s">
        <v>7502</v>
      </c>
      <c r="N2034" s="16" t="s">
        <v>2999</v>
      </c>
      <c r="O2034" s="16"/>
      <c r="P2034" s="16">
        <v>11.0</v>
      </c>
      <c r="Q2034" s="16">
        <v>-27.0</v>
      </c>
    </row>
    <row r="2035" ht="12.75" customHeight="1">
      <c r="A2035" s="16" t="s">
        <v>6487</v>
      </c>
      <c r="B2035" s="1" t="s">
        <v>1491</v>
      </c>
      <c r="C2035" s="15">
        <v>1831.0</v>
      </c>
      <c r="D2035" s="16" t="s">
        <v>7503</v>
      </c>
      <c r="E2035" s="16" t="s">
        <v>7504</v>
      </c>
      <c r="F2035" s="16"/>
      <c r="G2035" s="16" t="s">
        <v>7505</v>
      </c>
      <c r="H2035" s="16"/>
      <c r="I2035" s="16">
        <v>200.0</v>
      </c>
      <c r="J2035" s="16" t="s">
        <v>7300</v>
      </c>
      <c r="K2035" s="16" t="s">
        <v>7506</v>
      </c>
      <c r="L2035" s="16" t="s">
        <v>384</v>
      </c>
      <c r="M2035" s="16" t="s">
        <v>1431</v>
      </c>
      <c r="N2035" s="16" t="s">
        <v>1432</v>
      </c>
      <c r="O2035" s="16"/>
      <c r="P2035" s="16">
        <v>8.0</v>
      </c>
      <c r="Q2035" s="16">
        <v>112.0</v>
      </c>
    </row>
    <row r="2036" ht="12.75" customHeight="1">
      <c r="A2036" s="16" t="s">
        <v>6487</v>
      </c>
      <c r="B2036" s="1" t="s">
        <v>1491</v>
      </c>
      <c r="C2036" s="15">
        <v>1832.0</v>
      </c>
      <c r="D2036" s="16" t="s">
        <v>7507</v>
      </c>
      <c r="E2036" s="16" t="s">
        <v>7508</v>
      </c>
      <c r="F2036" s="16"/>
      <c r="G2036" s="16" t="s">
        <v>394</v>
      </c>
      <c r="H2036" s="16"/>
      <c r="I2036" s="16">
        <v>403.0</v>
      </c>
      <c r="J2036" s="16" t="s">
        <v>426</v>
      </c>
      <c r="K2036" s="16" t="s">
        <v>490</v>
      </c>
      <c r="L2036" s="16" t="s">
        <v>308</v>
      </c>
      <c r="M2036" s="16" t="s">
        <v>554</v>
      </c>
      <c r="N2036" s="16" t="s">
        <v>1303</v>
      </c>
      <c r="O2036" s="16"/>
      <c r="P2036" s="16">
        <v>12.0</v>
      </c>
      <c r="Q2036" s="16">
        <v>-20.0</v>
      </c>
    </row>
    <row r="2037" ht="12.75" customHeight="1">
      <c r="A2037" s="16" t="s">
        <v>6487</v>
      </c>
      <c r="B2037" s="1" t="s">
        <v>1491</v>
      </c>
      <c r="C2037" s="15">
        <v>1833.0</v>
      </c>
      <c r="D2037" s="16" t="s">
        <v>7509</v>
      </c>
      <c r="E2037" s="16" t="s">
        <v>7510</v>
      </c>
      <c r="F2037" s="16"/>
      <c r="G2037" s="16" t="s">
        <v>599</v>
      </c>
      <c r="H2037" s="16"/>
      <c r="I2037" s="16">
        <v>906.0</v>
      </c>
      <c r="J2037" s="16" t="s">
        <v>426</v>
      </c>
      <c r="K2037" s="16" t="s">
        <v>5443</v>
      </c>
      <c r="L2037" s="16" t="s">
        <v>345</v>
      </c>
      <c r="M2037" s="16" t="s">
        <v>7167</v>
      </c>
      <c r="N2037" s="16" t="s">
        <v>1751</v>
      </c>
      <c r="O2037" s="16"/>
      <c r="P2037" s="16">
        <v>12.0</v>
      </c>
      <c r="Q2037" s="16">
        <v>-360.0</v>
      </c>
    </row>
    <row r="2038" ht="12.75" customHeight="1">
      <c r="A2038" s="16" t="s">
        <v>6487</v>
      </c>
      <c r="B2038" s="1" t="s">
        <v>1491</v>
      </c>
      <c r="C2038" s="15">
        <v>1835.0</v>
      </c>
      <c r="D2038" s="16" t="s">
        <v>7511</v>
      </c>
      <c r="E2038" s="16" t="s">
        <v>7512</v>
      </c>
      <c r="F2038" s="16"/>
      <c r="G2038" s="16" t="s">
        <v>7513</v>
      </c>
      <c r="H2038" s="16" t="s">
        <v>596</v>
      </c>
      <c r="I2038" s="16">
        <v>135.0</v>
      </c>
      <c r="J2038" s="16" t="s">
        <v>426</v>
      </c>
      <c r="K2038" s="16" t="s">
        <v>718</v>
      </c>
      <c r="L2038" s="16" t="s">
        <v>323</v>
      </c>
      <c r="M2038" s="16" t="s">
        <v>2946</v>
      </c>
      <c r="N2038" s="16" t="s">
        <v>7514</v>
      </c>
      <c r="O2038" s="16"/>
      <c r="P2038" s="16">
        <v>17.0</v>
      </c>
      <c r="Q2038" s="16">
        <v>-1080.0</v>
      </c>
    </row>
    <row r="2039" ht="12.75" customHeight="1">
      <c r="A2039" s="16" t="s">
        <v>6487</v>
      </c>
      <c r="B2039" s="1" t="s">
        <v>1491</v>
      </c>
      <c r="C2039" s="15">
        <v>1838.0</v>
      </c>
      <c r="D2039" s="16" t="s">
        <v>7515</v>
      </c>
      <c r="E2039" s="16" t="s">
        <v>7516</v>
      </c>
      <c r="F2039" s="16"/>
      <c r="G2039" s="16" t="s">
        <v>394</v>
      </c>
      <c r="H2039" s="16"/>
      <c r="I2039" s="16">
        <v>603.0</v>
      </c>
      <c r="J2039" s="16" t="s">
        <v>426</v>
      </c>
      <c r="K2039" s="16" t="s">
        <v>7517</v>
      </c>
      <c r="L2039" s="16" t="s">
        <v>308</v>
      </c>
      <c r="M2039" s="16" t="s">
        <v>554</v>
      </c>
      <c r="N2039" s="16" t="s">
        <v>1175</v>
      </c>
      <c r="O2039" s="16"/>
      <c r="P2039" s="16">
        <v>13.0</v>
      </c>
      <c r="Q2039" s="16">
        <v>-20.0</v>
      </c>
    </row>
    <row r="2040" ht="12.75" customHeight="1">
      <c r="A2040" s="16" t="s">
        <v>6487</v>
      </c>
      <c r="B2040" s="1" t="s">
        <v>61</v>
      </c>
      <c r="C2040" s="15">
        <v>1901.0</v>
      </c>
      <c r="D2040" s="16" t="s">
        <v>7518</v>
      </c>
      <c r="E2040" s="16" t="s">
        <v>7519</v>
      </c>
      <c r="F2040" s="16"/>
      <c r="G2040" s="16" t="s">
        <v>6684</v>
      </c>
      <c r="H2040" s="16"/>
      <c r="I2040" s="16">
        <v>310.0</v>
      </c>
      <c r="J2040" s="16" t="s">
        <v>426</v>
      </c>
      <c r="K2040" s="16" t="s">
        <v>6933</v>
      </c>
      <c r="L2040" s="16" t="s">
        <v>316</v>
      </c>
      <c r="M2040" s="16" t="s">
        <v>7520</v>
      </c>
      <c r="N2040" s="16" t="s">
        <v>2166</v>
      </c>
      <c r="O2040" s="16"/>
      <c r="P2040" s="16">
        <v>12.0</v>
      </c>
      <c r="Q2040" s="16">
        <v>4608.0</v>
      </c>
    </row>
    <row r="2041" ht="12.75" customHeight="1">
      <c r="A2041" s="16" t="s">
        <v>6487</v>
      </c>
      <c r="B2041" s="1" t="s">
        <v>61</v>
      </c>
      <c r="C2041" s="15">
        <v>1905.0</v>
      </c>
      <c r="D2041" s="16" t="s">
        <v>7521</v>
      </c>
      <c r="E2041" s="16" t="s">
        <v>7522</v>
      </c>
      <c r="F2041" s="16" t="s">
        <v>313</v>
      </c>
      <c r="G2041" s="16" t="s">
        <v>7523</v>
      </c>
      <c r="H2041" s="16"/>
      <c r="I2041" s="16">
        <v>835.0</v>
      </c>
      <c r="J2041" s="16" t="s">
        <v>7003</v>
      </c>
      <c r="K2041" s="16" t="s">
        <v>7524</v>
      </c>
      <c r="L2041" s="16" t="s">
        <v>384</v>
      </c>
      <c r="M2041" s="16" t="s">
        <v>7525</v>
      </c>
      <c r="N2041" s="16" t="s">
        <v>7262</v>
      </c>
      <c r="O2041" s="16"/>
      <c r="P2041" s="16">
        <v>15.0</v>
      </c>
      <c r="Q2041" s="16">
        <v>12.0</v>
      </c>
    </row>
    <row r="2042" ht="12.75" customHeight="1">
      <c r="A2042" s="16" t="s">
        <v>6487</v>
      </c>
      <c r="B2042" s="1" t="s">
        <v>61</v>
      </c>
      <c r="C2042" s="15">
        <v>1906.0</v>
      </c>
      <c r="D2042" s="16" t="s">
        <v>7526</v>
      </c>
      <c r="E2042" s="16" t="s">
        <v>7527</v>
      </c>
      <c r="F2042" s="16"/>
      <c r="G2042" s="16" t="s">
        <v>7528</v>
      </c>
      <c r="H2042" s="16"/>
      <c r="I2042" s="16">
        <v>805.0</v>
      </c>
      <c r="J2042" s="16" t="s">
        <v>7003</v>
      </c>
      <c r="K2042" s="16" t="s">
        <v>7166</v>
      </c>
      <c r="L2042" s="16" t="s">
        <v>308</v>
      </c>
      <c r="M2042" s="16" t="s">
        <v>6652</v>
      </c>
      <c r="N2042" s="16" t="s">
        <v>497</v>
      </c>
      <c r="O2042" s="16"/>
      <c r="P2042" s="16">
        <v>14.0</v>
      </c>
      <c r="Q2042" s="16">
        <v>-45.0</v>
      </c>
    </row>
    <row r="2043" ht="12.75" customHeight="1">
      <c r="A2043" s="16" t="s">
        <v>6487</v>
      </c>
      <c r="B2043" s="1" t="s">
        <v>61</v>
      </c>
      <c r="C2043" s="15">
        <v>1909.0</v>
      </c>
      <c r="D2043" s="16" t="s">
        <v>7529</v>
      </c>
      <c r="E2043" s="16" t="s">
        <v>7530</v>
      </c>
      <c r="F2043" s="16"/>
      <c r="G2043" s="16" t="s">
        <v>489</v>
      </c>
      <c r="H2043" s="16"/>
      <c r="I2043" s="16">
        <v>320.0</v>
      </c>
      <c r="J2043" s="16" t="s">
        <v>426</v>
      </c>
      <c r="K2043" s="16" t="s">
        <v>438</v>
      </c>
      <c r="L2043" s="16" t="s">
        <v>308</v>
      </c>
      <c r="M2043" s="16" t="s">
        <v>635</v>
      </c>
      <c r="N2043" s="16" t="s">
        <v>310</v>
      </c>
      <c r="O2043" s="16"/>
      <c r="P2043" s="16">
        <v>13.0</v>
      </c>
      <c r="Q2043" s="16">
        <v>-50.0</v>
      </c>
    </row>
    <row r="2044" ht="12.75" customHeight="1">
      <c r="A2044" s="16" t="s">
        <v>6487</v>
      </c>
      <c r="B2044" s="1" t="s">
        <v>1459</v>
      </c>
      <c r="C2044" s="15">
        <v>1912.0</v>
      </c>
      <c r="D2044" s="16" t="s">
        <v>7531</v>
      </c>
      <c r="E2044" s="16" t="s">
        <v>7532</v>
      </c>
      <c r="F2044" s="16" t="s">
        <v>313</v>
      </c>
      <c r="G2044" s="16" t="s">
        <v>978</v>
      </c>
      <c r="H2044" s="16"/>
      <c r="I2044" s="16">
        <v>306.0</v>
      </c>
      <c r="J2044" s="16" t="s">
        <v>7427</v>
      </c>
      <c r="K2044" s="16" t="s">
        <v>1083</v>
      </c>
      <c r="L2044" s="16" t="s">
        <v>377</v>
      </c>
      <c r="M2044" s="16" t="s">
        <v>6628</v>
      </c>
      <c r="N2044" s="16" t="s">
        <v>1390</v>
      </c>
      <c r="O2044" s="16"/>
      <c r="P2044" s="16">
        <v>16.0</v>
      </c>
      <c r="Q2044" s="16">
        <v>-66.0</v>
      </c>
    </row>
    <row r="2045" ht="12.75" customHeight="1">
      <c r="A2045" s="16" t="s">
        <v>6487</v>
      </c>
      <c r="B2045" s="1" t="s">
        <v>1459</v>
      </c>
      <c r="C2045" s="15">
        <v>1914.0</v>
      </c>
      <c r="D2045" s="16" t="s">
        <v>7533</v>
      </c>
      <c r="E2045" s="16" t="s">
        <v>7534</v>
      </c>
      <c r="F2045" s="16"/>
      <c r="G2045" s="16" t="s">
        <v>449</v>
      </c>
      <c r="H2045" s="16"/>
      <c r="I2045" s="16">
        <v>937.0</v>
      </c>
      <c r="J2045" s="16" t="s">
        <v>7427</v>
      </c>
      <c r="K2045" s="16" t="s">
        <v>557</v>
      </c>
      <c r="L2045" s="16" t="s">
        <v>377</v>
      </c>
      <c r="M2045" s="16" t="s">
        <v>7535</v>
      </c>
      <c r="N2045" s="16" t="s">
        <v>5092</v>
      </c>
      <c r="O2045" s="16"/>
      <c r="P2045" s="16">
        <v>20.0</v>
      </c>
      <c r="Q2045" s="16">
        <v>192.0</v>
      </c>
    </row>
    <row r="2046" ht="12.75" customHeight="1">
      <c r="A2046" s="16" t="s">
        <v>6487</v>
      </c>
      <c r="B2046" s="1" t="s">
        <v>1459</v>
      </c>
      <c r="C2046" s="15">
        <v>1919.0</v>
      </c>
      <c r="D2046" s="16" t="s">
        <v>7536</v>
      </c>
      <c r="E2046" s="16" t="s">
        <v>7537</v>
      </c>
      <c r="F2046" s="16" t="s">
        <v>436</v>
      </c>
      <c r="G2046" s="16" t="s">
        <v>978</v>
      </c>
      <c r="H2046" s="16"/>
      <c r="I2046" s="16">
        <v>821.0</v>
      </c>
      <c r="J2046" s="16" t="s">
        <v>7439</v>
      </c>
      <c r="K2046" s="16" t="s">
        <v>1124</v>
      </c>
      <c r="L2046" s="16" t="s">
        <v>323</v>
      </c>
      <c r="M2046" s="16" t="s">
        <v>3635</v>
      </c>
      <c r="N2046" s="16" t="s">
        <v>541</v>
      </c>
      <c r="O2046" s="16"/>
      <c r="P2046" s="16">
        <v>11.0</v>
      </c>
      <c r="Q2046" s="16">
        <v>0.0</v>
      </c>
    </row>
    <row r="2047" ht="12.75" customHeight="1">
      <c r="A2047" s="16" t="s">
        <v>6487</v>
      </c>
      <c r="B2047" s="1" t="s">
        <v>313</v>
      </c>
      <c r="C2047" s="15">
        <v>1922.0</v>
      </c>
      <c r="D2047" s="16" t="s">
        <v>7538</v>
      </c>
      <c r="E2047" s="16" t="s">
        <v>7539</v>
      </c>
      <c r="F2047" s="16"/>
      <c r="G2047" s="16" t="s">
        <v>675</v>
      </c>
      <c r="H2047" s="16"/>
      <c r="I2047" s="16">
        <v>305.0</v>
      </c>
      <c r="J2047" s="16" t="s">
        <v>426</v>
      </c>
      <c r="K2047" s="16" t="s">
        <v>371</v>
      </c>
      <c r="L2047" s="16" t="s">
        <v>384</v>
      </c>
      <c r="M2047" s="16" t="s">
        <v>6346</v>
      </c>
      <c r="N2047" s="16" t="s">
        <v>7540</v>
      </c>
      <c r="O2047" s="16"/>
      <c r="P2047" s="16">
        <v>14.0</v>
      </c>
      <c r="Q2047" s="16">
        <v>-60.0</v>
      </c>
    </row>
    <row r="2048" ht="12.75" customHeight="1">
      <c r="A2048" s="16" t="s">
        <v>6487</v>
      </c>
      <c r="B2048" s="1" t="s">
        <v>313</v>
      </c>
      <c r="C2048" s="15">
        <v>1923.0</v>
      </c>
      <c r="D2048" s="16" t="s">
        <v>7541</v>
      </c>
      <c r="E2048" s="16" t="s">
        <v>7542</v>
      </c>
      <c r="F2048" s="16"/>
      <c r="G2048" s="16" t="s">
        <v>321</v>
      </c>
      <c r="H2048" s="16"/>
      <c r="I2048" s="16">
        <v>902.0</v>
      </c>
      <c r="J2048" s="16" t="s">
        <v>426</v>
      </c>
      <c r="K2048" s="16" t="s">
        <v>1083</v>
      </c>
      <c r="L2048" s="16" t="s">
        <v>308</v>
      </c>
      <c r="M2048" s="16" t="s">
        <v>473</v>
      </c>
      <c r="N2048" s="16" t="s">
        <v>4222</v>
      </c>
      <c r="O2048" s="16"/>
      <c r="P2048" s="16">
        <v>11.0</v>
      </c>
      <c r="Q2048" s="16">
        <v>-90.0</v>
      </c>
    </row>
    <row r="2049" ht="12.75" customHeight="1">
      <c r="A2049" s="16" t="s">
        <v>6487</v>
      </c>
      <c r="B2049" s="1" t="s">
        <v>313</v>
      </c>
      <c r="C2049" s="15">
        <v>1927.0</v>
      </c>
      <c r="D2049" s="16" t="s">
        <v>7543</v>
      </c>
      <c r="E2049" s="16" t="s">
        <v>7544</v>
      </c>
      <c r="F2049" s="16"/>
      <c r="G2049" s="16" t="s">
        <v>7545</v>
      </c>
      <c r="H2049" s="16"/>
      <c r="I2049" s="16">
        <v>705.0</v>
      </c>
      <c r="J2049" s="16" t="s">
        <v>426</v>
      </c>
      <c r="K2049" s="16" t="s">
        <v>1087</v>
      </c>
      <c r="L2049" s="16" t="s">
        <v>323</v>
      </c>
      <c r="M2049" s="16" t="s">
        <v>366</v>
      </c>
      <c r="N2049" s="16" t="s">
        <v>810</v>
      </c>
      <c r="O2049" s="16"/>
      <c r="P2049" s="16">
        <v>17.0</v>
      </c>
      <c r="Q2049" s="16">
        <v>-40.0</v>
      </c>
    </row>
    <row r="2050" ht="12.75" customHeight="1">
      <c r="A2050" s="16" t="s">
        <v>6487</v>
      </c>
      <c r="B2050" s="1" t="s">
        <v>313</v>
      </c>
      <c r="C2050" s="15">
        <v>1928.0</v>
      </c>
      <c r="D2050" s="16" t="s">
        <v>7546</v>
      </c>
      <c r="E2050" s="16" t="s">
        <v>7547</v>
      </c>
      <c r="F2050" s="16"/>
      <c r="G2050" s="16" t="s">
        <v>7548</v>
      </c>
      <c r="H2050" s="16"/>
      <c r="I2050" s="16">
        <v>406.0</v>
      </c>
      <c r="J2050" s="16" t="s">
        <v>426</v>
      </c>
      <c r="K2050" s="16" t="s">
        <v>1507</v>
      </c>
      <c r="L2050" s="16" t="s">
        <v>323</v>
      </c>
      <c r="M2050" s="16" t="s">
        <v>871</v>
      </c>
      <c r="N2050" s="16" t="s">
        <v>3019</v>
      </c>
      <c r="O2050" s="16"/>
      <c r="P2050" s="16">
        <v>10.0</v>
      </c>
      <c r="Q2050" s="16">
        <v>-56.0</v>
      </c>
    </row>
    <row r="2051" ht="12.75" customHeight="1">
      <c r="A2051" s="16" t="s">
        <v>6487</v>
      </c>
      <c r="B2051" s="1" t="s">
        <v>313</v>
      </c>
      <c r="C2051" s="15">
        <v>1930.0</v>
      </c>
      <c r="D2051" s="16" t="s">
        <v>7549</v>
      </c>
      <c r="E2051" s="16" t="s">
        <v>7550</v>
      </c>
      <c r="F2051" s="16"/>
      <c r="G2051" s="16" t="s">
        <v>978</v>
      </c>
      <c r="H2051" s="16"/>
      <c r="I2051" s="16">
        <v>235.0</v>
      </c>
      <c r="J2051" s="16" t="s">
        <v>7300</v>
      </c>
      <c r="K2051" s="16" t="s">
        <v>501</v>
      </c>
      <c r="L2051" s="16" t="s">
        <v>323</v>
      </c>
      <c r="M2051" s="16" t="s">
        <v>554</v>
      </c>
      <c r="N2051" s="16" t="s">
        <v>497</v>
      </c>
      <c r="O2051" s="16"/>
      <c r="P2051" s="16">
        <v>18.0</v>
      </c>
      <c r="Q2051" s="16">
        <v>-20.0</v>
      </c>
    </row>
    <row r="2052" ht="12.75" customHeight="1">
      <c r="A2052" s="16" t="s">
        <v>6487</v>
      </c>
      <c r="B2052" s="1" t="s">
        <v>1491</v>
      </c>
      <c r="C2052" s="15">
        <v>1931.0</v>
      </c>
      <c r="D2052" s="16" t="s">
        <v>7551</v>
      </c>
      <c r="E2052" s="16" t="s">
        <v>7552</v>
      </c>
      <c r="F2052" s="16"/>
      <c r="G2052" s="16" t="s">
        <v>1839</v>
      </c>
      <c r="H2052" s="16" t="s">
        <v>69</v>
      </c>
      <c r="I2052" s="16">
        <v>334.0</v>
      </c>
      <c r="J2052" s="16" t="s">
        <v>7300</v>
      </c>
      <c r="K2052" s="16" t="s">
        <v>7553</v>
      </c>
      <c r="L2052" s="16" t="s">
        <v>345</v>
      </c>
      <c r="M2052" s="16" t="s">
        <v>7554</v>
      </c>
      <c r="N2052" s="16" t="s">
        <v>1041</v>
      </c>
      <c r="O2052" s="16"/>
      <c r="P2052" s="16">
        <v>10.0</v>
      </c>
      <c r="Q2052" s="16">
        <v>-55.0</v>
      </c>
    </row>
    <row r="2053" ht="12.75" customHeight="1">
      <c r="A2053" s="16" t="s">
        <v>6487</v>
      </c>
      <c r="B2053" s="1" t="s">
        <v>1491</v>
      </c>
      <c r="C2053" s="15">
        <v>1932.0</v>
      </c>
      <c r="D2053" s="16" t="s">
        <v>7555</v>
      </c>
      <c r="E2053" s="16" t="s">
        <v>7556</v>
      </c>
      <c r="F2053" s="16" t="s">
        <v>436</v>
      </c>
      <c r="G2053" s="16" t="s">
        <v>394</v>
      </c>
      <c r="H2053" s="16"/>
      <c r="I2053" s="16">
        <v>523.0</v>
      </c>
      <c r="J2053" s="16" t="s">
        <v>426</v>
      </c>
      <c r="K2053" s="16" t="s">
        <v>638</v>
      </c>
      <c r="L2053" s="16" t="s">
        <v>384</v>
      </c>
      <c r="M2053" s="16" t="s">
        <v>2700</v>
      </c>
      <c r="N2053" s="16" t="s">
        <v>7557</v>
      </c>
      <c r="O2053" s="16"/>
      <c r="P2053" s="16">
        <v>13.0</v>
      </c>
      <c r="Q2053" s="16">
        <v>0.0</v>
      </c>
    </row>
    <row r="2054" ht="12.75" customHeight="1">
      <c r="A2054" s="16" t="s">
        <v>6487</v>
      </c>
      <c r="B2054" s="1" t="s">
        <v>1491</v>
      </c>
      <c r="C2054" s="15">
        <v>1937.0</v>
      </c>
      <c r="D2054" s="16" t="s">
        <v>7558</v>
      </c>
      <c r="E2054" s="16" t="s">
        <v>7559</v>
      </c>
      <c r="F2054" s="16"/>
      <c r="G2054" s="16" t="s">
        <v>795</v>
      </c>
      <c r="H2054" s="16" t="s">
        <v>69</v>
      </c>
      <c r="I2054" s="16">
        <v>220.0</v>
      </c>
      <c r="J2054" s="16" t="s">
        <v>426</v>
      </c>
      <c r="K2054" s="16" t="s">
        <v>6802</v>
      </c>
      <c r="L2054" s="16" t="s">
        <v>359</v>
      </c>
      <c r="M2054" s="16" t="s">
        <v>1657</v>
      </c>
      <c r="N2054" s="16" t="s">
        <v>7560</v>
      </c>
      <c r="O2054" s="16"/>
      <c r="P2054" s="16">
        <v>7.0</v>
      </c>
      <c r="Q2054" s="16">
        <v>7800.0</v>
      </c>
    </row>
    <row r="2055" ht="12.75" customHeight="1">
      <c r="A2055" s="16" t="s">
        <v>6487</v>
      </c>
      <c r="B2055" s="1" t="s">
        <v>1491</v>
      </c>
      <c r="C2055" s="15">
        <v>1938.0</v>
      </c>
      <c r="D2055" s="16" t="s">
        <v>7561</v>
      </c>
      <c r="E2055" s="16" t="s">
        <v>7562</v>
      </c>
      <c r="F2055" s="16"/>
      <c r="G2055" s="16" t="s">
        <v>7563</v>
      </c>
      <c r="H2055" s="16" t="s">
        <v>596</v>
      </c>
      <c r="I2055" s="16">
        <v>117.0</v>
      </c>
      <c r="J2055" s="16" t="s">
        <v>426</v>
      </c>
      <c r="K2055" s="16" t="s">
        <v>553</v>
      </c>
      <c r="L2055" s="16" t="s">
        <v>345</v>
      </c>
      <c r="M2055" s="16" t="s">
        <v>7564</v>
      </c>
      <c r="N2055" s="16" t="s">
        <v>5376</v>
      </c>
      <c r="O2055" s="16"/>
      <c r="P2055" s="16">
        <v>18.0</v>
      </c>
      <c r="Q2055" s="16">
        <v>-1080.0</v>
      </c>
    </row>
    <row r="2056" ht="12.75" customHeight="1">
      <c r="A2056" s="16" t="s">
        <v>6487</v>
      </c>
      <c r="B2056" s="1" t="s">
        <v>1491</v>
      </c>
      <c r="C2056" s="15">
        <v>1939.0</v>
      </c>
      <c r="D2056" s="16" t="s">
        <v>7565</v>
      </c>
      <c r="E2056" s="16" t="s">
        <v>7566</v>
      </c>
      <c r="F2056" s="16"/>
      <c r="G2056" s="16" t="s">
        <v>1132</v>
      </c>
      <c r="H2056" s="16" t="s">
        <v>69</v>
      </c>
      <c r="I2056" s="16">
        <v>505.0</v>
      </c>
      <c r="J2056" s="16" t="s">
        <v>426</v>
      </c>
      <c r="K2056" s="16" t="s">
        <v>438</v>
      </c>
      <c r="L2056" s="16" t="s">
        <v>377</v>
      </c>
      <c r="M2056" s="16" t="s">
        <v>7567</v>
      </c>
      <c r="N2056" s="16" t="s">
        <v>7568</v>
      </c>
      <c r="O2056" s="16"/>
      <c r="P2056" s="16">
        <v>12.0</v>
      </c>
      <c r="Q2056" s="16">
        <v>720.0</v>
      </c>
    </row>
    <row r="2057" ht="12.75" customHeight="1">
      <c r="A2057" s="16" t="s">
        <v>6487</v>
      </c>
      <c r="B2057" s="1" t="s">
        <v>61</v>
      </c>
      <c r="C2057" s="15">
        <v>2003.0</v>
      </c>
      <c r="D2057" s="16" t="s">
        <v>7569</v>
      </c>
      <c r="E2057" s="16" t="s">
        <v>7570</v>
      </c>
      <c r="F2057" s="16"/>
      <c r="G2057" s="16" t="s">
        <v>6923</v>
      </c>
      <c r="H2057" s="16" t="s">
        <v>69</v>
      </c>
      <c r="I2057" s="16">
        <v>723.0</v>
      </c>
      <c r="J2057" s="16" t="s">
        <v>426</v>
      </c>
      <c r="K2057" s="16" t="s">
        <v>7571</v>
      </c>
      <c r="L2057" s="16" t="s">
        <v>308</v>
      </c>
      <c r="M2057" s="16" t="s">
        <v>353</v>
      </c>
      <c r="N2057" s="16" t="s">
        <v>4284</v>
      </c>
      <c r="O2057" s="16"/>
      <c r="P2057" s="16">
        <v>10.0</v>
      </c>
      <c r="Q2057" s="16">
        <v>-120.0</v>
      </c>
    </row>
    <row r="2058" ht="12.75" customHeight="1">
      <c r="A2058" s="16" t="s">
        <v>6487</v>
      </c>
      <c r="B2058" s="1" t="s">
        <v>61</v>
      </c>
      <c r="C2058" s="15">
        <v>2004.0</v>
      </c>
      <c r="D2058" s="16" t="s">
        <v>7572</v>
      </c>
      <c r="E2058" s="16" t="s">
        <v>7573</v>
      </c>
      <c r="F2058" s="16" t="s">
        <v>436</v>
      </c>
      <c r="G2058" s="16" t="s">
        <v>7574</v>
      </c>
      <c r="H2058" s="16"/>
      <c r="I2058" s="16">
        <v>700.0</v>
      </c>
      <c r="J2058" s="16" t="s">
        <v>426</v>
      </c>
      <c r="K2058" s="16" t="s">
        <v>1016</v>
      </c>
      <c r="L2058" s="16" t="s">
        <v>377</v>
      </c>
      <c r="M2058" s="16" t="s">
        <v>1078</v>
      </c>
      <c r="N2058" s="16" t="s">
        <v>3224</v>
      </c>
      <c r="O2058" s="16"/>
      <c r="P2058" s="16">
        <v>10.0</v>
      </c>
      <c r="Q2058" s="16">
        <v>-200.0</v>
      </c>
    </row>
    <row r="2059" ht="12.75" customHeight="1">
      <c r="A2059" s="16" t="s">
        <v>6487</v>
      </c>
      <c r="B2059" s="1" t="s">
        <v>61</v>
      </c>
      <c r="C2059" s="15">
        <v>2007.0</v>
      </c>
      <c r="D2059" s="16" t="s">
        <v>7575</v>
      </c>
      <c r="E2059" s="16" t="s">
        <v>7576</v>
      </c>
      <c r="F2059" s="16" t="s">
        <v>436</v>
      </c>
      <c r="G2059" s="16" t="s">
        <v>697</v>
      </c>
      <c r="H2059" s="16" t="s">
        <v>69</v>
      </c>
      <c r="I2059" s="16">
        <v>213.0</v>
      </c>
      <c r="J2059" s="16" t="s">
        <v>426</v>
      </c>
      <c r="K2059" s="16" t="s">
        <v>7577</v>
      </c>
      <c r="L2059" s="16" t="s">
        <v>323</v>
      </c>
      <c r="M2059" s="16" t="s">
        <v>979</v>
      </c>
      <c r="N2059" s="16" t="s">
        <v>7578</v>
      </c>
      <c r="O2059" s="16"/>
      <c r="P2059" s="16">
        <v>16.0</v>
      </c>
      <c r="Q2059" s="16">
        <v>-4.0</v>
      </c>
    </row>
    <row r="2060" ht="12.75" customHeight="1">
      <c r="A2060" s="16" t="s">
        <v>6487</v>
      </c>
      <c r="B2060" s="1" t="s">
        <v>61</v>
      </c>
      <c r="C2060" s="15">
        <v>2008.0</v>
      </c>
      <c r="D2060" s="16" t="s">
        <v>7579</v>
      </c>
      <c r="E2060" s="16" t="s">
        <v>7580</v>
      </c>
      <c r="F2060" s="16"/>
      <c r="G2060" s="16" t="s">
        <v>454</v>
      </c>
      <c r="H2060" s="16"/>
      <c r="I2060" s="16">
        <v>913.0</v>
      </c>
      <c r="J2060" s="16" t="s">
        <v>426</v>
      </c>
      <c r="K2060" s="16" t="s">
        <v>396</v>
      </c>
      <c r="L2060" s="16" t="s">
        <v>377</v>
      </c>
      <c r="M2060" s="16" t="s">
        <v>6031</v>
      </c>
      <c r="N2060" s="16" t="s">
        <v>714</v>
      </c>
      <c r="O2060" s="16"/>
      <c r="P2060" s="16">
        <v>8.0</v>
      </c>
      <c r="Q2060" s="16">
        <v>300.0</v>
      </c>
    </row>
    <row r="2061" ht="12.75" customHeight="1">
      <c r="A2061" s="16" t="s">
        <v>6487</v>
      </c>
      <c r="B2061" s="1" t="s">
        <v>61</v>
      </c>
      <c r="C2061" s="15">
        <v>2009.0</v>
      </c>
      <c r="D2061" s="16" t="s">
        <v>7581</v>
      </c>
      <c r="E2061" s="16" t="s">
        <v>7582</v>
      </c>
      <c r="F2061" s="16"/>
      <c r="G2061" s="16" t="s">
        <v>394</v>
      </c>
      <c r="H2061" s="16"/>
      <c r="I2061" s="16">
        <v>615.0</v>
      </c>
      <c r="J2061" s="16" t="s">
        <v>426</v>
      </c>
      <c r="K2061" s="16" t="s">
        <v>4248</v>
      </c>
      <c r="L2061" s="16" t="s">
        <v>308</v>
      </c>
      <c r="M2061" s="16" t="s">
        <v>635</v>
      </c>
      <c r="N2061" s="16" t="s">
        <v>397</v>
      </c>
      <c r="O2061" s="16"/>
      <c r="P2061" s="16">
        <v>13.0</v>
      </c>
      <c r="Q2061" s="16">
        <v>-50.0</v>
      </c>
    </row>
    <row r="2062" ht="12.75" customHeight="1">
      <c r="A2062" s="16" t="s">
        <v>6487</v>
      </c>
      <c r="B2062" s="1" t="s">
        <v>1459</v>
      </c>
      <c r="C2062" s="15">
        <v>2011.0</v>
      </c>
      <c r="D2062" s="16" t="s">
        <v>7583</v>
      </c>
      <c r="E2062" s="16" t="s">
        <v>7584</v>
      </c>
      <c r="F2062" s="16" t="s">
        <v>436</v>
      </c>
      <c r="G2062" s="16" t="s">
        <v>614</v>
      </c>
      <c r="H2062" s="16"/>
      <c r="I2062" s="16">
        <v>202.0</v>
      </c>
      <c r="J2062" s="16" t="s">
        <v>7427</v>
      </c>
      <c r="K2062" s="16" t="s">
        <v>3076</v>
      </c>
      <c r="L2062" s="16" t="s">
        <v>377</v>
      </c>
      <c r="M2062" s="16" t="s">
        <v>7261</v>
      </c>
      <c r="N2062" s="16" t="s">
        <v>7585</v>
      </c>
      <c r="O2062" s="16"/>
      <c r="P2062" s="16">
        <v>15.0</v>
      </c>
      <c r="Q2062" s="16">
        <v>6.0</v>
      </c>
    </row>
    <row r="2063" ht="12.75" customHeight="1">
      <c r="A2063" s="16" t="s">
        <v>6487</v>
      </c>
      <c r="B2063" s="1" t="s">
        <v>1459</v>
      </c>
      <c r="C2063" s="15">
        <v>2012.0</v>
      </c>
      <c r="D2063" s="16" t="s">
        <v>7586</v>
      </c>
      <c r="E2063" s="16" t="s">
        <v>7587</v>
      </c>
      <c r="F2063" s="16"/>
      <c r="G2063" s="16" t="s">
        <v>394</v>
      </c>
      <c r="H2063" s="16"/>
      <c r="I2063" s="16">
        <v>416.0</v>
      </c>
      <c r="J2063" s="16" t="s">
        <v>7427</v>
      </c>
      <c r="K2063" s="16" t="s">
        <v>438</v>
      </c>
      <c r="L2063" s="16" t="s">
        <v>377</v>
      </c>
      <c r="M2063" s="16" t="s">
        <v>7588</v>
      </c>
      <c r="N2063" s="16" t="s">
        <v>7589</v>
      </c>
      <c r="O2063" s="16"/>
      <c r="P2063" s="16">
        <v>10.0</v>
      </c>
      <c r="Q2063" s="16">
        <v>0.0</v>
      </c>
    </row>
    <row r="2064" ht="12.75" customHeight="1">
      <c r="A2064" s="16" t="s">
        <v>6487</v>
      </c>
      <c r="B2064" s="1" t="s">
        <v>1459</v>
      </c>
      <c r="C2064" s="15">
        <v>2013.0</v>
      </c>
      <c r="D2064" s="16" t="s">
        <v>7590</v>
      </c>
      <c r="E2064" s="16" t="s">
        <v>7591</v>
      </c>
      <c r="F2064" s="16" t="s">
        <v>313</v>
      </c>
      <c r="G2064" s="16" t="s">
        <v>538</v>
      </c>
      <c r="H2064" s="16"/>
      <c r="I2064" s="16">
        <v>305.0</v>
      </c>
      <c r="J2064" s="16" t="s">
        <v>7427</v>
      </c>
      <c r="K2064" s="16" t="s">
        <v>557</v>
      </c>
      <c r="L2064" s="16" t="s">
        <v>384</v>
      </c>
      <c r="M2064" s="16" t="s">
        <v>7592</v>
      </c>
      <c r="N2064" s="16" t="s">
        <v>1097</v>
      </c>
      <c r="O2064" s="16"/>
      <c r="P2064" s="16">
        <v>9.0</v>
      </c>
      <c r="Q2064" s="16">
        <v>-80.0</v>
      </c>
    </row>
    <row r="2065" ht="12.75" customHeight="1">
      <c r="A2065" s="16" t="s">
        <v>6487</v>
      </c>
      <c r="B2065" s="1" t="s">
        <v>1459</v>
      </c>
      <c r="C2065" s="15">
        <v>2014.0</v>
      </c>
      <c r="D2065" s="16" t="s">
        <v>7593</v>
      </c>
      <c r="E2065" s="16" t="s">
        <v>7594</v>
      </c>
      <c r="F2065" s="16" t="s">
        <v>313</v>
      </c>
      <c r="G2065" s="16" t="s">
        <v>7595</v>
      </c>
      <c r="H2065" s="16" t="s">
        <v>69</v>
      </c>
      <c r="I2065" s="16">
        <v>602.0</v>
      </c>
      <c r="J2065" s="16" t="s">
        <v>7427</v>
      </c>
      <c r="K2065" s="16" t="s">
        <v>416</v>
      </c>
      <c r="L2065" s="16" t="s">
        <v>359</v>
      </c>
      <c r="M2065" s="16" t="s">
        <v>947</v>
      </c>
      <c r="N2065" s="16" t="s">
        <v>7596</v>
      </c>
      <c r="O2065" s="16"/>
      <c r="P2065" s="16">
        <v>11.0</v>
      </c>
      <c r="Q2065" s="16">
        <v>5408.0</v>
      </c>
    </row>
    <row r="2066" ht="12.75" customHeight="1">
      <c r="A2066" s="16" t="s">
        <v>6487</v>
      </c>
      <c r="B2066" s="1" t="s">
        <v>1459</v>
      </c>
      <c r="C2066" s="15">
        <v>2018.0</v>
      </c>
      <c r="D2066" s="16" t="s">
        <v>7597</v>
      </c>
      <c r="E2066" s="16" t="s">
        <v>7598</v>
      </c>
      <c r="F2066" s="16"/>
      <c r="G2066" s="16" t="s">
        <v>394</v>
      </c>
      <c r="H2066" s="16"/>
      <c r="I2066" s="16">
        <v>300.0</v>
      </c>
      <c r="J2066" s="16" t="s">
        <v>7439</v>
      </c>
      <c r="K2066" s="16" t="s">
        <v>4455</v>
      </c>
      <c r="L2066" s="16" t="s">
        <v>377</v>
      </c>
      <c r="M2066" s="16" t="s">
        <v>491</v>
      </c>
      <c r="N2066" s="16" t="s">
        <v>7599</v>
      </c>
      <c r="O2066" s="16"/>
      <c r="P2066" s="16">
        <v>6.0</v>
      </c>
      <c r="Q2066" s="16">
        <v>4.0</v>
      </c>
    </row>
    <row r="2067" ht="12.75" customHeight="1">
      <c r="A2067" s="16" t="s">
        <v>6487</v>
      </c>
      <c r="B2067" s="1" t="s">
        <v>313</v>
      </c>
      <c r="C2067" s="15">
        <v>2021.0</v>
      </c>
      <c r="D2067" s="16" t="s">
        <v>7600</v>
      </c>
      <c r="E2067" s="16" t="s">
        <v>7601</v>
      </c>
      <c r="F2067" s="16" t="s">
        <v>436</v>
      </c>
      <c r="G2067" s="16" t="s">
        <v>5925</v>
      </c>
      <c r="H2067" s="16"/>
      <c r="I2067" s="16">
        <v>213.0</v>
      </c>
      <c r="J2067" s="16" t="s">
        <v>426</v>
      </c>
      <c r="K2067" s="16" t="s">
        <v>438</v>
      </c>
      <c r="L2067" s="16" t="s">
        <v>359</v>
      </c>
      <c r="M2067" s="16" t="s">
        <v>7602</v>
      </c>
      <c r="N2067" s="16" t="s">
        <v>948</v>
      </c>
      <c r="O2067" s="16"/>
      <c r="P2067" s="16">
        <v>16.0</v>
      </c>
      <c r="Q2067" s="16">
        <v>6240.0</v>
      </c>
    </row>
    <row r="2068" ht="12.75" customHeight="1">
      <c r="A2068" s="16" t="s">
        <v>6487</v>
      </c>
      <c r="B2068" s="1" t="s">
        <v>313</v>
      </c>
      <c r="C2068" s="15">
        <v>2026.0</v>
      </c>
      <c r="D2068" s="16" t="s">
        <v>7603</v>
      </c>
      <c r="E2068" s="16" t="s">
        <v>7604</v>
      </c>
      <c r="F2068" s="16"/>
      <c r="G2068" s="16" t="s">
        <v>7605</v>
      </c>
      <c r="H2068" s="16"/>
      <c r="I2068" s="16">
        <v>112.0</v>
      </c>
      <c r="J2068" s="16" t="s">
        <v>426</v>
      </c>
      <c r="K2068" s="16" t="s">
        <v>1540</v>
      </c>
      <c r="L2068" s="16" t="s">
        <v>384</v>
      </c>
      <c r="M2068" s="16" t="s">
        <v>7606</v>
      </c>
      <c r="N2068" s="16" t="s">
        <v>7607</v>
      </c>
      <c r="O2068" s="16"/>
      <c r="P2068" s="16">
        <v>15.0</v>
      </c>
      <c r="Q2068" s="16">
        <v>-792.0</v>
      </c>
    </row>
    <row r="2069" ht="12.75" customHeight="1">
      <c r="A2069" s="16" t="s">
        <v>6487</v>
      </c>
      <c r="B2069" s="1" t="s">
        <v>313</v>
      </c>
      <c r="C2069" s="15">
        <v>2027.0</v>
      </c>
      <c r="D2069" s="16" t="s">
        <v>7608</v>
      </c>
      <c r="E2069" s="16" t="s">
        <v>7609</v>
      </c>
      <c r="F2069" s="16"/>
      <c r="G2069" s="16" t="s">
        <v>1569</v>
      </c>
      <c r="H2069" s="16"/>
      <c r="I2069" s="16">
        <v>331.0</v>
      </c>
      <c r="J2069" s="16" t="s">
        <v>426</v>
      </c>
      <c r="K2069" s="16" t="s">
        <v>2875</v>
      </c>
      <c r="L2069" s="16" t="s">
        <v>323</v>
      </c>
      <c r="M2069" s="16" t="s">
        <v>1571</v>
      </c>
      <c r="N2069" s="16" t="s">
        <v>1572</v>
      </c>
      <c r="O2069" s="16"/>
      <c r="P2069" s="16">
        <v>11.0</v>
      </c>
      <c r="Q2069" s="16">
        <v>-972.0</v>
      </c>
    </row>
    <row r="2070" ht="12.75" customHeight="1">
      <c r="A2070" s="16" t="s">
        <v>6487</v>
      </c>
      <c r="B2070" s="1" t="s">
        <v>313</v>
      </c>
      <c r="C2070" s="15">
        <v>2029.0</v>
      </c>
      <c r="D2070" s="16" t="s">
        <v>7610</v>
      </c>
      <c r="E2070" s="16" t="s">
        <v>7611</v>
      </c>
      <c r="F2070" s="16"/>
      <c r="G2070" s="16" t="s">
        <v>675</v>
      </c>
      <c r="H2070" s="16"/>
      <c r="I2070" s="16">
        <v>314.0</v>
      </c>
      <c r="J2070" s="16" t="s">
        <v>426</v>
      </c>
      <c r="K2070" s="16" t="s">
        <v>404</v>
      </c>
      <c r="L2070" s="16" t="s">
        <v>377</v>
      </c>
      <c r="M2070" s="16" t="s">
        <v>7502</v>
      </c>
      <c r="N2070" s="16" t="s">
        <v>1689</v>
      </c>
      <c r="O2070" s="16"/>
      <c r="P2070" s="16">
        <v>13.0</v>
      </c>
      <c r="Q2070" s="16">
        <v>-27.0</v>
      </c>
    </row>
    <row r="2071" ht="12.75" customHeight="1">
      <c r="A2071" s="16" t="s">
        <v>6487</v>
      </c>
      <c r="B2071" s="1" t="s">
        <v>1491</v>
      </c>
      <c r="C2071" s="15">
        <v>2032.0</v>
      </c>
      <c r="D2071" s="16" t="s">
        <v>7612</v>
      </c>
      <c r="E2071" s="16" t="s">
        <v>7613</v>
      </c>
      <c r="F2071" s="16"/>
      <c r="G2071" s="16" t="s">
        <v>7614</v>
      </c>
      <c r="H2071" s="16"/>
      <c r="I2071" s="16">
        <v>920.0</v>
      </c>
      <c r="J2071" s="16" t="s">
        <v>426</v>
      </c>
      <c r="K2071" s="16" t="s">
        <v>4455</v>
      </c>
      <c r="L2071" s="16" t="s">
        <v>308</v>
      </c>
      <c r="M2071" s="16" t="s">
        <v>366</v>
      </c>
      <c r="N2071" s="16" t="s">
        <v>7615</v>
      </c>
      <c r="O2071" s="16"/>
      <c r="P2071" s="16">
        <v>11.0</v>
      </c>
      <c r="Q2071" s="16">
        <v>-40.0</v>
      </c>
    </row>
    <row r="2072" ht="12.75" customHeight="1">
      <c r="A2072" s="16" t="s">
        <v>6487</v>
      </c>
      <c r="B2072" s="1" t="s">
        <v>1491</v>
      </c>
      <c r="C2072" s="15">
        <v>2034.0</v>
      </c>
      <c r="D2072" s="16" t="s">
        <v>7616</v>
      </c>
      <c r="E2072" s="16" t="s">
        <v>7617</v>
      </c>
      <c r="F2072" s="16"/>
      <c r="G2072" s="16" t="s">
        <v>305</v>
      </c>
      <c r="H2072" s="16" t="s">
        <v>69</v>
      </c>
      <c r="I2072" s="16">
        <v>731.0</v>
      </c>
      <c r="J2072" s="16" t="s">
        <v>426</v>
      </c>
      <c r="K2072" s="16" t="s">
        <v>1465</v>
      </c>
      <c r="L2072" s="16" t="s">
        <v>384</v>
      </c>
      <c r="M2072" s="16" t="s">
        <v>6268</v>
      </c>
      <c r="N2072" s="16" t="s">
        <v>2651</v>
      </c>
      <c r="O2072" s="16"/>
      <c r="P2072" s="16">
        <v>7.0</v>
      </c>
      <c r="Q2072" s="16">
        <v>-32.0</v>
      </c>
    </row>
    <row r="2073" ht="12.75" customHeight="1">
      <c r="A2073" s="16" t="s">
        <v>6487</v>
      </c>
      <c r="B2073" s="1" t="s">
        <v>1491</v>
      </c>
      <c r="C2073" s="15">
        <v>2035.0</v>
      </c>
      <c r="D2073" s="16" t="s">
        <v>7618</v>
      </c>
      <c r="E2073" s="16" t="s">
        <v>7619</v>
      </c>
      <c r="F2073" s="16"/>
      <c r="G2073" s="16" t="s">
        <v>978</v>
      </c>
      <c r="H2073" s="16"/>
      <c r="I2073" s="16">
        <v>400.0</v>
      </c>
      <c r="J2073" s="16" t="s">
        <v>426</v>
      </c>
      <c r="K2073" s="16" t="s">
        <v>1083</v>
      </c>
      <c r="L2073" s="16" t="s">
        <v>384</v>
      </c>
      <c r="M2073" s="16" t="s">
        <v>572</v>
      </c>
      <c r="N2073" s="16" t="s">
        <v>1049</v>
      </c>
      <c r="O2073" s="16"/>
      <c r="P2073" s="16">
        <v>7.0</v>
      </c>
      <c r="Q2073" s="16">
        <v>-16.0</v>
      </c>
    </row>
    <row r="2074" ht="12.75" customHeight="1">
      <c r="A2074" s="16" t="s">
        <v>6487</v>
      </c>
      <c r="B2074" s="1" t="s">
        <v>1491</v>
      </c>
      <c r="C2074" s="15">
        <v>2037.0</v>
      </c>
      <c r="D2074" s="16" t="s">
        <v>7620</v>
      </c>
      <c r="E2074" s="16" t="s">
        <v>7621</v>
      </c>
      <c r="F2074" s="16"/>
      <c r="G2074" s="16" t="s">
        <v>1015</v>
      </c>
      <c r="H2074" s="16"/>
      <c r="I2074" s="16">
        <v>822.0</v>
      </c>
      <c r="J2074" s="16" t="s">
        <v>426</v>
      </c>
      <c r="K2074" s="16" t="s">
        <v>7622</v>
      </c>
      <c r="L2074" s="16" t="s">
        <v>377</v>
      </c>
      <c r="M2074" s="16" t="s">
        <v>5236</v>
      </c>
      <c r="N2074" s="16" t="s">
        <v>3069</v>
      </c>
      <c r="O2074" s="16"/>
      <c r="P2074" s="16">
        <v>11.0</v>
      </c>
      <c r="Q2074" s="16">
        <v>-660.0</v>
      </c>
    </row>
    <row r="2075" ht="12.75" customHeight="1">
      <c r="A2075" s="16" t="s">
        <v>6487</v>
      </c>
      <c r="B2075" s="1" t="s">
        <v>1491</v>
      </c>
      <c r="C2075" s="15">
        <v>2038.0</v>
      </c>
      <c r="D2075" s="16" t="s">
        <v>7623</v>
      </c>
      <c r="E2075" s="16" t="s">
        <v>7624</v>
      </c>
      <c r="F2075" s="16"/>
      <c r="G2075" s="16" t="s">
        <v>500</v>
      </c>
      <c r="H2075" s="16"/>
      <c r="I2075" s="16">
        <v>800.0</v>
      </c>
      <c r="J2075" s="16" t="s">
        <v>426</v>
      </c>
      <c r="K2075" s="16" t="s">
        <v>2535</v>
      </c>
      <c r="L2075" s="16" t="s">
        <v>308</v>
      </c>
      <c r="M2075" s="16" t="s">
        <v>1255</v>
      </c>
      <c r="N2075" s="16" t="s">
        <v>1256</v>
      </c>
      <c r="O2075" s="16"/>
      <c r="P2075" s="16">
        <v>9.0</v>
      </c>
      <c r="Q2075" s="16">
        <v>-200.0</v>
      </c>
    </row>
    <row r="2076" ht="12.75" customHeight="1">
      <c r="A2076" s="16" t="s">
        <v>6487</v>
      </c>
      <c r="B2076" s="1" t="s">
        <v>61</v>
      </c>
      <c r="C2076" s="15">
        <v>2101.0</v>
      </c>
      <c r="D2076" s="16" t="s">
        <v>7625</v>
      </c>
      <c r="E2076" s="16" t="s">
        <v>7626</v>
      </c>
      <c r="F2076" s="16"/>
      <c r="G2076" s="16" t="s">
        <v>984</v>
      </c>
      <c r="H2076" s="16"/>
      <c r="I2076" s="16">
        <v>303.0</v>
      </c>
      <c r="J2076" s="16" t="s">
        <v>3401</v>
      </c>
      <c r="K2076" s="16" t="s">
        <v>1705</v>
      </c>
      <c r="L2076" s="16" t="s">
        <v>345</v>
      </c>
      <c r="M2076" s="16" t="s">
        <v>405</v>
      </c>
      <c r="N2076" s="16" t="s">
        <v>1097</v>
      </c>
      <c r="O2076" s="16"/>
      <c r="P2076" s="16">
        <v>11.0</v>
      </c>
      <c r="Q2076" s="16">
        <v>-270.0</v>
      </c>
    </row>
    <row r="2077" ht="12.75" customHeight="1">
      <c r="A2077" s="16" t="s">
        <v>6487</v>
      </c>
      <c r="B2077" s="1" t="s">
        <v>61</v>
      </c>
      <c r="C2077" s="15">
        <v>2103.0</v>
      </c>
      <c r="D2077" s="16" t="s">
        <v>7627</v>
      </c>
      <c r="E2077" s="16" t="s">
        <v>7628</v>
      </c>
      <c r="F2077" s="16" t="s">
        <v>313</v>
      </c>
      <c r="G2077" s="16" t="s">
        <v>2903</v>
      </c>
      <c r="H2077" s="16"/>
      <c r="I2077" s="16">
        <v>910.0</v>
      </c>
      <c r="J2077" s="16" t="s">
        <v>3401</v>
      </c>
      <c r="K2077" s="16" t="s">
        <v>2850</v>
      </c>
      <c r="L2077" s="16" t="s">
        <v>377</v>
      </c>
      <c r="M2077" s="16" t="s">
        <v>3586</v>
      </c>
      <c r="N2077" s="16" t="s">
        <v>3260</v>
      </c>
      <c r="O2077" s="16"/>
      <c r="P2077" s="16">
        <v>5.0</v>
      </c>
      <c r="Q2077" s="16">
        <v>-160.0</v>
      </c>
    </row>
    <row r="2078" ht="12.75" customHeight="1">
      <c r="A2078" s="16" t="s">
        <v>6487</v>
      </c>
      <c r="B2078" s="1" t="s">
        <v>61</v>
      </c>
      <c r="C2078" s="15">
        <v>2104.0</v>
      </c>
      <c r="D2078" s="16" t="s">
        <v>7629</v>
      </c>
      <c r="E2078" s="16" t="s">
        <v>7630</v>
      </c>
      <c r="F2078" s="16"/>
      <c r="G2078" s="16" t="s">
        <v>576</v>
      </c>
      <c r="H2078" s="16"/>
      <c r="I2078" s="16">
        <v>404.0</v>
      </c>
      <c r="J2078" s="16" t="s">
        <v>3401</v>
      </c>
      <c r="K2078" s="16" t="s">
        <v>307</v>
      </c>
      <c r="L2078" s="16" t="s">
        <v>323</v>
      </c>
      <c r="M2078" s="16" t="s">
        <v>2643</v>
      </c>
      <c r="N2078" s="16" t="s">
        <v>541</v>
      </c>
      <c r="O2078" s="16"/>
      <c r="P2078" s="16">
        <v>14.0</v>
      </c>
      <c r="Q2078" s="16">
        <v>-90.0</v>
      </c>
    </row>
    <row r="2079" ht="12.75" customHeight="1">
      <c r="A2079" s="16" t="s">
        <v>6487</v>
      </c>
      <c r="B2079" s="1" t="s">
        <v>61</v>
      </c>
      <c r="C2079" s="15">
        <v>2105.0</v>
      </c>
      <c r="D2079" s="16" t="s">
        <v>7631</v>
      </c>
      <c r="E2079" s="16" t="s">
        <v>7632</v>
      </c>
      <c r="F2079" s="16" t="s">
        <v>4152</v>
      </c>
      <c r="G2079" s="16" t="s">
        <v>7633</v>
      </c>
      <c r="H2079" s="16"/>
      <c r="I2079" s="16">
        <v>337.0</v>
      </c>
      <c r="J2079" s="16" t="s">
        <v>513</v>
      </c>
      <c r="K2079" s="16" t="s">
        <v>4819</v>
      </c>
      <c r="L2079" s="16" t="s">
        <v>359</v>
      </c>
      <c r="M2079" s="16" t="s">
        <v>7634</v>
      </c>
      <c r="N2079" s="16" t="s">
        <v>7635</v>
      </c>
      <c r="O2079" s="16"/>
      <c r="P2079" s="16">
        <v>19.0</v>
      </c>
      <c r="Q2079" s="16">
        <v>630.0</v>
      </c>
    </row>
    <row r="2080" ht="12.75" customHeight="1">
      <c r="A2080" s="16" t="s">
        <v>6487</v>
      </c>
      <c r="B2080" s="1" t="s">
        <v>61</v>
      </c>
      <c r="C2080" s="15">
        <v>2107.0</v>
      </c>
      <c r="D2080" s="16" t="s">
        <v>7636</v>
      </c>
      <c r="E2080" s="16" t="s">
        <v>7637</v>
      </c>
      <c r="F2080" s="16"/>
      <c r="G2080" s="16" t="s">
        <v>7638</v>
      </c>
      <c r="H2080" s="16" t="s">
        <v>596</v>
      </c>
      <c r="I2080" s="16">
        <v>302.0</v>
      </c>
      <c r="J2080" s="16" t="s">
        <v>426</v>
      </c>
      <c r="K2080" s="16" t="s">
        <v>5360</v>
      </c>
      <c r="L2080" s="16" t="s">
        <v>308</v>
      </c>
      <c r="M2080" s="16" t="s">
        <v>1617</v>
      </c>
      <c r="N2080" s="16" t="s">
        <v>6595</v>
      </c>
      <c r="O2080" s="16"/>
      <c r="P2080" s="16">
        <v>13.0</v>
      </c>
      <c r="Q2080" s="16">
        <v>-56.0</v>
      </c>
    </row>
    <row r="2081" ht="12.75" customHeight="1">
      <c r="A2081" s="16" t="s">
        <v>6487</v>
      </c>
      <c r="B2081" s="1" t="s">
        <v>61</v>
      </c>
      <c r="C2081" s="15">
        <v>2108.0</v>
      </c>
      <c r="D2081" s="16" t="s">
        <v>7639</v>
      </c>
      <c r="E2081" s="16" t="s">
        <v>7640</v>
      </c>
      <c r="F2081" s="16" t="s">
        <v>313</v>
      </c>
      <c r="G2081" s="16" t="s">
        <v>500</v>
      </c>
      <c r="H2081" s="16"/>
      <c r="I2081" s="16">
        <v>816.0</v>
      </c>
      <c r="J2081" s="16" t="s">
        <v>426</v>
      </c>
      <c r="K2081" s="16" t="s">
        <v>438</v>
      </c>
      <c r="L2081" s="16" t="s">
        <v>377</v>
      </c>
      <c r="M2081" s="16" t="s">
        <v>7641</v>
      </c>
      <c r="N2081" s="16" t="s">
        <v>4433</v>
      </c>
      <c r="O2081" s="16"/>
      <c r="P2081" s="16">
        <v>15.0</v>
      </c>
      <c r="Q2081" s="16">
        <v>156.0</v>
      </c>
    </row>
    <row r="2082" ht="12.75" customHeight="1">
      <c r="A2082" s="16" t="s">
        <v>6487</v>
      </c>
      <c r="B2082" s="1" t="s">
        <v>61</v>
      </c>
      <c r="C2082" s="15">
        <v>2109.0</v>
      </c>
      <c r="D2082" s="16" t="s">
        <v>7642</v>
      </c>
      <c r="E2082" s="16" t="s">
        <v>7643</v>
      </c>
      <c r="F2082" s="16"/>
      <c r="G2082" s="16" t="s">
        <v>7644</v>
      </c>
      <c r="H2082" s="16"/>
      <c r="I2082" s="16">
        <v>713.0</v>
      </c>
      <c r="J2082" s="16" t="s">
        <v>426</v>
      </c>
      <c r="K2082" s="16" t="s">
        <v>690</v>
      </c>
      <c r="L2082" s="16" t="s">
        <v>331</v>
      </c>
      <c r="M2082" s="16" t="s">
        <v>4827</v>
      </c>
      <c r="N2082" s="16" t="s">
        <v>7645</v>
      </c>
      <c r="O2082" s="16"/>
      <c r="P2082" s="16">
        <v>13.0</v>
      </c>
      <c r="Q2082" s="16">
        <v>1176.0</v>
      </c>
    </row>
    <row r="2083" ht="12.75" customHeight="1">
      <c r="A2083" s="16" t="s">
        <v>6487</v>
      </c>
      <c r="B2083" s="1" t="s">
        <v>1459</v>
      </c>
      <c r="C2083" s="15">
        <v>2111.0</v>
      </c>
      <c r="D2083" s="16" t="s">
        <v>7646</v>
      </c>
      <c r="E2083" s="16" t="s">
        <v>7647</v>
      </c>
      <c r="F2083" s="16"/>
      <c r="G2083" s="16" t="s">
        <v>409</v>
      </c>
      <c r="H2083" s="16"/>
      <c r="I2083" s="16">
        <v>501.0</v>
      </c>
      <c r="J2083" s="16" t="s">
        <v>7427</v>
      </c>
      <c r="K2083" s="16" t="s">
        <v>4102</v>
      </c>
      <c r="L2083" s="16" t="s">
        <v>331</v>
      </c>
      <c r="M2083" s="16" t="s">
        <v>3716</v>
      </c>
      <c r="N2083" s="16" t="s">
        <v>2510</v>
      </c>
      <c r="O2083" s="16"/>
      <c r="P2083" s="16">
        <v>8.0</v>
      </c>
      <c r="Q2083" s="16">
        <v>270.0</v>
      </c>
    </row>
    <row r="2084" ht="12.75" customHeight="1">
      <c r="A2084" s="16" t="s">
        <v>6487</v>
      </c>
      <c r="B2084" s="1" t="s">
        <v>1459</v>
      </c>
      <c r="C2084" s="15">
        <v>2118.0</v>
      </c>
      <c r="D2084" s="16">
        <v>42034.0</v>
      </c>
      <c r="E2084" s="16" t="s">
        <v>7648</v>
      </c>
      <c r="F2084" s="16"/>
      <c r="G2084" s="16" t="s">
        <v>336</v>
      </c>
      <c r="H2084" s="16"/>
      <c r="I2084" s="16">
        <v>931.0</v>
      </c>
      <c r="J2084" s="16" t="s">
        <v>7439</v>
      </c>
      <c r="K2084" s="16" t="s">
        <v>1107</v>
      </c>
      <c r="L2084" s="16" t="s">
        <v>345</v>
      </c>
      <c r="M2084" s="16" t="s">
        <v>974</v>
      </c>
      <c r="N2084" s="16" t="s">
        <v>3837</v>
      </c>
      <c r="O2084" s="16"/>
      <c r="P2084" s="16">
        <v>13.0</v>
      </c>
      <c r="Q2084" s="16">
        <v>-120.0</v>
      </c>
    </row>
    <row r="2085" ht="12.75" customHeight="1">
      <c r="A2085" s="16" t="s">
        <v>6487</v>
      </c>
      <c r="B2085" s="1" t="s">
        <v>1459</v>
      </c>
      <c r="C2085" s="15">
        <v>2119.0</v>
      </c>
      <c r="D2085" s="16" t="s">
        <v>7649</v>
      </c>
      <c r="E2085" s="16" t="s">
        <v>7650</v>
      </c>
      <c r="F2085" s="16"/>
      <c r="G2085" s="16" t="s">
        <v>7651</v>
      </c>
      <c r="H2085" s="16"/>
      <c r="I2085" s="16">
        <v>603.0</v>
      </c>
      <c r="J2085" s="16" t="s">
        <v>7439</v>
      </c>
      <c r="K2085" s="16" t="s">
        <v>718</v>
      </c>
      <c r="L2085" s="16" t="s">
        <v>331</v>
      </c>
      <c r="M2085" s="16" t="s">
        <v>7652</v>
      </c>
      <c r="N2085" s="16" t="s">
        <v>4200</v>
      </c>
      <c r="O2085" s="16"/>
      <c r="P2085" s="16">
        <v>11.0</v>
      </c>
      <c r="Q2085" s="16">
        <v>936.0</v>
      </c>
    </row>
    <row r="2086" ht="12.75" customHeight="1">
      <c r="A2086" s="16" t="s">
        <v>6487</v>
      </c>
      <c r="B2086" s="1" t="s">
        <v>1459</v>
      </c>
      <c r="C2086" s="15">
        <v>2120.0</v>
      </c>
      <c r="D2086" s="16" t="s">
        <v>7653</v>
      </c>
      <c r="E2086" s="16" t="s">
        <v>7654</v>
      </c>
      <c r="F2086" s="16" t="s">
        <v>391</v>
      </c>
      <c r="G2086" s="16" t="s">
        <v>523</v>
      </c>
      <c r="H2086" s="16"/>
      <c r="I2086" s="16">
        <v>620.0</v>
      </c>
      <c r="J2086" s="16" t="s">
        <v>7439</v>
      </c>
      <c r="K2086" s="16" t="s">
        <v>7655</v>
      </c>
      <c r="L2086" s="16" t="s">
        <v>377</v>
      </c>
      <c r="M2086" s="16" t="s">
        <v>1963</v>
      </c>
      <c r="N2086" s="16" t="s">
        <v>7656</v>
      </c>
      <c r="O2086" s="16"/>
      <c r="P2086" s="16">
        <v>6.0</v>
      </c>
      <c r="Q2086" s="16">
        <v>-1120.0</v>
      </c>
    </row>
    <row r="2087" ht="12.75" customHeight="1">
      <c r="A2087" s="16" t="s">
        <v>6487</v>
      </c>
      <c r="B2087" s="1" t="s">
        <v>313</v>
      </c>
      <c r="C2087" s="15">
        <v>2122.0</v>
      </c>
      <c r="D2087" s="16" t="s">
        <v>7657</v>
      </c>
      <c r="E2087" s="16" t="s">
        <v>7658</v>
      </c>
      <c r="F2087" s="16"/>
      <c r="G2087" s="16" t="s">
        <v>3570</v>
      </c>
      <c r="H2087" s="16"/>
      <c r="I2087" s="16">
        <v>512.0</v>
      </c>
      <c r="J2087" s="16" t="s">
        <v>426</v>
      </c>
      <c r="K2087" s="16" t="s">
        <v>790</v>
      </c>
      <c r="L2087" s="16" t="s">
        <v>384</v>
      </c>
      <c r="M2087" s="16" t="s">
        <v>7659</v>
      </c>
      <c r="N2087" s="16" t="s">
        <v>7660</v>
      </c>
      <c r="O2087" s="16"/>
      <c r="P2087" s="16">
        <v>11.0</v>
      </c>
      <c r="Q2087" s="16">
        <v>-1134.0</v>
      </c>
    </row>
    <row r="2088" ht="12.75" customHeight="1">
      <c r="A2088" s="16" t="s">
        <v>6487</v>
      </c>
      <c r="B2088" s="1" t="s">
        <v>313</v>
      </c>
      <c r="C2088" s="15">
        <v>2124.0</v>
      </c>
      <c r="D2088" s="16" t="s">
        <v>7661</v>
      </c>
      <c r="E2088" s="16" t="s">
        <v>7662</v>
      </c>
      <c r="F2088" s="16"/>
      <c r="G2088" s="16" t="s">
        <v>336</v>
      </c>
      <c r="H2088" s="16"/>
      <c r="I2088" s="16">
        <v>101.0</v>
      </c>
      <c r="J2088" s="16" t="s">
        <v>426</v>
      </c>
      <c r="K2088" s="16" t="s">
        <v>739</v>
      </c>
      <c r="L2088" s="16" t="s">
        <v>345</v>
      </c>
      <c r="M2088" s="16" t="s">
        <v>2714</v>
      </c>
      <c r="N2088" s="16" t="s">
        <v>7663</v>
      </c>
      <c r="O2088" s="16"/>
      <c r="P2088" s="16">
        <v>8.0</v>
      </c>
      <c r="Q2088" s="16">
        <v>-240.0</v>
      </c>
    </row>
    <row r="2089" ht="12.75" customHeight="1">
      <c r="A2089" s="16" t="s">
        <v>6487</v>
      </c>
      <c r="B2089" s="1" t="s">
        <v>313</v>
      </c>
      <c r="C2089" s="15">
        <v>2125.0</v>
      </c>
      <c r="D2089" s="16" t="s">
        <v>7664</v>
      </c>
      <c r="E2089" s="16" t="s">
        <v>7665</v>
      </c>
      <c r="F2089" s="16"/>
      <c r="G2089" s="16" t="s">
        <v>336</v>
      </c>
      <c r="H2089" s="16"/>
      <c r="I2089" s="16">
        <v>402.0</v>
      </c>
      <c r="J2089" s="16" t="s">
        <v>426</v>
      </c>
      <c r="K2089" s="16" t="s">
        <v>438</v>
      </c>
      <c r="L2089" s="16" t="s">
        <v>384</v>
      </c>
      <c r="M2089" s="16" t="s">
        <v>7666</v>
      </c>
      <c r="N2089" s="16" t="s">
        <v>4260</v>
      </c>
      <c r="O2089" s="16"/>
      <c r="P2089" s="16">
        <v>9.0</v>
      </c>
      <c r="Q2089" s="16">
        <v>-144.0</v>
      </c>
    </row>
    <row r="2090" ht="12.75" customHeight="1">
      <c r="A2090" s="16" t="s">
        <v>6487</v>
      </c>
      <c r="B2090" s="1" t="s">
        <v>313</v>
      </c>
      <c r="C2090" s="15">
        <v>2126.0</v>
      </c>
      <c r="D2090" s="16" t="s">
        <v>2283</v>
      </c>
      <c r="E2090" s="16" t="s">
        <v>7667</v>
      </c>
      <c r="F2090" s="16"/>
      <c r="G2090" s="16" t="s">
        <v>7545</v>
      </c>
      <c r="H2090" s="16"/>
      <c r="I2090" s="16">
        <v>903.0</v>
      </c>
      <c r="J2090" s="16" t="s">
        <v>426</v>
      </c>
      <c r="K2090" s="16" t="s">
        <v>897</v>
      </c>
      <c r="L2090" s="16" t="s">
        <v>345</v>
      </c>
      <c r="M2090" s="16" t="s">
        <v>2123</v>
      </c>
      <c r="N2090" s="16" t="s">
        <v>5663</v>
      </c>
      <c r="O2090" s="16"/>
      <c r="P2090" s="16">
        <v>14.0</v>
      </c>
      <c r="Q2090" s="16">
        <v>16.0</v>
      </c>
    </row>
    <row r="2091" ht="12.75" customHeight="1">
      <c r="A2091" s="16" t="s">
        <v>6487</v>
      </c>
      <c r="B2091" s="1" t="s">
        <v>313</v>
      </c>
      <c r="C2091" s="15">
        <v>2127.0</v>
      </c>
      <c r="D2091" s="16" t="s">
        <v>7668</v>
      </c>
      <c r="E2091" s="16" t="s">
        <v>7669</v>
      </c>
      <c r="F2091" s="16"/>
      <c r="G2091" s="16" t="s">
        <v>1519</v>
      </c>
      <c r="H2091" s="16" t="s">
        <v>69</v>
      </c>
      <c r="I2091" s="16">
        <v>704.0</v>
      </c>
      <c r="J2091" s="16" t="s">
        <v>426</v>
      </c>
      <c r="K2091" s="16" t="s">
        <v>2062</v>
      </c>
      <c r="L2091" s="16" t="s">
        <v>359</v>
      </c>
      <c r="M2091" s="16" t="s">
        <v>3232</v>
      </c>
      <c r="N2091" s="16" t="s">
        <v>2447</v>
      </c>
      <c r="O2091" s="16"/>
      <c r="P2091" s="16">
        <v>10.0</v>
      </c>
      <c r="Q2091" s="16">
        <v>6720.0</v>
      </c>
    </row>
    <row r="2092" ht="12.75" customHeight="1">
      <c r="A2092" s="16" t="s">
        <v>6487</v>
      </c>
      <c r="B2092" s="1" t="s">
        <v>313</v>
      </c>
      <c r="C2092" s="15">
        <v>2129.0</v>
      </c>
      <c r="D2092" s="16" t="s">
        <v>7670</v>
      </c>
      <c r="E2092" s="16" t="s">
        <v>7671</v>
      </c>
      <c r="F2092" s="16"/>
      <c r="G2092" s="16" t="s">
        <v>7469</v>
      </c>
      <c r="H2092" s="16" t="s">
        <v>596</v>
      </c>
      <c r="I2092" s="16">
        <v>35.0</v>
      </c>
      <c r="J2092" s="16" t="s">
        <v>1366</v>
      </c>
      <c r="K2092" s="16" t="s">
        <v>5046</v>
      </c>
      <c r="L2092" s="16" t="s">
        <v>308</v>
      </c>
      <c r="M2092" s="16" t="s">
        <v>479</v>
      </c>
      <c r="N2092" s="16" t="s">
        <v>480</v>
      </c>
      <c r="O2092" s="16"/>
      <c r="P2092" s="16">
        <v>12.0</v>
      </c>
      <c r="Q2092" s="16">
        <v>0.0</v>
      </c>
    </row>
    <row r="2093" ht="12.75" customHeight="1">
      <c r="A2093" s="16" t="s">
        <v>6487</v>
      </c>
      <c r="B2093" s="1" t="s">
        <v>313</v>
      </c>
      <c r="C2093" s="15">
        <v>2130.0</v>
      </c>
      <c r="D2093" s="16" t="s">
        <v>7672</v>
      </c>
      <c r="E2093" s="16" t="s">
        <v>7673</v>
      </c>
      <c r="F2093" s="16"/>
      <c r="G2093" s="16" t="s">
        <v>3452</v>
      </c>
      <c r="H2093" s="16" t="s">
        <v>69</v>
      </c>
      <c r="I2093" s="16">
        <v>600.0</v>
      </c>
      <c r="J2093" s="16" t="s">
        <v>426</v>
      </c>
      <c r="K2093" s="16" t="s">
        <v>3656</v>
      </c>
      <c r="L2093" s="16" t="s">
        <v>377</v>
      </c>
      <c r="M2093" s="16" t="s">
        <v>1172</v>
      </c>
      <c r="N2093" s="16" t="s">
        <v>1923</v>
      </c>
      <c r="O2093" s="16"/>
      <c r="P2093" s="16">
        <v>6.0</v>
      </c>
      <c r="Q2093" s="16">
        <v>1760.0</v>
      </c>
    </row>
    <row r="2094" ht="12.75" customHeight="1">
      <c r="A2094" s="16" t="s">
        <v>6487</v>
      </c>
      <c r="B2094" s="1" t="s">
        <v>1491</v>
      </c>
      <c r="C2094" s="15">
        <v>2131.0</v>
      </c>
      <c r="D2094" s="16" t="s">
        <v>7674</v>
      </c>
      <c r="E2094" s="16" t="s">
        <v>7675</v>
      </c>
      <c r="F2094" s="16" t="s">
        <v>313</v>
      </c>
      <c r="G2094" s="16" t="s">
        <v>1132</v>
      </c>
      <c r="H2094" s="16" t="s">
        <v>69</v>
      </c>
      <c r="I2094" s="16">
        <v>703.0</v>
      </c>
      <c r="J2094" s="16" t="s">
        <v>426</v>
      </c>
      <c r="K2094" s="16" t="s">
        <v>7676</v>
      </c>
      <c r="L2094" s="16" t="s">
        <v>384</v>
      </c>
      <c r="M2094" s="16" t="s">
        <v>7677</v>
      </c>
      <c r="N2094" s="16" t="s">
        <v>7678</v>
      </c>
      <c r="O2094" s="16"/>
      <c r="P2094" s="16">
        <v>8.0</v>
      </c>
      <c r="Q2094" s="16">
        <v>640.0</v>
      </c>
    </row>
    <row r="2095" ht="12.75" customHeight="1">
      <c r="A2095" s="16" t="s">
        <v>6487</v>
      </c>
      <c r="B2095" s="1" t="s">
        <v>1491</v>
      </c>
      <c r="C2095" s="15">
        <v>2133.0</v>
      </c>
      <c r="D2095" s="16" t="s">
        <v>7679</v>
      </c>
      <c r="E2095" s="16" t="s">
        <v>7680</v>
      </c>
      <c r="F2095" s="16"/>
      <c r="G2095" s="16" t="s">
        <v>4836</v>
      </c>
      <c r="H2095" s="16" t="s">
        <v>69</v>
      </c>
      <c r="I2095" s="16">
        <v>712.0</v>
      </c>
      <c r="J2095" s="16" t="s">
        <v>426</v>
      </c>
      <c r="K2095" s="16" t="s">
        <v>519</v>
      </c>
      <c r="L2095" s="16" t="s">
        <v>384</v>
      </c>
      <c r="M2095" s="16" t="s">
        <v>6576</v>
      </c>
      <c r="N2095" s="16" t="s">
        <v>7681</v>
      </c>
      <c r="O2095" s="16"/>
      <c r="P2095" s="16">
        <v>13.0</v>
      </c>
      <c r="Q2095" s="16">
        <v>1584.0</v>
      </c>
    </row>
    <row r="2096" ht="12.75" customHeight="1">
      <c r="A2096" s="16" t="s">
        <v>6487</v>
      </c>
      <c r="B2096" s="1" t="s">
        <v>1491</v>
      </c>
      <c r="C2096" s="15">
        <v>2136.0</v>
      </c>
      <c r="D2096" s="16" t="s">
        <v>7682</v>
      </c>
      <c r="E2096" s="16" t="s">
        <v>7683</v>
      </c>
      <c r="F2096" s="16"/>
      <c r="G2096" s="16" t="s">
        <v>5197</v>
      </c>
      <c r="H2096" s="16" t="s">
        <v>69</v>
      </c>
      <c r="I2096" s="16">
        <v>100.0</v>
      </c>
      <c r="J2096" s="16" t="s">
        <v>426</v>
      </c>
      <c r="K2096" s="16" t="s">
        <v>352</v>
      </c>
      <c r="L2096" s="16" t="s">
        <v>323</v>
      </c>
      <c r="M2096" s="16" t="s">
        <v>7684</v>
      </c>
      <c r="N2096" s="16" t="s">
        <v>7685</v>
      </c>
      <c r="O2096" s="16"/>
      <c r="P2096" s="16">
        <v>11.0</v>
      </c>
      <c r="Q2096" s="16">
        <v>36.0</v>
      </c>
    </row>
    <row r="2097" ht="12.75" customHeight="1">
      <c r="A2097" s="16" t="s">
        <v>6487</v>
      </c>
      <c r="B2097" s="1" t="s">
        <v>1491</v>
      </c>
      <c r="C2097" s="15">
        <v>2138.0</v>
      </c>
      <c r="D2097" s="16" t="s">
        <v>7686</v>
      </c>
      <c r="E2097" s="16" t="s">
        <v>7687</v>
      </c>
      <c r="F2097" s="16" t="s">
        <v>313</v>
      </c>
      <c r="G2097" s="16" t="s">
        <v>538</v>
      </c>
      <c r="H2097" s="16"/>
      <c r="I2097" s="16">
        <v>105.0</v>
      </c>
      <c r="J2097" s="16" t="s">
        <v>426</v>
      </c>
      <c r="K2097" s="16" t="s">
        <v>358</v>
      </c>
      <c r="L2097" s="16" t="s">
        <v>377</v>
      </c>
      <c r="M2097" s="16" t="s">
        <v>5459</v>
      </c>
      <c r="N2097" s="16" t="s">
        <v>7688</v>
      </c>
      <c r="O2097" s="16"/>
      <c r="P2097" s="16">
        <v>13.0</v>
      </c>
      <c r="Q2097" s="16">
        <v>0.0</v>
      </c>
    </row>
    <row r="2098" ht="12.75" customHeight="1">
      <c r="A2098" s="16" t="s">
        <v>6487</v>
      </c>
      <c r="B2098" s="1" t="s">
        <v>1491</v>
      </c>
      <c r="C2098" s="15">
        <v>2139.0</v>
      </c>
      <c r="D2098" s="16" t="s">
        <v>7689</v>
      </c>
      <c r="E2098" s="16" t="s">
        <v>7690</v>
      </c>
      <c r="F2098" s="16"/>
      <c r="G2098" s="16" t="s">
        <v>7691</v>
      </c>
      <c r="H2098" s="16" t="s">
        <v>69</v>
      </c>
      <c r="I2098" s="16">
        <v>304.0</v>
      </c>
      <c r="J2098" s="16" t="s">
        <v>426</v>
      </c>
      <c r="K2098" s="16" t="s">
        <v>4283</v>
      </c>
      <c r="L2098" s="16" t="s">
        <v>308</v>
      </c>
      <c r="M2098" s="16" t="s">
        <v>4948</v>
      </c>
      <c r="N2098" s="16" t="s">
        <v>7692</v>
      </c>
      <c r="O2098" s="16"/>
      <c r="P2098" s="16">
        <v>15.0</v>
      </c>
      <c r="Q2098" s="16">
        <v>-160.0</v>
      </c>
    </row>
    <row r="2099" ht="12.75" customHeight="1">
      <c r="A2099" s="16" t="s">
        <v>6487</v>
      </c>
      <c r="B2099" s="1" t="s">
        <v>1491</v>
      </c>
      <c r="C2099" s="15">
        <v>2140.0</v>
      </c>
      <c r="D2099" s="16" t="s">
        <v>7693</v>
      </c>
      <c r="E2099" s="16" t="s">
        <v>7694</v>
      </c>
      <c r="F2099" s="16"/>
      <c r="G2099" s="16" t="s">
        <v>7695</v>
      </c>
      <c r="H2099" s="16"/>
      <c r="I2099" s="16">
        <v>725.0</v>
      </c>
      <c r="J2099" s="16" t="s">
        <v>426</v>
      </c>
      <c r="K2099" s="16" t="s">
        <v>5637</v>
      </c>
      <c r="L2099" s="16" t="s">
        <v>345</v>
      </c>
      <c r="M2099" s="16" t="s">
        <v>7696</v>
      </c>
      <c r="N2099" s="16" t="s">
        <v>2781</v>
      </c>
      <c r="O2099" s="16"/>
      <c r="P2099" s="16">
        <v>15.0</v>
      </c>
      <c r="Q2099" s="16">
        <v>-504.0</v>
      </c>
    </row>
    <row r="2100" ht="12.75" customHeight="1">
      <c r="A2100" s="16" t="s">
        <v>6487</v>
      </c>
      <c r="B2100" s="1" t="s">
        <v>61</v>
      </c>
      <c r="C2100" s="15">
        <v>2202.0</v>
      </c>
      <c r="D2100" s="16" t="s">
        <v>7697</v>
      </c>
      <c r="E2100" s="16" t="s">
        <v>7698</v>
      </c>
      <c r="F2100" s="16"/>
      <c r="G2100" s="16" t="s">
        <v>3465</v>
      </c>
      <c r="H2100" s="16" t="s">
        <v>69</v>
      </c>
      <c r="I2100" s="16">
        <v>204.0</v>
      </c>
      <c r="J2100" s="16" t="s">
        <v>3401</v>
      </c>
      <c r="K2100" s="16" t="s">
        <v>404</v>
      </c>
      <c r="L2100" s="16" t="s">
        <v>345</v>
      </c>
      <c r="M2100" s="16" t="s">
        <v>7699</v>
      </c>
      <c r="N2100" s="16" t="s">
        <v>7700</v>
      </c>
      <c r="O2100" s="16"/>
      <c r="P2100" s="16">
        <v>15.0</v>
      </c>
      <c r="Q2100" s="16">
        <v>216.0</v>
      </c>
    </row>
    <row r="2101" ht="12.75" customHeight="1">
      <c r="A2101" s="16" t="s">
        <v>6487</v>
      </c>
      <c r="B2101" s="1" t="s">
        <v>61</v>
      </c>
      <c r="C2101" s="15">
        <v>2207.0</v>
      </c>
      <c r="D2101" s="16" t="s">
        <v>7701</v>
      </c>
      <c r="E2101" s="16" t="s">
        <v>7702</v>
      </c>
      <c r="F2101" s="16"/>
      <c r="G2101" s="16" t="s">
        <v>5680</v>
      </c>
      <c r="H2101" s="16"/>
      <c r="I2101" s="16">
        <v>303.0</v>
      </c>
      <c r="J2101" s="16" t="s">
        <v>513</v>
      </c>
      <c r="K2101" s="16" t="s">
        <v>2092</v>
      </c>
      <c r="L2101" s="16" t="s">
        <v>323</v>
      </c>
      <c r="M2101" s="16" t="s">
        <v>7703</v>
      </c>
      <c r="N2101" s="16" t="s">
        <v>4971</v>
      </c>
      <c r="O2101" s="16"/>
      <c r="P2101" s="16">
        <v>13.0</v>
      </c>
      <c r="Q2101" s="16">
        <v>-1638.0</v>
      </c>
    </row>
    <row r="2102" ht="12.75" customHeight="1">
      <c r="A2102" s="16" t="s">
        <v>6487</v>
      </c>
      <c r="B2102" s="1" t="s">
        <v>1459</v>
      </c>
      <c r="C2102" s="15">
        <v>2215.0</v>
      </c>
      <c r="D2102" s="16" t="s">
        <v>7704</v>
      </c>
      <c r="E2102" s="16" t="s">
        <v>7705</v>
      </c>
      <c r="F2102" s="16" t="s">
        <v>313</v>
      </c>
      <c r="G2102" s="16" t="s">
        <v>321</v>
      </c>
      <c r="H2102" s="16"/>
      <c r="I2102" s="16">
        <v>630.0</v>
      </c>
      <c r="J2102" s="16" t="s">
        <v>7439</v>
      </c>
      <c r="K2102" s="16" t="s">
        <v>3372</v>
      </c>
      <c r="L2102" s="16" t="s">
        <v>377</v>
      </c>
      <c r="M2102" s="16" t="s">
        <v>2937</v>
      </c>
      <c r="N2102" s="16" t="s">
        <v>2371</v>
      </c>
      <c r="O2102" s="16"/>
      <c r="P2102" s="16">
        <v>10.0</v>
      </c>
      <c r="Q2102" s="16">
        <v>-108.0</v>
      </c>
    </row>
    <row r="2103" ht="12.75" customHeight="1">
      <c r="A2103" s="16" t="s">
        <v>6487</v>
      </c>
      <c r="B2103" s="1" t="s">
        <v>1459</v>
      </c>
      <c r="C2103" s="15">
        <v>2220.0</v>
      </c>
      <c r="D2103" s="16" t="s">
        <v>7706</v>
      </c>
      <c r="E2103" s="16" t="s">
        <v>7707</v>
      </c>
      <c r="F2103" s="16"/>
      <c r="G2103" s="16" t="s">
        <v>415</v>
      </c>
      <c r="H2103" s="16"/>
      <c r="I2103" s="16">
        <v>702.0</v>
      </c>
      <c r="J2103" s="16" t="s">
        <v>7439</v>
      </c>
      <c r="K2103" s="16" t="s">
        <v>718</v>
      </c>
      <c r="L2103" s="16" t="s">
        <v>308</v>
      </c>
      <c r="M2103" s="16" t="s">
        <v>473</v>
      </c>
      <c r="N2103" s="16" t="s">
        <v>3276</v>
      </c>
      <c r="O2103" s="16"/>
      <c r="P2103" s="16">
        <v>13.0</v>
      </c>
      <c r="Q2103" s="16">
        <v>-90.0</v>
      </c>
    </row>
    <row r="2104" ht="12.75" customHeight="1">
      <c r="A2104" s="16" t="s">
        <v>6487</v>
      </c>
      <c r="B2104" s="1" t="s">
        <v>313</v>
      </c>
      <c r="C2104" s="15">
        <v>2222.0</v>
      </c>
      <c r="D2104" s="16" t="s">
        <v>7708</v>
      </c>
      <c r="E2104" s="16" t="s">
        <v>7709</v>
      </c>
      <c r="F2104" s="16"/>
      <c r="G2104" s="16" t="s">
        <v>1699</v>
      </c>
      <c r="H2104" s="16"/>
      <c r="I2104" s="16">
        <v>232.0</v>
      </c>
      <c r="J2104" s="16" t="s">
        <v>426</v>
      </c>
      <c r="K2104" s="16" t="s">
        <v>1083</v>
      </c>
      <c r="L2104" s="16" t="s">
        <v>384</v>
      </c>
      <c r="M2104" s="16" t="s">
        <v>7710</v>
      </c>
      <c r="N2104" s="16" t="s">
        <v>7711</v>
      </c>
      <c r="O2104" s="16"/>
      <c r="P2104" s="16">
        <v>11.0</v>
      </c>
      <c r="Q2104" s="16">
        <v>-198.0</v>
      </c>
    </row>
    <row r="2105" ht="12.75" customHeight="1">
      <c r="A2105" s="16" t="s">
        <v>6487</v>
      </c>
      <c r="B2105" s="1" t="s">
        <v>313</v>
      </c>
      <c r="C2105" s="15">
        <v>2226.0</v>
      </c>
      <c r="D2105" s="16" t="s">
        <v>7712</v>
      </c>
      <c r="E2105" s="16" t="s">
        <v>7713</v>
      </c>
      <c r="F2105" s="16"/>
      <c r="G2105" s="16" t="s">
        <v>336</v>
      </c>
      <c r="H2105" s="16"/>
      <c r="I2105" s="16">
        <v>822.0</v>
      </c>
      <c r="J2105" s="16" t="s">
        <v>426</v>
      </c>
      <c r="K2105" s="16" t="s">
        <v>1847</v>
      </c>
      <c r="L2105" s="16" t="s">
        <v>323</v>
      </c>
      <c r="M2105" s="16" t="s">
        <v>1119</v>
      </c>
      <c r="N2105" s="16" t="s">
        <v>3185</v>
      </c>
      <c r="O2105" s="16"/>
      <c r="P2105" s="16">
        <v>12.0</v>
      </c>
      <c r="Q2105" s="16">
        <v>-160.0</v>
      </c>
    </row>
    <row r="2106" ht="12.75" customHeight="1">
      <c r="A2106" s="16" t="s">
        <v>6487</v>
      </c>
      <c r="B2106" s="1" t="s">
        <v>313</v>
      </c>
      <c r="C2106" s="15">
        <v>2227.0</v>
      </c>
      <c r="D2106" s="16" t="s">
        <v>7714</v>
      </c>
      <c r="E2106" s="16" t="s">
        <v>7715</v>
      </c>
      <c r="F2106" s="16" t="s">
        <v>313</v>
      </c>
      <c r="G2106" s="16" t="s">
        <v>7716</v>
      </c>
      <c r="H2106" s="16"/>
      <c r="I2106" s="16">
        <v>122.0</v>
      </c>
      <c r="J2106" s="16" t="s">
        <v>426</v>
      </c>
      <c r="K2106" s="16" t="s">
        <v>404</v>
      </c>
      <c r="L2106" s="16" t="s">
        <v>316</v>
      </c>
      <c r="M2106" s="16" t="s">
        <v>7717</v>
      </c>
      <c r="N2106" s="16" t="s">
        <v>7718</v>
      </c>
      <c r="O2106" s="16"/>
      <c r="P2106" s="16">
        <v>9.0</v>
      </c>
      <c r="Q2106" s="16">
        <v>5040.0</v>
      </c>
    </row>
    <row r="2107" ht="12.75" customHeight="1">
      <c r="A2107" s="16" t="s">
        <v>6487</v>
      </c>
      <c r="B2107" s="1" t="s">
        <v>313</v>
      </c>
      <c r="C2107" s="15">
        <v>2228.0</v>
      </c>
      <c r="D2107" s="16" t="s">
        <v>7719</v>
      </c>
      <c r="E2107" s="16" t="s">
        <v>7720</v>
      </c>
      <c r="F2107" s="16"/>
      <c r="G2107" s="16" t="s">
        <v>595</v>
      </c>
      <c r="H2107" s="16" t="s">
        <v>596</v>
      </c>
      <c r="I2107" s="16">
        <v>30.0</v>
      </c>
      <c r="J2107" s="16" t="s">
        <v>1366</v>
      </c>
      <c r="K2107" s="16" t="s">
        <v>2133</v>
      </c>
      <c r="L2107" s="16" t="s">
        <v>308</v>
      </c>
      <c r="M2107" s="16" t="s">
        <v>479</v>
      </c>
      <c r="N2107" s="16" t="s">
        <v>480</v>
      </c>
      <c r="O2107" s="16"/>
      <c r="P2107" s="16">
        <v>14.0</v>
      </c>
      <c r="Q2107" s="16">
        <v>0.0</v>
      </c>
    </row>
    <row r="2108" ht="12.75" customHeight="1">
      <c r="A2108" s="16" t="s">
        <v>6487</v>
      </c>
      <c r="B2108" s="1" t="s">
        <v>313</v>
      </c>
      <c r="C2108" s="15">
        <v>2230.0</v>
      </c>
      <c r="D2108" s="16" t="s">
        <v>7721</v>
      </c>
      <c r="E2108" s="16" t="s">
        <v>7722</v>
      </c>
      <c r="F2108" s="16"/>
      <c r="G2108" s="16" t="s">
        <v>978</v>
      </c>
      <c r="H2108" s="16"/>
      <c r="I2108" s="16">
        <v>630.0</v>
      </c>
      <c r="J2108" s="16" t="s">
        <v>426</v>
      </c>
      <c r="K2108" s="16" t="s">
        <v>7723</v>
      </c>
      <c r="L2108" s="16" t="s">
        <v>377</v>
      </c>
      <c r="M2108" s="16" t="s">
        <v>2759</v>
      </c>
      <c r="N2108" s="16" t="s">
        <v>7724</v>
      </c>
      <c r="O2108" s="16"/>
      <c r="P2108" s="16">
        <v>15.0</v>
      </c>
      <c r="Q2108" s="16">
        <v>-32.0</v>
      </c>
    </row>
    <row r="2109" ht="12.75" customHeight="1">
      <c r="A2109" s="16" t="s">
        <v>6487</v>
      </c>
      <c r="B2109" s="1" t="s">
        <v>1491</v>
      </c>
      <c r="C2109" s="15">
        <v>2232.0</v>
      </c>
      <c r="D2109" s="16" t="s">
        <v>7725</v>
      </c>
      <c r="E2109" s="16" t="s">
        <v>7726</v>
      </c>
      <c r="F2109" s="16"/>
      <c r="G2109" s="16" t="s">
        <v>891</v>
      </c>
      <c r="H2109" s="16" t="s">
        <v>69</v>
      </c>
      <c r="I2109" s="16">
        <v>603.0</v>
      </c>
      <c r="J2109" s="16" t="s">
        <v>426</v>
      </c>
      <c r="K2109" s="16" t="s">
        <v>371</v>
      </c>
      <c r="L2109" s="16" t="s">
        <v>345</v>
      </c>
      <c r="M2109" s="16" t="s">
        <v>7727</v>
      </c>
      <c r="N2109" s="16" t="s">
        <v>7728</v>
      </c>
      <c r="O2109" s="16"/>
      <c r="P2109" s="16">
        <v>11.0</v>
      </c>
      <c r="Q2109" s="16">
        <v>54.0</v>
      </c>
    </row>
    <row r="2110" ht="12.75" customHeight="1">
      <c r="A2110" s="16" t="s">
        <v>6487</v>
      </c>
      <c r="B2110" s="1" t="s">
        <v>1491</v>
      </c>
      <c r="C2110" s="15">
        <v>2233.0</v>
      </c>
      <c r="D2110" s="16" t="s">
        <v>7729</v>
      </c>
      <c r="E2110" s="16" t="s">
        <v>7730</v>
      </c>
      <c r="F2110" s="16"/>
      <c r="G2110" s="16" t="s">
        <v>394</v>
      </c>
      <c r="H2110" s="16"/>
      <c r="I2110" s="16">
        <v>216.0</v>
      </c>
      <c r="J2110" s="16" t="s">
        <v>426</v>
      </c>
      <c r="K2110" s="16" t="s">
        <v>1419</v>
      </c>
      <c r="L2110" s="16" t="s">
        <v>377</v>
      </c>
      <c r="M2110" s="16" t="s">
        <v>7030</v>
      </c>
      <c r="N2110" s="16" t="s">
        <v>1689</v>
      </c>
      <c r="O2110" s="16"/>
      <c r="P2110" s="16">
        <v>12.0</v>
      </c>
      <c r="Q2110" s="16">
        <v>-33.0</v>
      </c>
    </row>
    <row r="2111" ht="12.75" customHeight="1">
      <c r="A2111" s="16" t="s">
        <v>6487</v>
      </c>
      <c r="B2111" s="1" t="s">
        <v>1491</v>
      </c>
      <c r="C2111" s="15">
        <v>2234.0</v>
      </c>
      <c r="D2111" s="16" t="s">
        <v>7731</v>
      </c>
      <c r="E2111" s="16" t="s">
        <v>7732</v>
      </c>
      <c r="F2111" s="16"/>
      <c r="G2111" s="16" t="s">
        <v>1699</v>
      </c>
      <c r="H2111" s="16"/>
      <c r="I2111" s="16">
        <v>127.0</v>
      </c>
      <c r="J2111" s="16" t="s">
        <v>426</v>
      </c>
      <c r="K2111" s="16" t="s">
        <v>438</v>
      </c>
      <c r="L2111" s="16" t="s">
        <v>308</v>
      </c>
      <c r="M2111" s="16" t="s">
        <v>473</v>
      </c>
      <c r="N2111" s="16" t="s">
        <v>4222</v>
      </c>
      <c r="O2111" s="16"/>
      <c r="P2111" s="16">
        <v>18.0</v>
      </c>
      <c r="Q2111" s="16">
        <v>-90.0</v>
      </c>
    </row>
    <row r="2112" ht="12.75" customHeight="1">
      <c r="A2112" s="16" t="s">
        <v>6487</v>
      </c>
      <c r="B2112" s="1" t="s">
        <v>1491</v>
      </c>
      <c r="C2112" s="15">
        <v>2235.0</v>
      </c>
      <c r="D2112" s="16" t="s">
        <v>7733</v>
      </c>
      <c r="E2112" s="16" t="s">
        <v>7734</v>
      </c>
      <c r="F2112" s="16"/>
      <c r="G2112" s="16" t="s">
        <v>7735</v>
      </c>
      <c r="H2112" s="16" t="s">
        <v>69</v>
      </c>
      <c r="I2112" s="16">
        <v>903.0</v>
      </c>
      <c r="J2112" s="16" t="s">
        <v>426</v>
      </c>
      <c r="K2112" s="16" t="s">
        <v>371</v>
      </c>
      <c r="L2112" s="16" t="s">
        <v>359</v>
      </c>
      <c r="M2112" s="16" t="s">
        <v>428</v>
      </c>
      <c r="N2112" s="16" t="s">
        <v>792</v>
      </c>
      <c r="O2112" s="16"/>
      <c r="P2112" s="16">
        <v>9.0</v>
      </c>
      <c r="Q2112" s="16">
        <v>7840.0</v>
      </c>
    </row>
    <row r="2113" ht="12.75" customHeight="1">
      <c r="A2113" s="16" t="s">
        <v>6487</v>
      </c>
      <c r="B2113" s="1" t="s">
        <v>1491</v>
      </c>
      <c r="C2113" s="15">
        <v>2236.0</v>
      </c>
      <c r="D2113" s="16" t="s">
        <v>7736</v>
      </c>
      <c r="E2113" s="16" t="s">
        <v>7737</v>
      </c>
      <c r="F2113" s="16" t="s">
        <v>436</v>
      </c>
      <c r="G2113" s="16" t="s">
        <v>394</v>
      </c>
      <c r="H2113" s="16"/>
      <c r="I2113" s="16">
        <v>403.0</v>
      </c>
      <c r="J2113" s="16" t="s">
        <v>426</v>
      </c>
      <c r="K2113" s="16" t="s">
        <v>7738</v>
      </c>
      <c r="L2113" s="16" t="s">
        <v>308</v>
      </c>
      <c r="M2113" s="16" t="s">
        <v>540</v>
      </c>
      <c r="N2113" s="16" t="s">
        <v>497</v>
      </c>
      <c r="O2113" s="16"/>
      <c r="P2113" s="16">
        <v>11.0</v>
      </c>
      <c r="Q2113" s="16">
        <v>-80.0</v>
      </c>
    </row>
    <row r="2114" ht="12.75" customHeight="1">
      <c r="A2114" s="16" t="s">
        <v>6487</v>
      </c>
      <c r="B2114" s="1" t="s">
        <v>61</v>
      </c>
      <c r="C2114" s="15">
        <v>2301.0</v>
      </c>
      <c r="D2114" s="16" t="s">
        <v>7739</v>
      </c>
      <c r="E2114" s="16" t="s">
        <v>7740</v>
      </c>
      <c r="F2114" s="16" t="s">
        <v>436</v>
      </c>
      <c r="G2114" s="16" t="s">
        <v>1265</v>
      </c>
      <c r="H2114" s="16"/>
      <c r="I2114" s="16">
        <v>425.0</v>
      </c>
      <c r="J2114" s="16" t="s">
        <v>3401</v>
      </c>
      <c r="K2114" s="16" t="s">
        <v>501</v>
      </c>
      <c r="L2114" s="16" t="s">
        <v>331</v>
      </c>
      <c r="M2114" s="16" t="s">
        <v>7741</v>
      </c>
      <c r="N2114" s="16" t="s">
        <v>6237</v>
      </c>
      <c r="O2114" s="16"/>
      <c r="P2114" s="16">
        <v>16.0</v>
      </c>
      <c r="Q2114" s="16">
        <v>5184.0</v>
      </c>
    </row>
    <row r="2115" ht="12.75" customHeight="1">
      <c r="A2115" s="16" t="s">
        <v>6487</v>
      </c>
      <c r="B2115" s="1" t="s">
        <v>61</v>
      </c>
      <c r="C2115" s="15">
        <v>2302.0</v>
      </c>
      <c r="D2115" s="16" t="s">
        <v>7742</v>
      </c>
      <c r="E2115" s="16" t="s">
        <v>7743</v>
      </c>
      <c r="F2115" s="16"/>
      <c r="G2115" s="16" t="s">
        <v>500</v>
      </c>
      <c r="H2115" s="16"/>
      <c r="I2115" s="16">
        <v>805.0</v>
      </c>
      <c r="J2115" s="16" t="s">
        <v>3401</v>
      </c>
      <c r="K2115" s="16" t="s">
        <v>1019</v>
      </c>
      <c r="L2115" s="16" t="s">
        <v>308</v>
      </c>
      <c r="M2115" s="16" t="s">
        <v>4322</v>
      </c>
      <c r="N2115" s="16" t="s">
        <v>1126</v>
      </c>
      <c r="O2115" s="16"/>
      <c r="P2115" s="16">
        <v>13.0</v>
      </c>
      <c r="Q2115" s="16">
        <v>-240.0</v>
      </c>
    </row>
    <row r="2116" ht="12.75" customHeight="1">
      <c r="A2116" s="16" t="s">
        <v>6487</v>
      </c>
      <c r="B2116" s="1" t="s">
        <v>61</v>
      </c>
      <c r="C2116" s="15">
        <v>2307.0</v>
      </c>
      <c r="D2116" s="16" t="s">
        <v>7744</v>
      </c>
      <c r="E2116" s="16" t="s">
        <v>7745</v>
      </c>
      <c r="F2116" s="16"/>
      <c r="G2116" s="16" t="s">
        <v>7746</v>
      </c>
      <c r="H2116" s="16" t="s">
        <v>596</v>
      </c>
      <c r="I2116" s="16">
        <v>524.0</v>
      </c>
      <c r="J2116" s="16" t="s">
        <v>3401</v>
      </c>
      <c r="K2116" s="16" t="s">
        <v>7747</v>
      </c>
      <c r="L2116" s="16" t="s">
        <v>323</v>
      </c>
      <c r="M2116" s="16" t="s">
        <v>7748</v>
      </c>
      <c r="N2116" s="16" t="s">
        <v>7749</v>
      </c>
      <c r="O2116" s="16"/>
      <c r="P2116" s="16">
        <v>16.0</v>
      </c>
      <c r="Q2116" s="16">
        <v>-540.0</v>
      </c>
    </row>
    <row r="2117" ht="12.75" customHeight="1">
      <c r="A2117" s="16" t="s">
        <v>6487</v>
      </c>
      <c r="B2117" s="1" t="s">
        <v>61</v>
      </c>
      <c r="C2117" s="15">
        <v>2308.0</v>
      </c>
      <c r="D2117" s="16" t="s">
        <v>7750</v>
      </c>
      <c r="E2117" s="16" t="s">
        <v>7751</v>
      </c>
      <c r="F2117" s="16"/>
      <c r="G2117" s="16" t="s">
        <v>500</v>
      </c>
      <c r="H2117" s="16"/>
      <c r="I2117" s="16">
        <v>225.0</v>
      </c>
      <c r="J2117" s="16" t="s">
        <v>513</v>
      </c>
      <c r="K2117" s="16" t="s">
        <v>5443</v>
      </c>
      <c r="L2117" s="16" t="s">
        <v>384</v>
      </c>
      <c r="M2117" s="16" t="s">
        <v>7075</v>
      </c>
      <c r="N2117" s="16" t="s">
        <v>1368</v>
      </c>
      <c r="O2117" s="16"/>
      <c r="P2117" s="16">
        <v>13.0</v>
      </c>
      <c r="Q2117" s="16">
        <v>-468.0</v>
      </c>
    </row>
    <row r="2118" ht="12.75" customHeight="1">
      <c r="A2118" s="16" t="s">
        <v>6487</v>
      </c>
      <c r="B2118" s="1" t="s">
        <v>61</v>
      </c>
      <c r="C2118" s="15">
        <v>2310.0</v>
      </c>
      <c r="D2118" s="16" t="s">
        <v>7752</v>
      </c>
      <c r="E2118" s="16" t="s">
        <v>7753</v>
      </c>
      <c r="F2118" s="16"/>
      <c r="G2118" s="16" t="s">
        <v>7754</v>
      </c>
      <c r="H2118" s="16"/>
      <c r="I2118" s="16">
        <v>714.0</v>
      </c>
      <c r="J2118" s="16" t="s">
        <v>426</v>
      </c>
      <c r="K2118" s="16" t="s">
        <v>2110</v>
      </c>
      <c r="L2118" s="16" t="s">
        <v>345</v>
      </c>
      <c r="M2118" s="16" t="s">
        <v>7755</v>
      </c>
      <c r="N2118" s="16" t="s">
        <v>3065</v>
      </c>
      <c r="O2118" s="16"/>
      <c r="P2118" s="16">
        <v>11.0</v>
      </c>
      <c r="Q2118" s="16">
        <v>-264.0</v>
      </c>
    </row>
    <row r="2119" ht="12.75" customHeight="1">
      <c r="A2119" s="16" t="s">
        <v>6487</v>
      </c>
      <c r="B2119" s="1" t="s">
        <v>1459</v>
      </c>
      <c r="C2119" s="15">
        <v>2314.0</v>
      </c>
      <c r="D2119" s="16" t="s">
        <v>7756</v>
      </c>
      <c r="E2119" s="16" t="s">
        <v>7757</v>
      </c>
      <c r="F2119" s="16"/>
      <c r="G2119" s="16"/>
      <c r="H2119" s="16"/>
      <c r="I2119" s="16">
        <v>614.0</v>
      </c>
      <c r="J2119" s="16" t="s">
        <v>7758</v>
      </c>
      <c r="K2119" s="16" t="s">
        <v>7759</v>
      </c>
      <c r="L2119" s="16" t="s">
        <v>345</v>
      </c>
      <c r="M2119" s="16" t="s">
        <v>2009</v>
      </c>
      <c r="N2119" s="16" t="s">
        <v>7760</v>
      </c>
      <c r="O2119" s="16"/>
      <c r="P2119" s="16">
        <v>15.0</v>
      </c>
      <c r="Q2119" s="16">
        <v>378.0</v>
      </c>
    </row>
    <row r="2120" ht="12.75" customHeight="1">
      <c r="A2120" s="16" t="s">
        <v>6487</v>
      </c>
      <c r="B2120" s="1" t="s">
        <v>1459</v>
      </c>
      <c r="C2120" s="15">
        <v>2316.0</v>
      </c>
      <c r="D2120" s="16" t="s">
        <v>7761</v>
      </c>
      <c r="E2120" s="16" t="s">
        <v>7762</v>
      </c>
      <c r="F2120" s="16" t="s">
        <v>313</v>
      </c>
      <c r="G2120" s="16" t="s">
        <v>7763</v>
      </c>
      <c r="H2120" s="16"/>
      <c r="I2120" s="16">
        <v>715.0</v>
      </c>
      <c r="J2120" s="16" t="s">
        <v>7758</v>
      </c>
      <c r="K2120" s="16" t="s">
        <v>7764</v>
      </c>
      <c r="L2120" s="16" t="s">
        <v>331</v>
      </c>
      <c r="M2120" s="16" t="s">
        <v>7765</v>
      </c>
      <c r="N2120" s="16" t="s">
        <v>7766</v>
      </c>
      <c r="O2120" s="16"/>
      <c r="P2120" s="16">
        <v>14.0</v>
      </c>
      <c r="Q2120" s="16">
        <v>-2688.0</v>
      </c>
    </row>
    <row r="2121" ht="12.75" customHeight="1">
      <c r="A2121" s="16" t="s">
        <v>6487</v>
      </c>
      <c r="B2121" s="1" t="s">
        <v>1459</v>
      </c>
      <c r="C2121" s="15">
        <v>2319.0</v>
      </c>
      <c r="D2121" s="16" t="s">
        <v>7767</v>
      </c>
      <c r="E2121" s="16" t="s">
        <v>7768</v>
      </c>
      <c r="F2121" s="16" t="s">
        <v>436</v>
      </c>
      <c r="G2121" s="16"/>
      <c r="H2121" s="16"/>
      <c r="I2121" s="16">
        <v>905.0</v>
      </c>
      <c r="J2121" s="16" t="s">
        <v>7769</v>
      </c>
      <c r="K2121" s="16" t="s">
        <v>1456</v>
      </c>
      <c r="L2121" s="16" t="s">
        <v>345</v>
      </c>
      <c r="M2121" s="16" t="s">
        <v>3362</v>
      </c>
      <c r="N2121" s="16" t="s">
        <v>5908</v>
      </c>
      <c r="O2121" s="16"/>
      <c r="P2121" s="16">
        <v>12.0</v>
      </c>
      <c r="Q2121" s="16">
        <v>-756.0</v>
      </c>
    </row>
    <row r="2122" ht="12.75" customHeight="1">
      <c r="A2122" s="16" t="s">
        <v>6487</v>
      </c>
      <c r="B2122" s="1" t="s">
        <v>313</v>
      </c>
      <c r="C2122" s="15">
        <v>2321.0</v>
      </c>
      <c r="D2122" s="16" t="s">
        <v>7770</v>
      </c>
      <c r="E2122" s="16" t="s">
        <v>7771</v>
      </c>
      <c r="F2122" s="16"/>
      <c r="G2122" s="16" t="s">
        <v>3395</v>
      </c>
      <c r="H2122" s="16" t="s">
        <v>596</v>
      </c>
      <c r="I2122" s="16">
        <v>504.0</v>
      </c>
      <c r="J2122" s="16" t="s">
        <v>426</v>
      </c>
      <c r="K2122" s="16" t="s">
        <v>7772</v>
      </c>
      <c r="L2122" s="16" t="s">
        <v>308</v>
      </c>
      <c r="M2122" s="16" t="s">
        <v>1610</v>
      </c>
      <c r="N2122" s="16" t="s">
        <v>6887</v>
      </c>
      <c r="O2122" s="16"/>
      <c r="P2122" s="16">
        <v>13.0</v>
      </c>
      <c r="Q2122" s="16">
        <v>-54.0</v>
      </c>
    </row>
    <row r="2123" ht="12.75" customHeight="1">
      <c r="A2123" s="16" t="s">
        <v>6487</v>
      </c>
      <c r="B2123" s="1" t="s">
        <v>313</v>
      </c>
      <c r="C2123" s="15">
        <v>2323.0</v>
      </c>
      <c r="D2123" s="16" t="s">
        <v>7773</v>
      </c>
      <c r="E2123" s="16" t="s">
        <v>7774</v>
      </c>
      <c r="F2123" s="16" t="s">
        <v>436</v>
      </c>
      <c r="G2123" s="16" t="s">
        <v>711</v>
      </c>
      <c r="H2123" s="16"/>
      <c r="I2123" s="16">
        <v>513.0</v>
      </c>
      <c r="J2123" s="16" t="s">
        <v>426</v>
      </c>
      <c r="K2123" s="16" t="s">
        <v>718</v>
      </c>
      <c r="L2123" s="16" t="s">
        <v>308</v>
      </c>
      <c r="M2123" s="16" t="s">
        <v>1062</v>
      </c>
      <c r="N2123" s="16" t="s">
        <v>1063</v>
      </c>
      <c r="O2123" s="16"/>
      <c r="P2123" s="16">
        <v>11.0</v>
      </c>
      <c r="Q2123" s="16">
        <v>-80.0</v>
      </c>
    </row>
    <row r="2124" ht="12.75" customHeight="1">
      <c r="A2124" s="16" t="s">
        <v>6487</v>
      </c>
      <c r="B2124" s="1" t="s">
        <v>313</v>
      </c>
      <c r="C2124" s="15">
        <v>2324.0</v>
      </c>
      <c r="D2124" s="16" t="s">
        <v>7775</v>
      </c>
      <c r="E2124" s="16" t="s">
        <v>7776</v>
      </c>
      <c r="F2124" s="16" t="s">
        <v>436</v>
      </c>
      <c r="G2124" s="16" t="s">
        <v>984</v>
      </c>
      <c r="H2124" s="16"/>
      <c r="I2124" s="16">
        <v>403.0</v>
      </c>
      <c r="J2124" s="16" t="s">
        <v>426</v>
      </c>
      <c r="K2124" s="16" t="s">
        <v>6431</v>
      </c>
      <c r="L2124" s="16" t="s">
        <v>308</v>
      </c>
      <c r="M2124" s="16" t="s">
        <v>2296</v>
      </c>
      <c r="N2124" s="16" t="s">
        <v>5849</v>
      </c>
      <c r="O2124" s="16"/>
      <c r="P2124" s="16">
        <v>9.0</v>
      </c>
      <c r="Q2124" s="16">
        <v>-36.0</v>
      </c>
    </row>
    <row r="2125" ht="12.75" customHeight="1">
      <c r="A2125" s="16" t="s">
        <v>6487</v>
      </c>
      <c r="B2125" s="1" t="s">
        <v>313</v>
      </c>
      <c r="C2125" s="15">
        <v>2325.0</v>
      </c>
      <c r="D2125" s="16" t="s">
        <v>7777</v>
      </c>
      <c r="E2125" s="16" t="s">
        <v>7778</v>
      </c>
      <c r="F2125" s="16"/>
      <c r="G2125" s="16" t="s">
        <v>466</v>
      </c>
      <c r="H2125" s="16" t="s">
        <v>69</v>
      </c>
      <c r="I2125" s="16">
        <v>613.0</v>
      </c>
      <c r="J2125" s="16" t="s">
        <v>426</v>
      </c>
      <c r="K2125" s="16" t="s">
        <v>2101</v>
      </c>
      <c r="L2125" s="16" t="s">
        <v>384</v>
      </c>
      <c r="M2125" s="16" t="s">
        <v>1045</v>
      </c>
      <c r="N2125" s="16" t="s">
        <v>7779</v>
      </c>
      <c r="O2125" s="16"/>
      <c r="P2125" s="16">
        <v>13.0</v>
      </c>
      <c r="Q2125" s="16">
        <v>792.0</v>
      </c>
    </row>
    <row r="2126" ht="12.75" customHeight="1">
      <c r="A2126" s="16" t="s">
        <v>6487</v>
      </c>
      <c r="B2126" s="1" t="s">
        <v>313</v>
      </c>
      <c r="C2126" s="15">
        <v>2326.0</v>
      </c>
      <c r="D2126" s="16" t="s">
        <v>7780</v>
      </c>
      <c r="E2126" s="16" t="s">
        <v>7781</v>
      </c>
      <c r="F2126" s="16"/>
      <c r="G2126" s="16" t="s">
        <v>665</v>
      </c>
      <c r="H2126" s="16" t="s">
        <v>69</v>
      </c>
      <c r="I2126" s="16">
        <v>214.0</v>
      </c>
      <c r="J2126" s="16" t="s">
        <v>426</v>
      </c>
      <c r="K2126" s="16" t="s">
        <v>6019</v>
      </c>
      <c r="L2126" s="16" t="s">
        <v>384</v>
      </c>
      <c r="M2126" s="16" t="s">
        <v>7093</v>
      </c>
      <c r="N2126" s="16" t="s">
        <v>2572</v>
      </c>
      <c r="O2126" s="16"/>
      <c r="P2126" s="16">
        <v>15.0</v>
      </c>
      <c r="Q2126" s="16">
        <v>840.0</v>
      </c>
    </row>
    <row r="2127" ht="12.75" customHeight="1">
      <c r="A2127" s="16" t="s">
        <v>6487</v>
      </c>
      <c r="B2127" s="1" t="s">
        <v>313</v>
      </c>
      <c r="C2127" s="15">
        <v>2328.0</v>
      </c>
      <c r="D2127" s="16" t="s">
        <v>7782</v>
      </c>
      <c r="E2127" s="16" t="s">
        <v>7783</v>
      </c>
      <c r="F2127" s="16"/>
      <c r="G2127" s="16" t="s">
        <v>1015</v>
      </c>
      <c r="H2127" s="16"/>
      <c r="I2127" s="16">
        <v>924.0</v>
      </c>
      <c r="J2127" s="16" t="s">
        <v>426</v>
      </c>
      <c r="K2127" s="16" t="s">
        <v>330</v>
      </c>
      <c r="L2127" s="16" t="s">
        <v>323</v>
      </c>
      <c r="M2127" s="16" t="s">
        <v>6619</v>
      </c>
      <c r="N2127" s="16" t="s">
        <v>325</v>
      </c>
      <c r="O2127" s="16"/>
      <c r="P2127" s="16">
        <v>12.0</v>
      </c>
      <c r="Q2127" s="16">
        <v>-144.0</v>
      </c>
    </row>
    <row r="2128" ht="12.75" customHeight="1">
      <c r="A2128" s="16" t="s">
        <v>6487</v>
      </c>
      <c r="B2128" s="1" t="s">
        <v>1491</v>
      </c>
      <c r="C2128" s="15">
        <v>2337.0</v>
      </c>
      <c r="D2128" s="16" t="s">
        <v>7784</v>
      </c>
      <c r="E2128" s="16" t="s">
        <v>7785</v>
      </c>
      <c r="F2128" s="16"/>
      <c r="G2128" s="16" t="s">
        <v>454</v>
      </c>
      <c r="H2128" s="16"/>
      <c r="I2128" s="16">
        <v>421.0</v>
      </c>
      <c r="J2128" s="16" t="s">
        <v>426</v>
      </c>
      <c r="K2128" s="16" t="s">
        <v>553</v>
      </c>
      <c r="L2128" s="16" t="s">
        <v>384</v>
      </c>
      <c r="M2128" s="16" t="s">
        <v>4710</v>
      </c>
      <c r="N2128" s="16" t="s">
        <v>2240</v>
      </c>
      <c r="O2128" s="16"/>
      <c r="P2128" s="16">
        <v>13.0</v>
      </c>
      <c r="Q2128" s="16">
        <v>160.0</v>
      </c>
    </row>
    <row r="2129" ht="12.75" customHeight="1">
      <c r="A2129" s="16" t="s">
        <v>6487</v>
      </c>
      <c r="B2129" s="1" t="s">
        <v>1491</v>
      </c>
      <c r="C2129" s="15">
        <v>2339.0</v>
      </c>
      <c r="D2129" s="16" t="s">
        <v>7786</v>
      </c>
      <c r="E2129" s="16" t="s">
        <v>7787</v>
      </c>
      <c r="F2129" s="16"/>
      <c r="G2129" s="16" t="s">
        <v>1015</v>
      </c>
      <c r="H2129" s="16"/>
      <c r="I2129" s="16">
        <v>101.0</v>
      </c>
      <c r="J2129" s="16" t="s">
        <v>426</v>
      </c>
      <c r="K2129" s="16" t="s">
        <v>897</v>
      </c>
      <c r="L2129" s="16" t="s">
        <v>308</v>
      </c>
      <c r="M2129" s="16" t="s">
        <v>473</v>
      </c>
      <c r="N2129" s="16" t="s">
        <v>4222</v>
      </c>
      <c r="O2129" s="16"/>
      <c r="P2129" s="16">
        <v>6.0</v>
      </c>
      <c r="Q2129" s="16">
        <v>-90.0</v>
      </c>
    </row>
    <row r="2130" ht="12.75" customHeight="1">
      <c r="A2130" s="16" t="s">
        <v>6487</v>
      </c>
      <c r="B2130" s="1" t="s">
        <v>1491</v>
      </c>
      <c r="C2130" s="15">
        <v>2340.0</v>
      </c>
      <c r="D2130" s="16" t="s">
        <v>7788</v>
      </c>
      <c r="E2130" s="16" t="s">
        <v>7789</v>
      </c>
      <c r="F2130" s="16" t="s">
        <v>436</v>
      </c>
      <c r="G2130" s="16" t="s">
        <v>891</v>
      </c>
      <c r="H2130" s="16" t="s">
        <v>69</v>
      </c>
      <c r="I2130" s="16">
        <v>504.0</v>
      </c>
      <c r="J2130" s="16" t="s">
        <v>426</v>
      </c>
      <c r="K2130" s="16" t="s">
        <v>383</v>
      </c>
      <c r="L2130" s="16" t="s">
        <v>384</v>
      </c>
      <c r="M2130" s="16" t="s">
        <v>3659</v>
      </c>
      <c r="N2130" s="16" t="s">
        <v>406</v>
      </c>
      <c r="O2130" s="16"/>
      <c r="P2130" s="16">
        <v>12.0</v>
      </c>
      <c r="Q2130" s="16">
        <v>-360.0</v>
      </c>
    </row>
    <row r="2131" ht="12.75" customHeight="1">
      <c r="A2131" s="16" t="s">
        <v>6487</v>
      </c>
      <c r="B2131" s="1" t="s">
        <v>61</v>
      </c>
      <c r="C2131" s="15">
        <v>2401.0</v>
      </c>
      <c r="D2131" s="16" t="s">
        <v>7790</v>
      </c>
      <c r="E2131" s="16" t="s">
        <v>7791</v>
      </c>
      <c r="F2131" s="16"/>
      <c r="G2131" s="16" t="s">
        <v>1828</v>
      </c>
      <c r="H2131" s="16"/>
      <c r="I2131" s="16">
        <v>812.0</v>
      </c>
      <c r="J2131" s="16" t="s">
        <v>3401</v>
      </c>
      <c r="K2131" s="16" t="s">
        <v>396</v>
      </c>
      <c r="L2131" s="16" t="s">
        <v>331</v>
      </c>
      <c r="M2131" s="16" t="s">
        <v>6963</v>
      </c>
      <c r="N2131" s="16" t="s">
        <v>1724</v>
      </c>
      <c r="O2131" s="16"/>
      <c r="P2131" s="16">
        <v>11.0</v>
      </c>
      <c r="Q2131" s="16">
        <v>3003.0</v>
      </c>
    </row>
    <row r="2132" ht="12.75" customHeight="1">
      <c r="A2132" s="16" t="s">
        <v>6487</v>
      </c>
      <c r="B2132" s="1" t="s">
        <v>61</v>
      </c>
      <c r="C2132" s="15">
        <v>2403.0</v>
      </c>
      <c r="D2132" s="16" t="s">
        <v>7792</v>
      </c>
      <c r="E2132" s="16" t="s">
        <v>7793</v>
      </c>
      <c r="F2132" s="16"/>
      <c r="G2132" s="16" t="s">
        <v>466</v>
      </c>
      <c r="H2132" s="16" t="s">
        <v>69</v>
      </c>
      <c r="I2132" s="16">
        <v>413.0</v>
      </c>
      <c r="J2132" s="16" t="s">
        <v>3401</v>
      </c>
      <c r="K2132" s="16" t="s">
        <v>7794</v>
      </c>
      <c r="L2132" s="16" t="s">
        <v>377</v>
      </c>
      <c r="M2132" s="16" t="s">
        <v>7795</v>
      </c>
      <c r="N2132" s="16" t="s">
        <v>7796</v>
      </c>
      <c r="O2132" s="16"/>
      <c r="P2132" s="16">
        <v>12.0</v>
      </c>
      <c r="Q2132" s="16">
        <v>3960.0</v>
      </c>
    </row>
    <row r="2133" ht="12.75" customHeight="1">
      <c r="A2133" s="16" t="s">
        <v>6487</v>
      </c>
      <c r="B2133" s="1" t="s">
        <v>61</v>
      </c>
      <c r="C2133" s="15">
        <v>2404.0</v>
      </c>
      <c r="D2133" s="16" t="s">
        <v>7797</v>
      </c>
      <c r="E2133" s="16" t="s">
        <v>7798</v>
      </c>
      <c r="F2133" s="16" t="s">
        <v>436</v>
      </c>
      <c r="G2133" s="16" t="s">
        <v>7799</v>
      </c>
      <c r="H2133" s="16"/>
      <c r="I2133" s="16">
        <v>115.0</v>
      </c>
      <c r="J2133" s="16" t="s">
        <v>3401</v>
      </c>
      <c r="K2133" s="16" t="s">
        <v>396</v>
      </c>
      <c r="L2133" s="16" t="s">
        <v>323</v>
      </c>
      <c r="M2133" s="16" t="s">
        <v>1242</v>
      </c>
      <c r="N2133" s="16" t="s">
        <v>7800</v>
      </c>
      <c r="O2133" s="16"/>
      <c r="P2133" s="16">
        <v>14.0</v>
      </c>
      <c r="Q2133" s="16">
        <v>-72.0</v>
      </c>
    </row>
    <row r="2134" ht="12.75" customHeight="1">
      <c r="A2134" s="16" t="s">
        <v>6487</v>
      </c>
      <c r="B2134" s="1" t="s">
        <v>61</v>
      </c>
      <c r="C2134" s="15">
        <v>2409.0</v>
      </c>
      <c r="D2134" s="16" t="s">
        <v>7801</v>
      </c>
      <c r="E2134" s="16" t="s">
        <v>7802</v>
      </c>
      <c r="F2134" s="16"/>
      <c r="G2134" s="16" t="s">
        <v>2419</v>
      </c>
      <c r="H2134" s="16"/>
      <c r="I2134" s="16">
        <v>320.0</v>
      </c>
      <c r="J2134" s="16" t="s">
        <v>426</v>
      </c>
      <c r="K2134" s="16" t="s">
        <v>3772</v>
      </c>
      <c r="L2134" s="16" t="s">
        <v>323</v>
      </c>
      <c r="M2134" s="16" t="s">
        <v>1830</v>
      </c>
      <c r="N2134" s="16" t="s">
        <v>7803</v>
      </c>
      <c r="O2134" s="16"/>
      <c r="P2134" s="16">
        <v>13.0</v>
      </c>
      <c r="Q2134" s="16">
        <v>-2100.0</v>
      </c>
    </row>
    <row r="2135" ht="12.75" customHeight="1">
      <c r="A2135" s="16" t="s">
        <v>6487</v>
      </c>
      <c r="B2135" s="1" t="s">
        <v>61</v>
      </c>
      <c r="C2135" s="15">
        <v>2410.0</v>
      </c>
      <c r="D2135" s="16" t="s">
        <v>7804</v>
      </c>
      <c r="E2135" s="16" t="s">
        <v>7805</v>
      </c>
      <c r="F2135" s="16"/>
      <c r="G2135" s="16" t="s">
        <v>466</v>
      </c>
      <c r="H2135" s="16" t="s">
        <v>69</v>
      </c>
      <c r="I2135" s="16">
        <v>610.0</v>
      </c>
      <c r="J2135" s="16" t="s">
        <v>513</v>
      </c>
      <c r="K2135" s="16" t="s">
        <v>352</v>
      </c>
      <c r="L2135" s="16" t="s">
        <v>384</v>
      </c>
      <c r="M2135" s="16" t="s">
        <v>2680</v>
      </c>
      <c r="N2135" s="16" t="s">
        <v>2681</v>
      </c>
      <c r="O2135" s="16"/>
      <c r="P2135" s="16">
        <v>9.0</v>
      </c>
      <c r="Q2135" s="16">
        <v>704.0</v>
      </c>
    </row>
    <row r="2136" ht="12.75" customHeight="1">
      <c r="A2136" s="16" t="s">
        <v>6487</v>
      </c>
      <c r="B2136" s="1" t="s">
        <v>1459</v>
      </c>
      <c r="C2136" s="15">
        <v>2415.0</v>
      </c>
      <c r="D2136" s="16" t="s">
        <v>7806</v>
      </c>
      <c r="E2136" s="16" t="s">
        <v>7807</v>
      </c>
      <c r="F2136" s="16" t="s">
        <v>436</v>
      </c>
      <c r="G2136" s="16" t="s">
        <v>336</v>
      </c>
      <c r="H2136" s="16"/>
      <c r="I2136" s="16">
        <v>306.0</v>
      </c>
      <c r="J2136" s="16" t="s">
        <v>7758</v>
      </c>
      <c r="K2136" s="16" t="s">
        <v>739</v>
      </c>
      <c r="L2136" s="16" t="s">
        <v>345</v>
      </c>
      <c r="M2136" s="16" t="s">
        <v>922</v>
      </c>
      <c r="N2136" s="16" t="s">
        <v>6605</v>
      </c>
      <c r="O2136" s="16"/>
      <c r="P2136" s="16">
        <v>16.0</v>
      </c>
      <c r="Q2136" s="16">
        <v>-600.0</v>
      </c>
    </row>
    <row r="2137" ht="12.75" customHeight="1">
      <c r="A2137" s="16" t="s">
        <v>6487</v>
      </c>
      <c r="B2137" s="1" t="s">
        <v>1459</v>
      </c>
      <c r="C2137" s="15">
        <v>2418.0</v>
      </c>
      <c r="D2137" s="16" t="s">
        <v>7808</v>
      </c>
      <c r="E2137" s="16" t="s">
        <v>7809</v>
      </c>
      <c r="F2137" s="16"/>
      <c r="G2137" s="16" t="s">
        <v>7810</v>
      </c>
      <c r="H2137" s="16"/>
      <c r="I2137" s="16">
        <v>212.0</v>
      </c>
      <c r="J2137" s="16" t="s">
        <v>7769</v>
      </c>
      <c r="K2137" s="16" t="s">
        <v>548</v>
      </c>
      <c r="L2137" s="16" t="s">
        <v>377</v>
      </c>
      <c r="M2137" s="16" t="s">
        <v>1344</v>
      </c>
      <c r="N2137" s="16" t="s">
        <v>3069</v>
      </c>
      <c r="O2137" s="16"/>
      <c r="P2137" s="16">
        <v>10.0</v>
      </c>
      <c r="Q2137" s="16">
        <v>-600.0</v>
      </c>
    </row>
    <row r="2138" ht="12.75" customHeight="1">
      <c r="A2138" s="16" t="s">
        <v>6487</v>
      </c>
      <c r="B2138" s="1" t="s">
        <v>1459</v>
      </c>
      <c r="C2138" s="15">
        <v>2419.0</v>
      </c>
      <c r="D2138" s="16" t="s">
        <v>7811</v>
      </c>
      <c r="E2138" s="16" t="s">
        <v>7812</v>
      </c>
      <c r="F2138" s="16" t="s">
        <v>1014</v>
      </c>
      <c r="G2138" s="16" t="s">
        <v>7813</v>
      </c>
      <c r="H2138" s="16"/>
      <c r="I2138" s="16">
        <v>206.0</v>
      </c>
      <c r="J2138" s="16" t="s">
        <v>7769</v>
      </c>
      <c r="K2138" s="16" t="s">
        <v>7814</v>
      </c>
      <c r="L2138" s="16" t="s">
        <v>345</v>
      </c>
      <c r="M2138" s="16" t="s">
        <v>6648</v>
      </c>
      <c r="N2138" s="16" t="s">
        <v>2967</v>
      </c>
      <c r="O2138" s="16"/>
      <c r="P2138" s="16">
        <v>14.0</v>
      </c>
      <c r="Q2138" s="16">
        <v>72.0</v>
      </c>
    </row>
    <row r="2139" ht="12.75" customHeight="1">
      <c r="A2139" s="16" t="s">
        <v>6487</v>
      </c>
      <c r="B2139" s="1" t="s">
        <v>313</v>
      </c>
      <c r="C2139" s="15">
        <v>2425.0</v>
      </c>
      <c r="D2139" s="16" t="s">
        <v>7815</v>
      </c>
      <c r="E2139" s="16" t="s">
        <v>7816</v>
      </c>
      <c r="F2139" s="16"/>
      <c r="G2139" s="16" t="s">
        <v>6757</v>
      </c>
      <c r="H2139" s="16" t="s">
        <v>69</v>
      </c>
      <c r="I2139" s="16">
        <v>324.0</v>
      </c>
      <c r="J2139" s="16" t="s">
        <v>426</v>
      </c>
      <c r="K2139" s="16" t="s">
        <v>501</v>
      </c>
      <c r="L2139" s="16" t="s">
        <v>323</v>
      </c>
      <c r="M2139" s="16" t="s">
        <v>7817</v>
      </c>
      <c r="N2139" s="16" t="s">
        <v>6605</v>
      </c>
      <c r="O2139" s="16"/>
      <c r="P2139" s="16">
        <v>16.0</v>
      </c>
      <c r="Q2139" s="16">
        <v>-2700.0</v>
      </c>
    </row>
    <row r="2140" ht="12.75" customHeight="1">
      <c r="A2140" s="16" t="s">
        <v>6487</v>
      </c>
      <c r="B2140" s="1" t="s">
        <v>313</v>
      </c>
      <c r="C2140" s="15">
        <v>2426.0</v>
      </c>
      <c r="D2140" s="16" t="s">
        <v>7818</v>
      </c>
      <c r="E2140" s="16" t="s">
        <v>7819</v>
      </c>
      <c r="F2140" s="16" t="s">
        <v>436</v>
      </c>
      <c r="G2140" s="16" t="s">
        <v>432</v>
      </c>
      <c r="H2140" s="16"/>
      <c r="I2140" s="16">
        <v>623.0</v>
      </c>
      <c r="J2140" s="16" t="s">
        <v>426</v>
      </c>
      <c r="K2140" s="16" t="s">
        <v>501</v>
      </c>
      <c r="L2140" s="16" t="s">
        <v>331</v>
      </c>
      <c r="M2140" s="16" t="s">
        <v>7820</v>
      </c>
      <c r="N2140" s="16" t="s">
        <v>515</v>
      </c>
      <c r="O2140" s="16"/>
      <c r="P2140" s="16">
        <v>9.0</v>
      </c>
      <c r="Q2140" s="16">
        <v>1170.0</v>
      </c>
    </row>
    <row r="2141" ht="12.75" customHeight="1">
      <c r="A2141" s="16" t="s">
        <v>6487</v>
      </c>
      <c r="B2141" s="1" t="s">
        <v>313</v>
      </c>
      <c r="C2141" s="15">
        <v>2427.0</v>
      </c>
      <c r="D2141" s="16" t="s">
        <v>7821</v>
      </c>
      <c r="E2141" s="16" t="s">
        <v>7822</v>
      </c>
      <c r="F2141" s="16"/>
      <c r="G2141" s="16" t="s">
        <v>1178</v>
      </c>
      <c r="H2141" s="16"/>
      <c r="I2141" s="16">
        <v>204.0</v>
      </c>
      <c r="J2141" s="16" t="s">
        <v>426</v>
      </c>
      <c r="K2141" s="16" t="s">
        <v>4776</v>
      </c>
      <c r="L2141" s="16" t="s">
        <v>377</v>
      </c>
      <c r="M2141" s="16" t="s">
        <v>6031</v>
      </c>
      <c r="N2141" s="16" t="s">
        <v>2960</v>
      </c>
      <c r="O2141" s="16"/>
      <c r="P2141" s="16">
        <v>13.0</v>
      </c>
      <c r="Q2141" s="16">
        <v>300.0</v>
      </c>
    </row>
    <row r="2142" ht="12.75" customHeight="1">
      <c r="A2142" s="16" t="s">
        <v>6487</v>
      </c>
      <c r="B2142" s="1" t="s">
        <v>313</v>
      </c>
      <c r="C2142" s="15">
        <v>2429.0</v>
      </c>
      <c r="D2142" s="16" t="s">
        <v>7823</v>
      </c>
      <c r="E2142" s="16" t="s">
        <v>7824</v>
      </c>
      <c r="F2142" s="16" t="s">
        <v>436</v>
      </c>
      <c r="G2142" s="16" t="s">
        <v>7825</v>
      </c>
      <c r="H2142" s="16"/>
      <c r="I2142" s="16">
        <v>601.0</v>
      </c>
      <c r="J2142" s="16" t="s">
        <v>426</v>
      </c>
      <c r="K2142" s="16" t="s">
        <v>2062</v>
      </c>
      <c r="L2142" s="16" t="s">
        <v>377</v>
      </c>
      <c r="M2142" s="16" t="s">
        <v>5111</v>
      </c>
      <c r="N2142" s="16" t="s">
        <v>931</v>
      </c>
      <c r="O2142" s="16"/>
      <c r="P2142" s="16">
        <v>9.0</v>
      </c>
      <c r="Q2142" s="16">
        <v>-168.0</v>
      </c>
    </row>
    <row r="2143" ht="12.75" customHeight="1">
      <c r="A2143" s="16" t="s">
        <v>6487</v>
      </c>
      <c r="B2143" s="1" t="s">
        <v>313</v>
      </c>
      <c r="C2143" s="15">
        <v>2430.0</v>
      </c>
      <c r="D2143" s="16" t="s">
        <v>7826</v>
      </c>
      <c r="E2143" s="16" t="s">
        <v>7827</v>
      </c>
      <c r="F2143" s="16"/>
      <c r="G2143" s="16" t="s">
        <v>1166</v>
      </c>
      <c r="H2143" s="16"/>
      <c r="I2143" s="16">
        <v>220.0</v>
      </c>
      <c r="J2143" s="16" t="s">
        <v>426</v>
      </c>
      <c r="K2143" s="16" t="s">
        <v>1124</v>
      </c>
      <c r="L2143" s="16" t="s">
        <v>331</v>
      </c>
      <c r="M2143" s="16" t="s">
        <v>7828</v>
      </c>
      <c r="N2143" s="16" t="s">
        <v>7829</v>
      </c>
      <c r="O2143" s="16"/>
      <c r="P2143" s="16">
        <v>11.0</v>
      </c>
      <c r="Q2143" s="16">
        <v>1584.0</v>
      </c>
    </row>
    <row r="2144" ht="12.75" customHeight="1">
      <c r="A2144" s="16" t="s">
        <v>6487</v>
      </c>
      <c r="B2144" s="1" t="s">
        <v>1491</v>
      </c>
      <c r="C2144" s="15">
        <v>2438.0</v>
      </c>
      <c r="D2144" s="16" t="s">
        <v>7830</v>
      </c>
      <c r="E2144" s="16" t="s">
        <v>7831</v>
      </c>
      <c r="F2144" s="16" t="s">
        <v>328</v>
      </c>
      <c r="G2144" s="16" t="s">
        <v>542</v>
      </c>
      <c r="H2144" s="16"/>
      <c r="I2144" s="16">
        <v>600.0</v>
      </c>
      <c r="J2144" s="16" t="s">
        <v>426</v>
      </c>
      <c r="K2144" s="16" t="s">
        <v>753</v>
      </c>
      <c r="L2144" s="16" t="s">
        <v>316</v>
      </c>
      <c r="M2144" s="16" t="s">
        <v>898</v>
      </c>
      <c r="N2144" s="16" t="s">
        <v>6774</v>
      </c>
      <c r="O2144" s="16"/>
      <c r="P2144" s="16">
        <v>12.0</v>
      </c>
      <c r="Q2144" s="16">
        <v>3696.0</v>
      </c>
    </row>
    <row r="2145" ht="12.75" customHeight="1">
      <c r="A2145" s="16" t="s">
        <v>6487</v>
      </c>
      <c r="B2145" s="1" t="s">
        <v>55</v>
      </c>
      <c r="C2145" s="15">
        <v>2503.0</v>
      </c>
      <c r="D2145" s="16" t="s">
        <v>7832</v>
      </c>
      <c r="E2145" s="16" t="s">
        <v>7833</v>
      </c>
      <c r="F2145" s="16" t="s">
        <v>436</v>
      </c>
      <c r="G2145" s="16" t="s">
        <v>421</v>
      </c>
      <c r="H2145" s="16"/>
      <c r="I2145" s="16">
        <v>404.0</v>
      </c>
      <c r="J2145" s="16" t="s">
        <v>3401</v>
      </c>
      <c r="K2145" s="16" t="s">
        <v>690</v>
      </c>
      <c r="L2145" s="16" t="s">
        <v>377</v>
      </c>
      <c r="M2145" s="16" t="s">
        <v>7834</v>
      </c>
      <c r="N2145" s="16" t="s">
        <v>779</v>
      </c>
      <c r="O2145" s="16"/>
      <c r="P2145" s="16">
        <v>8.0</v>
      </c>
      <c r="Q2145" s="16">
        <v>702.0</v>
      </c>
    </row>
    <row r="2146" ht="12.75" customHeight="1">
      <c r="A2146" s="16" t="s">
        <v>6487</v>
      </c>
      <c r="B2146" s="1" t="s">
        <v>55</v>
      </c>
      <c r="C2146" s="15">
        <v>2504.0</v>
      </c>
      <c r="D2146" s="16" t="s">
        <v>7835</v>
      </c>
      <c r="E2146" s="16" t="s">
        <v>7836</v>
      </c>
      <c r="F2146" s="16"/>
      <c r="G2146" s="16" t="s">
        <v>7837</v>
      </c>
      <c r="H2146" s="16" t="s">
        <v>596</v>
      </c>
      <c r="I2146" s="16">
        <v>100.0</v>
      </c>
      <c r="J2146" s="16" t="s">
        <v>3401</v>
      </c>
      <c r="K2146" s="16" t="s">
        <v>438</v>
      </c>
      <c r="L2146" s="16" t="s">
        <v>308</v>
      </c>
      <c r="M2146" s="16" t="s">
        <v>1255</v>
      </c>
      <c r="N2146" s="16" t="s">
        <v>7838</v>
      </c>
      <c r="O2146" s="16"/>
      <c r="P2146" s="16">
        <v>8.0</v>
      </c>
      <c r="Q2146" s="16">
        <v>-200.0</v>
      </c>
    </row>
    <row r="2147" ht="12.75" customHeight="1">
      <c r="A2147" s="16" t="s">
        <v>6487</v>
      </c>
      <c r="B2147" s="1" t="s">
        <v>55</v>
      </c>
      <c r="C2147" s="15">
        <v>2506.0</v>
      </c>
      <c r="D2147" s="16" t="s">
        <v>7839</v>
      </c>
      <c r="E2147" s="16" t="s">
        <v>7840</v>
      </c>
      <c r="F2147" s="16"/>
      <c r="G2147" s="16" t="s">
        <v>1132</v>
      </c>
      <c r="H2147" s="16" t="s">
        <v>69</v>
      </c>
      <c r="I2147" s="16">
        <v>823.0</v>
      </c>
      <c r="J2147" s="16" t="s">
        <v>3401</v>
      </c>
      <c r="K2147" s="16" t="s">
        <v>580</v>
      </c>
      <c r="L2147" s="16" t="s">
        <v>308</v>
      </c>
      <c r="M2147" s="16" t="s">
        <v>473</v>
      </c>
      <c r="N2147" s="16" t="s">
        <v>497</v>
      </c>
      <c r="O2147" s="16"/>
      <c r="P2147" s="16">
        <v>15.0</v>
      </c>
      <c r="Q2147" s="16">
        <v>-90.0</v>
      </c>
    </row>
    <row r="2148" ht="12.75" customHeight="1">
      <c r="A2148" s="16" t="s">
        <v>6487</v>
      </c>
      <c r="B2148" s="1" t="s">
        <v>55</v>
      </c>
      <c r="C2148" s="15">
        <v>2507.0</v>
      </c>
      <c r="D2148" s="16" t="s">
        <v>7841</v>
      </c>
      <c r="E2148" s="16" t="s">
        <v>7842</v>
      </c>
      <c r="F2148" s="16" t="s">
        <v>436</v>
      </c>
      <c r="G2148" s="16" t="s">
        <v>1132</v>
      </c>
      <c r="H2148" s="16" t="s">
        <v>69</v>
      </c>
      <c r="I2148" s="16">
        <v>523.0</v>
      </c>
      <c r="J2148" s="16" t="s">
        <v>3401</v>
      </c>
      <c r="K2148" s="16" t="s">
        <v>352</v>
      </c>
      <c r="L2148" s="16" t="s">
        <v>308</v>
      </c>
      <c r="M2148" s="16" t="s">
        <v>1062</v>
      </c>
      <c r="N2148" s="16" t="s">
        <v>1063</v>
      </c>
      <c r="O2148" s="16"/>
      <c r="P2148" s="16">
        <v>13.0</v>
      </c>
      <c r="Q2148" s="16">
        <v>-80.0</v>
      </c>
    </row>
    <row r="2149" ht="12.75" customHeight="1">
      <c r="A2149" s="16" t="s">
        <v>6487</v>
      </c>
      <c r="B2149" s="1" t="s">
        <v>1886</v>
      </c>
      <c r="C2149" s="15">
        <v>2511.0</v>
      </c>
      <c r="D2149" s="16" t="s">
        <v>7843</v>
      </c>
      <c r="E2149" s="16" t="s">
        <v>869</v>
      </c>
      <c r="F2149" s="16"/>
      <c r="G2149" s="16" t="s">
        <v>870</v>
      </c>
      <c r="H2149" s="16" t="s">
        <v>596</v>
      </c>
      <c r="I2149" s="16">
        <v>501.0</v>
      </c>
      <c r="J2149" s="16" t="s">
        <v>426</v>
      </c>
      <c r="K2149" s="16" t="s">
        <v>7844</v>
      </c>
      <c r="L2149" s="16" t="s">
        <v>323</v>
      </c>
      <c r="M2149" s="16" t="s">
        <v>871</v>
      </c>
      <c r="N2149" s="16" t="s">
        <v>872</v>
      </c>
      <c r="O2149" s="16"/>
      <c r="P2149" s="16">
        <v>6.0</v>
      </c>
      <c r="Q2149" s="16">
        <v>-56.0</v>
      </c>
    </row>
    <row r="2150" ht="12.75" customHeight="1">
      <c r="A2150" s="16" t="s">
        <v>6487</v>
      </c>
      <c r="B2150" s="1" t="s">
        <v>1886</v>
      </c>
      <c r="C2150" s="15">
        <v>2513.0</v>
      </c>
      <c r="D2150" s="16" t="s">
        <v>7845</v>
      </c>
      <c r="E2150" s="16" t="s">
        <v>556</v>
      </c>
      <c r="F2150" s="16"/>
      <c r="G2150" s="16" t="s">
        <v>454</v>
      </c>
      <c r="H2150" s="16"/>
      <c r="I2150" s="16">
        <v>902.0</v>
      </c>
      <c r="J2150" s="16" t="s">
        <v>426</v>
      </c>
      <c r="K2150" s="16" t="s">
        <v>680</v>
      </c>
      <c r="L2150" s="16" t="s">
        <v>308</v>
      </c>
      <c r="M2150" s="16" t="s">
        <v>6448</v>
      </c>
      <c r="N2150" s="16" t="s">
        <v>559</v>
      </c>
      <c r="O2150" s="16"/>
      <c r="P2150" s="16">
        <v>10.0</v>
      </c>
      <c r="Q2150" s="16">
        <v>-200.0</v>
      </c>
    </row>
    <row r="2151" ht="12.75" customHeight="1">
      <c r="A2151" s="16" t="s">
        <v>6487</v>
      </c>
      <c r="B2151" s="1" t="s">
        <v>1886</v>
      </c>
      <c r="C2151" s="15">
        <v>2514.0</v>
      </c>
      <c r="D2151" s="16" t="s">
        <v>7846</v>
      </c>
      <c r="E2151" s="16" t="s">
        <v>7495</v>
      </c>
      <c r="F2151" s="16"/>
      <c r="G2151" s="16" t="s">
        <v>394</v>
      </c>
      <c r="H2151" s="16"/>
      <c r="I2151" s="16">
        <v>303.0</v>
      </c>
      <c r="J2151" s="16" t="s">
        <v>426</v>
      </c>
      <c r="K2151" s="16" t="s">
        <v>1083</v>
      </c>
      <c r="L2151" s="16" t="s">
        <v>308</v>
      </c>
      <c r="M2151" s="16" t="s">
        <v>554</v>
      </c>
      <c r="N2151" s="16" t="s">
        <v>310</v>
      </c>
      <c r="O2151" s="16"/>
      <c r="P2151" s="16">
        <v>15.0</v>
      </c>
      <c r="Q2151" s="16">
        <v>-20.0</v>
      </c>
    </row>
    <row r="2152" ht="12.75" customHeight="1">
      <c r="A2152" s="16" t="s">
        <v>6487</v>
      </c>
      <c r="B2152" s="1" t="s">
        <v>1886</v>
      </c>
      <c r="C2152" s="15">
        <v>2520.0</v>
      </c>
      <c r="D2152" s="16" t="s">
        <v>7847</v>
      </c>
      <c r="E2152" s="16" t="s">
        <v>388</v>
      </c>
      <c r="F2152" s="16"/>
      <c r="G2152" s="16" t="s">
        <v>336</v>
      </c>
      <c r="H2152" s="16"/>
      <c r="I2152" s="16">
        <v>503.0</v>
      </c>
      <c r="J2152" s="16" t="s">
        <v>513</v>
      </c>
      <c r="K2152" s="16" t="s">
        <v>438</v>
      </c>
      <c r="L2152" s="16" t="s">
        <v>384</v>
      </c>
      <c r="M2152" s="16" t="s">
        <v>389</v>
      </c>
      <c r="N2152" s="16" t="s">
        <v>390</v>
      </c>
      <c r="O2152" s="16"/>
      <c r="P2152" s="16">
        <v>9.0</v>
      </c>
      <c r="Q2152" s="16">
        <v>-640.0</v>
      </c>
    </row>
    <row r="2153" ht="12.75" customHeight="1">
      <c r="A2153" s="16" t="s">
        <v>6487</v>
      </c>
      <c r="B2153" s="1" t="s">
        <v>1897</v>
      </c>
      <c r="C2153" s="15">
        <v>2524.0</v>
      </c>
      <c r="D2153" s="16" t="s">
        <v>7848</v>
      </c>
      <c r="E2153" s="16" t="s">
        <v>7849</v>
      </c>
      <c r="F2153" s="16" t="s">
        <v>436</v>
      </c>
      <c r="G2153" s="16" t="s">
        <v>2898</v>
      </c>
      <c r="H2153" s="16"/>
      <c r="I2153" s="16">
        <v>632.0</v>
      </c>
      <c r="J2153" s="16" t="s">
        <v>426</v>
      </c>
      <c r="K2153" s="16" t="s">
        <v>796</v>
      </c>
      <c r="L2153" s="16" t="s">
        <v>323</v>
      </c>
      <c r="M2153" s="16" t="s">
        <v>1848</v>
      </c>
      <c r="N2153" s="16" t="s">
        <v>7850</v>
      </c>
      <c r="O2153" s="16"/>
      <c r="P2153" s="16">
        <v>14.0</v>
      </c>
      <c r="Q2153" s="16">
        <v>-1350.0</v>
      </c>
    </row>
    <row r="2154" ht="12.75" customHeight="1">
      <c r="A2154" s="16" t="s">
        <v>6487</v>
      </c>
      <c r="B2154" s="1" t="s">
        <v>1897</v>
      </c>
      <c r="C2154" s="15">
        <v>2526.0</v>
      </c>
      <c r="D2154" s="16" t="s">
        <v>7851</v>
      </c>
      <c r="E2154" s="16" t="s">
        <v>7852</v>
      </c>
      <c r="F2154" s="16" t="s">
        <v>313</v>
      </c>
      <c r="G2154" s="16" t="s">
        <v>321</v>
      </c>
      <c r="H2154" s="16"/>
      <c r="I2154" s="16">
        <v>300.0</v>
      </c>
      <c r="J2154" s="16" t="s">
        <v>426</v>
      </c>
      <c r="K2154" s="16" t="s">
        <v>404</v>
      </c>
      <c r="L2154" s="16" t="s">
        <v>377</v>
      </c>
      <c r="M2154" s="16" t="s">
        <v>7853</v>
      </c>
      <c r="N2154" s="16" t="s">
        <v>7854</v>
      </c>
      <c r="O2154" s="16"/>
      <c r="P2154" s="16">
        <v>12.0</v>
      </c>
      <c r="Q2154" s="16">
        <v>-280.0</v>
      </c>
    </row>
    <row r="2155" ht="12.75" customHeight="1">
      <c r="A2155" s="16" t="s">
        <v>6487</v>
      </c>
      <c r="B2155" s="1" t="s">
        <v>1897</v>
      </c>
      <c r="C2155" s="15">
        <v>2527.0</v>
      </c>
      <c r="D2155" s="16" t="s">
        <v>7855</v>
      </c>
      <c r="E2155" s="16" t="s">
        <v>7856</v>
      </c>
      <c r="F2155" s="16"/>
      <c r="G2155" s="16" t="s">
        <v>382</v>
      </c>
      <c r="H2155" s="16"/>
      <c r="I2155" s="16">
        <v>513.0</v>
      </c>
      <c r="J2155" s="16" t="s">
        <v>513</v>
      </c>
      <c r="K2155" s="16" t="s">
        <v>7857</v>
      </c>
      <c r="L2155" s="16" t="s">
        <v>316</v>
      </c>
      <c r="M2155" s="16" t="s">
        <v>7858</v>
      </c>
      <c r="N2155" s="16" t="s">
        <v>5001</v>
      </c>
      <c r="O2155" s="16"/>
      <c r="P2155" s="16">
        <v>16.0</v>
      </c>
      <c r="Q2155" s="16">
        <v>7680.0</v>
      </c>
    </row>
    <row r="2156" ht="12.75" customHeight="1">
      <c r="A2156" s="16" t="s">
        <v>6487</v>
      </c>
      <c r="B2156" s="1" t="s">
        <v>1907</v>
      </c>
      <c r="C2156" s="15">
        <v>2532.0</v>
      </c>
      <c r="D2156" s="16" t="s">
        <v>7859</v>
      </c>
      <c r="E2156" s="16" t="s">
        <v>7290</v>
      </c>
      <c r="F2156" s="16"/>
      <c r="G2156" s="16" t="s">
        <v>1962</v>
      </c>
      <c r="H2156" s="16"/>
      <c r="I2156" s="16">
        <v>615.0</v>
      </c>
      <c r="J2156" s="16" t="s">
        <v>426</v>
      </c>
      <c r="K2156" s="16" t="s">
        <v>2014</v>
      </c>
      <c r="L2156" s="16" t="s">
        <v>345</v>
      </c>
      <c r="M2156" s="16" t="s">
        <v>2942</v>
      </c>
      <c r="N2156" s="16" t="s">
        <v>2943</v>
      </c>
      <c r="O2156" s="16"/>
      <c r="P2156" s="16">
        <v>13.0</v>
      </c>
      <c r="Q2156" s="16">
        <v>-420.0</v>
      </c>
    </row>
    <row r="2157" ht="12.75" customHeight="1">
      <c r="A2157" s="16" t="s">
        <v>6487</v>
      </c>
      <c r="B2157" s="1" t="s">
        <v>1907</v>
      </c>
      <c r="C2157" s="15">
        <v>2534.0</v>
      </c>
      <c r="D2157" s="16" t="s">
        <v>7860</v>
      </c>
      <c r="E2157" s="16" t="s">
        <v>7348</v>
      </c>
      <c r="F2157" s="16"/>
      <c r="G2157" s="16" t="s">
        <v>1620</v>
      </c>
      <c r="H2157" s="16"/>
      <c r="I2157" s="16">
        <v>203.0</v>
      </c>
      <c r="J2157" s="16" t="s">
        <v>426</v>
      </c>
      <c r="K2157" s="16" t="s">
        <v>330</v>
      </c>
      <c r="L2157" s="16" t="s">
        <v>359</v>
      </c>
      <c r="M2157" s="16" t="s">
        <v>3614</v>
      </c>
      <c r="N2157" s="16" t="s">
        <v>802</v>
      </c>
      <c r="O2157" s="16"/>
      <c r="P2157" s="16">
        <v>11.0</v>
      </c>
      <c r="Q2157" s="16">
        <v>3276.0</v>
      </c>
    </row>
    <row r="2158" ht="12.75" customHeight="1">
      <c r="A2158" s="16" t="s">
        <v>6487</v>
      </c>
      <c r="B2158" s="1" t="s">
        <v>1907</v>
      </c>
      <c r="C2158" s="15">
        <v>2535.0</v>
      </c>
      <c r="D2158" s="16" t="s">
        <v>7861</v>
      </c>
      <c r="E2158" s="16" t="s">
        <v>7351</v>
      </c>
      <c r="F2158" s="16" t="s">
        <v>436</v>
      </c>
      <c r="G2158" s="16" t="s">
        <v>394</v>
      </c>
      <c r="H2158" s="16"/>
      <c r="I2158" s="16">
        <v>130.0</v>
      </c>
      <c r="J2158" s="16" t="s">
        <v>426</v>
      </c>
      <c r="K2158" s="16" t="s">
        <v>1680</v>
      </c>
      <c r="L2158" s="16" t="s">
        <v>345</v>
      </c>
      <c r="M2158" s="16" t="s">
        <v>744</v>
      </c>
      <c r="N2158" s="16" t="s">
        <v>7352</v>
      </c>
      <c r="O2158" s="16"/>
      <c r="P2158" s="16">
        <v>12.0</v>
      </c>
      <c r="Q2158" s="16">
        <v>-10.0</v>
      </c>
    </row>
    <row r="2159" ht="12.75" customHeight="1">
      <c r="A2159" s="16" t="s">
        <v>6487</v>
      </c>
      <c r="B2159" s="1" t="s">
        <v>1907</v>
      </c>
      <c r="C2159" s="15">
        <v>2537.0</v>
      </c>
      <c r="D2159" s="16" t="s">
        <v>7862</v>
      </c>
      <c r="E2159" s="16" t="s">
        <v>7354</v>
      </c>
      <c r="F2159" s="16"/>
      <c r="G2159" s="16" t="s">
        <v>3330</v>
      </c>
      <c r="H2159" s="16"/>
      <c r="I2159" s="16">
        <v>725.0</v>
      </c>
      <c r="J2159" s="16" t="s">
        <v>426</v>
      </c>
      <c r="K2159" s="16" t="s">
        <v>330</v>
      </c>
      <c r="L2159" s="16" t="s">
        <v>359</v>
      </c>
      <c r="M2159" s="16" t="s">
        <v>7863</v>
      </c>
      <c r="N2159" s="16" t="s">
        <v>2249</v>
      </c>
      <c r="O2159" s="16"/>
      <c r="P2159" s="16">
        <v>13.0</v>
      </c>
      <c r="Q2159" s="16">
        <v>5616.0</v>
      </c>
    </row>
    <row r="2160" ht="12.75" customHeight="1">
      <c r="A2160" s="16" t="s">
        <v>6487</v>
      </c>
      <c r="B2160" s="1" t="s">
        <v>1907</v>
      </c>
      <c r="C2160" s="15">
        <v>2538.0</v>
      </c>
      <c r="D2160" s="16" t="s">
        <v>7864</v>
      </c>
      <c r="E2160" s="16" t="s">
        <v>7356</v>
      </c>
      <c r="F2160" s="16"/>
      <c r="G2160" s="16" t="s">
        <v>409</v>
      </c>
      <c r="H2160" s="16"/>
      <c r="I2160" s="16">
        <v>302.0</v>
      </c>
      <c r="J2160" s="16" t="s">
        <v>426</v>
      </c>
      <c r="K2160" s="16" t="s">
        <v>307</v>
      </c>
      <c r="L2160" s="16" t="s">
        <v>345</v>
      </c>
      <c r="M2160" s="16" t="s">
        <v>940</v>
      </c>
      <c r="N2160" s="16" t="s">
        <v>1420</v>
      </c>
      <c r="O2160" s="16"/>
      <c r="P2160" s="16">
        <v>11.0</v>
      </c>
      <c r="Q2160" s="16">
        <v>120.0</v>
      </c>
    </row>
    <row r="2161" ht="12.75" customHeight="1">
      <c r="A2161" s="16" t="s">
        <v>6487</v>
      </c>
      <c r="B2161" s="1" t="s">
        <v>55</v>
      </c>
      <c r="C2161" s="15">
        <v>2601.0</v>
      </c>
      <c r="D2161" s="16" t="s">
        <v>243</v>
      </c>
      <c r="E2161" s="16" t="s">
        <v>244</v>
      </c>
      <c r="F2161" s="16" t="s">
        <v>313</v>
      </c>
      <c r="G2161" s="16" t="s">
        <v>7716</v>
      </c>
      <c r="H2161" s="16"/>
      <c r="I2161" s="16">
        <v>110.0</v>
      </c>
      <c r="J2161" s="16" t="s">
        <v>3401</v>
      </c>
      <c r="K2161" s="16" t="s">
        <v>7865</v>
      </c>
      <c r="L2161" s="16" t="s">
        <v>316</v>
      </c>
      <c r="M2161" s="16" t="s">
        <v>7266</v>
      </c>
      <c r="N2161" s="16" t="s">
        <v>672</v>
      </c>
      <c r="O2161" s="16"/>
      <c r="P2161" s="16">
        <v>9.0</v>
      </c>
      <c r="Q2161" s="16">
        <v>7680.0</v>
      </c>
    </row>
    <row r="2162" ht="12.75" customHeight="1">
      <c r="A2162" s="16" t="s">
        <v>6487</v>
      </c>
      <c r="B2162" s="1" t="s">
        <v>55</v>
      </c>
      <c r="C2162" s="15">
        <v>2603.0</v>
      </c>
      <c r="D2162" s="16" t="s">
        <v>7866</v>
      </c>
      <c r="E2162" s="16" t="s">
        <v>7867</v>
      </c>
      <c r="F2162" s="16"/>
      <c r="G2162" s="16" t="s">
        <v>7868</v>
      </c>
      <c r="H2162" s="16" t="s">
        <v>596</v>
      </c>
      <c r="I2162" s="16">
        <v>332.0</v>
      </c>
      <c r="J2162" s="16" t="s">
        <v>3401</v>
      </c>
      <c r="K2162" s="16" t="s">
        <v>1083</v>
      </c>
      <c r="L2162" s="16" t="s">
        <v>323</v>
      </c>
      <c r="M2162" s="16" t="s">
        <v>2596</v>
      </c>
      <c r="N2162" s="16" t="s">
        <v>7869</v>
      </c>
      <c r="O2162" s="16"/>
      <c r="P2162" s="16">
        <v>13.0</v>
      </c>
      <c r="Q2162" s="16">
        <v>-1050.0</v>
      </c>
    </row>
    <row r="2163" ht="12.75" customHeight="1">
      <c r="A2163" s="16" t="s">
        <v>6487</v>
      </c>
      <c r="B2163" s="1" t="s">
        <v>55</v>
      </c>
      <c r="C2163" s="15">
        <v>2604.0</v>
      </c>
      <c r="D2163" s="16" t="s">
        <v>240</v>
      </c>
      <c r="E2163" s="16" t="s">
        <v>241</v>
      </c>
      <c r="F2163" s="16"/>
      <c r="G2163" s="16" t="s">
        <v>421</v>
      </c>
      <c r="H2163" s="16"/>
      <c r="I2163" s="16">
        <v>706.0</v>
      </c>
      <c r="J2163" s="16" t="s">
        <v>3401</v>
      </c>
      <c r="K2163" s="16" t="s">
        <v>703</v>
      </c>
      <c r="L2163" s="16" t="s">
        <v>377</v>
      </c>
      <c r="M2163" s="16" t="s">
        <v>4213</v>
      </c>
      <c r="N2163" s="16" t="s">
        <v>7870</v>
      </c>
      <c r="O2163" s="16"/>
      <c r="P2163" s="16">
        <v>16.0</v>
      </c>
      <c r="Q2163" s="16">
        <v>-432.0</v>
      </c>
    </row>
    <row r="2164" ht="12.75" customHeight="1">
      <c r="A2164" s="16" t="s">
        <v>6487</v>
      </c>
      <c r="B2164" s="1" t="s">
        <v>55</v>
      </c>
      <c r="C2164" s="15">
        <v>2606.0</v>
      </c>
      <c r="D2164" s="16" t="s">
        <v>7871</v>
      </c>
      <c r="E2164" s="16" t="s">
        <v>7872</v>
      </c>
      <c r="F2164" s="16"/>
      <c r="G2164" s="16" t="s">
        <v>6015</v>
      </c>
      <c r="H2164" s="16" t="s">
        <v>596</v>
      </c>
      <c r="I2164" s="16">
        <v>404.0</v>
      </c>
      <c r="J2164" s="16" t="s">
        <v>3401</v>
      </c>
      <c r="K2164" s="16" t="s">
        <v>1295</v>
      </c>
      <c r="L2164" s="16" t="s">
        <v>308</v>
      </c>
      <c r="M2164" s="16" t="s">
        <v>635</v>
      </c>
      <c r="N2164" s="16" t="s">
        <v>4861</v>
      </c>
      <c r="O2164" s="16"/>
      <c r="P2164" s="16">
        <v>12.0</v>
      </c>
      <c r="Q2164" s="16">
        <v>-50.0</v>
      </c>
    </row>
    <row r="2165" ht="12.75" customHeight="1">
      <c r="A2165" s="16" t="s">
        <v>6487</v>
      </c>
      <c r="B2165" s="1" t="s">
        <v>55</v>
      </c>
      <c r="C2165" s="15">
        <v>2607.0</v>
      </c>
      <c r="D2165" s="16" t="s">
        <v>7873</v>
      </c>
      <c r="E2165" s="16" t="s">
        <v>7874</v>
      </c>
      <c r="F2165" s="16"/>
      <c r="G2165" s="16" t="s">
        <v>7875</v>
      </c>
      <c r="H2165" s="16" t="s">
        <v>596</v>
      </c>
      <c r="I2165" s="16">
        <v>702.0</v>
      </c>
      <c r="J2165" s="16" t="s">
        <v>426</v>
      </c>
      <c r="K2165" s="16" t="s">
        <v>2850</v>
      </c>
      <c r="L2165" s="16" t="s">
        <v>308</v>
      </c>
      <c r="M2165" s="16" t="s">
        <v>652</v>
      </c>
      <c r="N2165" s="16" t="s">
        <v>474</v>
      </c>
      <c r="O2165" s="16"/>
      <c r="P2165" s="16">
        <v>9.0</v>
      </c>
      <c r="Q2165" s="16">
        <v>-140.0</v>
      </c>
    </row>
    <row r="2166" ht="12.75" customHeight="1">
      <c r="A2166" s="16" t="s">
        <v>6487</v>
      </c>
      <c r="B2166" s="1" t="s">
        <v>55</v>
      </c>
      <c r="C2166" s="15">
        <v>2610.0</v>
      </c>
      <c r="D2166" s="16" t="s">
        <v>7876</v>
      </c>
      <c r="E2166" s="16" t="s">
        <v>7877</v>
      </c>
      <c r="F2166" s="16"/>
      <c r="G2166" s="16" t="s">
        <v>1864</v>
      </c>
      <c r="H2166" s="16"/>
      <c r="I2166" s="16">
        <v>104.0</v>
      </c>
      <c r="J2166" s="16" t="s">
        <v>3401</v>
      </c>
      <c r="K2166" s="16" t="s">
        <v>7878</v>
      </c>
      <c r="L2166" s="16" t="s">
        <v>345</v>
      </c>
      <c r="M2166" s="16" t="s">
        <v>2643</v>
      </c>
      <c r="N2166" s="16" t="s">
        <v>1474</v>
      </c>
      <c r="O2166" s="16"/>
      <c r="P2166" s="16">
        <v>11.0</v>
      </c>
      <c r="Q2166" s="16">
        <v>-90.0</v>
      </c>
    </row>
    <row r="2167" ht="12.75" customHeight="1">
      <c r="A2167" s="16" t="s">
        <v>6487</v>
      </c>
      <c r="B2167" s="1" t="s">
        <v>1886</v>
      </c>
      <c r="C2167" s="15">
        <v>2611.0</v>
      </c>
      <c r="D2167" s="16" t="s">
        <v>7879</v>
      </c>
      <c r="E2167" s="16" t="s">
        <v>470</v>
      </c>
      <c r="F2167" s="16"/>
      <c r="G2167" s="16" t="s">
        <v>500</v>
      </c>
      <c r="H2167" s="16"/>
      <c r="I2167" s="16">
        <v>102.0</v>
      </c>
      <c r="J2167" s="16" t="s">
        <v>426</v>
      </c>
      <c r="K2167" s="16" t="s">
        <v>1603</v>
      </c>
      <c r="L2167" s="16" t="s">
        <v>323</v>
      </c>
      <c r="M2167" s="16" t="s">
        <v>473</v>
      </c>
      <c r="N2167" s="16" t="s">
        <v>474</v>
      </c>
      <c r="O2167" s="16"/>
      <c r="P2167" s="16">
        <v>13.0</v>
      </c>
      <c r="Q2167" s="16">
        <v>-90.0</v>
      </c>
    </row>
    <row r="2168" ht="12.75" customHeight="1">
      <c r="A2168" s="16" t="s">
        <v>6487</v>
      </c>
      <c r="B2168" s="1" t="s">
        <v>1886</v>
      </c>
      <c r="C2168" s="15">
        <v>2612.0</v>
      </c>
      <c r="D2168" s="16" t="s">
        <v>7880</v>
      </c>
      <c r="E2168" s="16" t="s">
        <v>6896</v>
      </c>
      <c r="F2168" s="16" t="s">
        <v>1028</v>
      </c>
      <c r="G2168" s="16" t="s">
        <v>675</v>
      </c>
      <c r="H2168" s="16"/>
      <c r="I2168" s="16">
        <v>105.0</v>
      </c>
      <c r="J2168" s="16" t="s">
        <v>513</v>
      </c>
      <c r="K2168" s="16" t="s">
        <v>703</v>
      </c>
      <c r="L2168" s="16" t="s">
        <v>377</v>
      </c>
      <c r="M2168" s="16" t="s">
        <v>2700</v>
      </c>
      <c r="N2168" s="16" t="s">
        <v>2651</v>
      </c>
      <c r="O2168" s="16"/>
      <c r="P2168" s="16">
        <v>13.0</v>
      </c>
      <c r="Q2168" s="16">
        <v>0.0</v>
      </c>
    </row>
    <row r="2169" ht="12.75" customHeight="1">
      <c r="A2169" s="16" t="s">
        <v>6487</v>
      </c>
      <c r="B2169" s="1" t="s">
        <v>1886</v>
      </c>
      <c r="C2169" s="15">
        <v>2614.0</v>
      </c>
      <c r="D2169" s="16" t="s">
        <v>7881</v>
      </c>
      <c r="E2169" s="16" t="s">
        <v>7882</v>
      </c>
      <c r="F2169" s="16"/>
      <c r="G2169" s="16" t="s">
        <v>7883</v>
      </c>
      <c r="H2169" s="16"/>
      <c r="I2169" s="16">
        <v>134.0</v>
      </c>
      <c r="J2169" s="16" t="s">
        <v>513</v>
      </c>
      <c r="K2169" s="16" t="s">
        <v>7884</v>
      </c>
      <c r="L2169" s="16" t="s">
        <v>308</v>
      </c>
      <c r="M2169" s="16" t="s">
        <v>309</v>
      </c>
      <c r="N2169" s="16" t="s">
        <v>497</v>
      </c>
      <c r="O2169" s="16"/>
      <c r="P2169" s="16">
        <v>14.0</v>
      </c>
      <c r="Q2169" s="16">
        <v>0.0</v>
      </c>
    </row>
    <row r="2170" ht="12.75" customHeight="1">
      <c r="A2170" s="16" t="s">
        <v>6487</v>
      </c>
      <c r="B2170" s="1" t="s">
        <v>1886</v>
      </c>
      <c r="C2170" s="15">
        <v>2617.0</v>
      </c>
      <c r="D2170" s="16" t="s">
        <v>7885</v>
      </c>
      <c r="E2170" s="16" t="s">
        <v>6784</v>
      </c>
      <c r="F2170" s="16" t="s">
        <v>1028</v>
      </c>
      <c r="G2170" s="16" t="s">
        <v>6757</v>
      </c>
      <c r="H2170" s="16" t="s">
        <v>69</v>
      </c>
      <c r="I2170" s="16">
        <v>113.0</v>
      </c>
      <c r="J2170" s="16" t="s">
        <v>513</v>
      </c>
      <c r="K2170" s="16" t="s">
        <v>553</v>
      </c>
      <c r="L2170" s="16" t="s">
        <v>331</v>
      </c>
      <c r="M2170" s="16" t="s">
        <v>7886</v>
      </c>
      <c r="N2170" s="16" t="s">
        <v>6785</v>
      </c>
      <c r="O2170" s="16"/>
      <c r="P2170" s="16">
        <v>14.0</v>
      </c>
      <c r="Q2170" s="16">
        <v>3042.0</v>
      </c>
    </row>
    <row r="2171" ht="12.75" customHeight="1">
      <c r="A2171" s="16" t="s">
        <v>6487</v>
      </c>
      <c r="B2171" s="1" t="s">
        <v>1886</v>
      </c>
      <c r="C2171" s="15">
        <v>2618.0</v>
      </c>
      <c r="D2171" s="16" t="s">
        <v>7887</v>
      </c>
      <c r="E2171" s="16" t="s">
        <v>1882</v>
      </c>
      <c r="F2171" s="16"/>
      <c r="G2171" s="16" t="s">
        <v>689</v>
      </c>
      <c r="H2171" s="16"/>
      <c r="I2171" s="16">
        <v>305.0</v>
      </c>
      <c r="J2171" s="16" t="s">
        <v>426</v>
      </c>
      <c r="K2171" s="16" t="s">
        <v>580</v>
      </c>
      <c r="L2171" s="16" t="s">
        <v>323</v>
      </c>
      <c r="M2171" s="16" t="s">
        <v>1884</v>
      </c>
      <c r="N2171" s="16" t="s">
        <v>1885</v>
      </c>
      <c r="O2171" s="16"/>
      <c r="P2171" s="16">
        <v>13.0</v>
      </c>
      <c r="Q2171" s="16">
        <v>-280.0</v>
      </c>
    </row>
    <row r="2172" ht="12.75" customHeight="1">
      <c r="A2172" s="16" t="s">
        <v>6487</v>
      </c>
      <c r="B2172" s="1" t="s">
        <v>1886</v>
      </c>
      <c r="C2172" s="15">
        <v>2619.0</v>
      </c>
      <c r="D2172" s="16" t="s">
        <v>7888</v>
      </c>
      <c r="E2172" s="16" t="s">
        <v>1925</v>
      </c>
      <c r="F2172" s="16"/>
      <c r="G2172" s="16" t="s">
        <v>500</v>
      </c>
      <c r="H2172" s="16"/>
      <c r="I2172" s="16">
        <v>602.0</v>
      </c>
      <c r="J2172" s="16" t="s">
        <v>426</v>
      </c>
      <c r="K2172" s="16" t="s">
        <v>1083</v>
      </c>
      <c r="L2172" s="16" t="s">
        <v>308</v>
      </c>
      <c r="M2172" s="16" t="s">
        <v>473</v>
      </c>
      <c r="N2172" s="16" t="s">
        <v>397</v>
      </c>
      <c r="O2172" s="16"/>
      <c r="P2172" s="16">
        <v>13.0</v>
      </c>
      <c r="Q2172" s="16">
        <v>-90.0</v>
      </c>
    </row>
    <row r="2173" ht="12.75" customHeight="1">
      <c r="A2173" s="16" t="s">
        <v>6487</v>
      </c>
      <c r="B2173" s="1" t="s">
        <v>1886</v>
      </c>
      <c r="C2173" s="15">
        <v>2620.0</v>
      </c>
      <c r="D2173" s="16" t="s">
        <v>7889</v>
      </c>
      <c r="E2173" s="16" t="s">
        <v>7890</v>
      </c>
      <c r="F2173" s="16" t="s">
        <v>436</v>
      </c>
      <c r="G2173" s="16" t="s">
        <v>689</v>
      </c>
      <c r="H2173" s="16"/>
      <c r="I2173" s="16">
        <v>523.0</v>
      </c>
      <c r="J2173" s="16" t="s">
        <v>426</v>
      </c>
      <c r="K2173" s="16" t="s">
        <v>455</v>
      </c>
      <c r="L2173" s="16" t="s">
        <v>323</v>
      </c>
      <c r="M2173" s="16" t="s">
        <v>871</v>
      </c>
      <c r="N2173" s="16" t="s">
        <v>5977</v>
      </c>
      <c r="O2173" s="16"/>
      <c r="P2173" s="16">
        <v>12.0</v>
      </c>
      <c r="Q2173" s="16">
        <v>-56.0</v>
      </c>
    </row>
    <row r="2174" ht="12.75" customHeight="1">
      <c r="A2174" s="16" t="s">
        <v>6487</v>
      </c>
      <c r="B2174" s="1" t="s">
        <v>1897</v>
      </c>
      <c r="C2174" s="15">
        <v>2622.0</v>
      </c>
      <c r="D2174" s="16" t="s">
        <v>7891</v>
      </c>
      <c r="E2174" s="16" t="s">
        <v>7892</v>
      </c>
      <c r="F2174" s="16"/>
      <c r="G2174" s="16" t="s">
        <v>7893</v>
      </c>
      <c r="H2174" s="16" t="s">
        <v>69</v>
      </c>
      <c r="I2174" s="16">
        <v>726.0</v>
      </c>
      <c r="J2174" s="16" t="s">
        <v>513</v>
      </c>
      <c r="K2174" s="16" t="s">
        <v>7894</v>
      </c>
      <c r="L2174" s="16" t="s">
        <v>316</v>
      </c>
      <c r="M2174" s="16" t="s">
        <v>7895</v>
      </c>
      <c r="N2174" s="16" t="s">
        <v>2877</v>
      </c>
      <c r="O2174" s="16"/>
      <c r="P2174" s="16">
        <v>17.0</v>
      </c>
      <c r="Q2174" s="16">
        <v>11400.0</v>
      </c>
    </row>
    <row r="2175" ht="12.75" customHeight="1">
      <c r="A2175" s="16" t="s">
        <v>6487</v>
      </c>
      <c r="B2175" s="1" t="s">
        <v>1897</v>
      </c>
      <c r="C2175" s="15">
        <v>2623.0</v>
      </c>
      <c r="D2175" s="16" t="s">
        <v>7896</v>
      </c>
      <c r="E2175" s="16" t="s">
        <v>7897</v>
      </c>
      <c r="F2175" s="16"/>
      <c r="G2175" s="16" t="s">
        <v>6815</v>
      </c>
      <c r="H2175" s="16"/>
      <c r="I2175" s="16">
        <v>421.0</v>
      </c>
      <c r="J2175" s="16" t="s">
        <v>426</v>
      </c>
      <c r="K2175" s="16" t="s">
        <v>1917</v>
      </c>
      <c r="L2175" s="16" t="s">
        <v>323</v>
      </c>
      <c r="M2175" s="16" t="s">
        <v>635</v>
      </c>
      <c r="N2175" s="16" t="s">
        <v>310</v>
      </c>
      <c r="O2175" s="16"/>
      <c r="P2175" s="16">
        <v>10.0</v>
      </c>
      <c r="Q2175" s="16">
        <v>-50.0</v>
      </c>
    </row>
    <row r="2176" ht="12.75" customHeight="1">
      <c r="A2176" s="16" t="s">
        <v>6487</v>
      </c>
      <c r="B2176" s="1" t="s">
        <v>1897</v>
      </c>
      <c r="C2176" s="15">
        <v>2627.0</v>
      </c>
      <c r="D2176" s="16" t="s">
        <v>7898</v>
      </c>
      <c r="E2176" s="16" t="s">
        <v>7899</v>
      </c>
      <c r="F2176" s="16" t="s">
        <v>313</v>
      </c>
      <c r="G2176" s="16" t="s">
        <v>2506</v>
      </c>
      <c r="H2176" s="16" t="s">
        <v>69</v>
      </c>
      <c r="I2176" s="16">
        <v>523.0</v>
      </c>
      <c r="J2176" s="16" t="s">
        <v>426</v>
      </c>
      <c r="K2176" s="16" t="s">
        <v>1383</v>
      </c>
      <c r="L2176" s="16" t="s">
        <v>377</v>
      </c>
      <c r="M2176" s="16" t="s">
        <v>3536</v>
      </c>
      <c r="N2176" s="16" t="s">
        <v>451</v>
      </c>
      <c r="O2176" s="16"/>
      <c r="P2176" s="16">
        <v>15.0</v>
      </c>
      <c r="Q2176" s="16">
        <v>-132.0</v>
      </c>
    </row>
    <row r="2177" ht="12.75" customHeight="1">
      <c r="A2177" s="16" t="s">
        <v>6487</v>
      </c>
      <c r="B2177" s="1" t="s">
        <v>1897</v>
      </c>
      <c r="C2177" s="15">
        <v>2628.0</v>
      </c>
      <c r="D2177" s="16" t="s">
        <v>7900</v>
      </c>
      <c r="E2177" s="16" t="s">
        <v>7901</v>
      </c>
      <c r="F2177" s="16"/>
      <c r="G2177" s="16" t="s">
        <v>1222</v>
      </c>
      <c r="H2177" s="16"/>
      <c r="I2177" s="16">
        <v>902.0</v>
      </c>
      <c r="J2177" s="16" t="s">
        <v>426</v>
      </c>
      <c r="K2177" s="16" t="s">
        <v>7902</v>
      </c>
      <c r="L2177" s="16" t="s">
        <v>323</v>
      </c>
      <c r="M2177" s="16" t="s">
        <v>2184</v>
      </c>
      <c r="N2177" s="16" t="s">
        <v>1041</v>
      </c>
      <c r="O2177" s="16"/>
      <c r="P2177" s="16">
        <v>14.0</v>
      </c>
      <c r="Q2177" s="16">
        <v>0.0</v>
      </c>
    </row>
    <row r="2178" ht="12.75" customHeight="1">
      <c r="A2178" s="16" t="s">
        <v>6487</v>
      </c>
      <c r="B2178" s="1" t="s">
        <v>1907</v>
      </c>
      <c r="C2178" s="15">
        <v>2631.0</v>
      </c>
      <c r="D2178" s="16" t="s">
        <v>7903</v>
      </c>
      <c r="E2178" s="16" t="s">
        <v>7361</v>
      </c>
      <c r="F2178" s="16"/>
      <c r="G2178" s="16" t="s">
        <v>336</v>
      </c>
      <c r="H2178" s="16"/>
      <c r="I2178" s="16">
        <v>807.0</v>
      </c>
      <c r="J2178" s="16" t="s">
        <v>426</v>
      </c>
      <c r="K2178" s="16" t="s">
        <v>438</v>
      </c>
      <c r="L2178" s="16" t="s">
        <v>345</v>
      </c>
      <c r="M2178" s="16" t="s">
        <v>2354</v>
      </c>
      <c r="N2178" s="16" t="s">
        <v>535</v>
      </c>
      <c r="O2178" s="16"/>
      <c r="P2178" s="16">
        <v>18.0</v>
      </c>
      <c r="Q2178" s="16">
        <v>-420.0</v>
      </c>
    </row>
    <row r="2179" ht="12.75" customHeight="1">
      <c r="A2179" s="16" t="s">
        <v>6487</v>
      </c>
      <c r="B2179" s="1" t="s">
        <v>1907</v>
      </c>
      <c r="C2179" s="15">
        <v>2632.0</v>
      </c>
      <c r="D2179" s="16" t="s">
        <v>7904</v>
      </c>
      <c r="E2179" s="16" t="s">
        <v>7363</v>
      </c>
      <c r="F2179" s="16" t="s">
        <v>328</v>
      </c>
      <c r="G2179" s="16" t="s">
        <v>538</v>
      </c>
      <c r="H2179" s="16"/>
      <c r="I2179" s="16">
        <v>913.0</v>
      </c>
      <c r="J2179" s="16" t="s">
        <v>426</v>
      </c>
      <c r="K2179" s="16" t="s">
        <v>7905</v>
      </c>
      <c r="L2179" s="16" t="s">
        <v>384</v>
      </c>
      <c r="M2179" s="16" t="s">
        <v>309</v>
      </c>
      <c r="N2179" s="16" t="s">
        <v>497</v>
      </c>
      <c r="O2179" s="16"/>
      <c r="P2179" s="16">
        <v>11.0</v>
      </c>
      <c r="Q2179" s="16">
        <v>0.0</v>
      </c>
    </row>
    <row r="2180" ht="12.75" customHeight="1">
      <c r="A2180" s="16" t="s">
        <v>6487</v>
      </c>
      <c r="B2180" s="1" t="s">
        <v>1907</v>
      </c>
      <c r="C2180" s="15">
        <v>2633.0</v>
      </c>
      <c r="D2180" s="16" t="s">
        <v>7906</v>
      </c>
      <c r="E2180" s="16" t="s">
        <v>7365</v>
      </c>
      <c r="F2180" s="16"/>
      <c r="G2180" s="16" t="s">
        <v>7907</v>
      </c>
      <c r="H2180" s="16"/>
      <c r="I2180" s="16">
        <v>134.0</v>
      </c>
      <c r="J2180" s="16" t="s">
        <v>426</v>
      </c>
      <c r="K2180" s="16" t="s">
        <v>580</v>
      </c>
      <c r="L2180" s="16" t="s">
        <v>308</v>
      </c>
      <c r="M2180" s="16" t="s">
        <v>615</v>
      </c>
      <c r="N2180" s="16" t="s">
        <v>1840</v>
      </c>
      <c r="O2180" s="16"/>
      <c r="P2180" s="16">
        <v>13.0</v>
      </c>
      <c r="Q2180" s="16">
        <v>-30.0</v>
      </c>
    </row>
    <row r="2181" ht="12.75" customHeight="1">
      <c r="A2181" s="16" t="s">
        <v>6487</v>
      </c>
      <c r="B2181" s="1" t="s">
        <v>1907</v>
      </c>
      <c r="C2181" s="15">
        <v>2635.0</v>
      </c>
      <c r="D2181" s="16" t="s">
        <v>7908</v>
      </c>
      <c r="E2181" s="16" t="s">
        <v>7909</v>
      </c>
      <c r="F2181" s="16" t="s">
        <v>313</v>
      </c>
      <c r="G2181" s="16" t="s">
        <v>1287</v>
      </c>
      <c r="H2181" s="16"/>
      <c r="I2181" s="16">
        <v>901.0</v>
      </c>
      <c r="J2181" s="16" t="s">
        <v>426</v>
      </c>
      <c r="K2181" s="16" t="s">
        <v>1587</v>
      </c>
      <c r="L2181" s="16" t="s">
        <v>331</v>
      </c>
      <c r="M2181" s="16" t="s">
        <v>4359</v>
      </c>
      <c r="N2181" s="16" t="s">
        <v>4448</v>
      </c>
      <c r="O2181" s="16"/>
      <c r="P2181" s="16">
        <v>11.0</v>
      </c>
      <c r="Q2181" s="16">
        <v>192.0</v>
      </c>
    </row>
    <row r="2182" ht="12.75" customHeight="1">
      <c r="A2182" s="16" t="s">
        <v>6487</v>
      </c>
      <c r="B2182" s="1" t="s">
        <v>55</v>
      </c>
      <c r="C2182" s="15">
        <v>2701.0</v>
      </c>
      <c r="D2182" s="16" t="s">
        <v>7910</v>
      </c>
      <c r="E2182" s="16" t="s">
        <v>7911</v>
      </c>
      <c r="F2182" s="16" t="s">
        <v>313</v>
      </c>
      <c r="G2182" s="16" t="s">
        <v>7912</v>
      </c>
      <c r="H2182" s="16"/>
      <c r="I2182" s="16">
        <v>812.0</v>
      </c>
      <c r="J2182" s="16" t="s">
        <v>3401</v>
      </c>
      <c r="K2182" s="16" t="s">
        <v>5727</v>
      </c>
      <c r="L2182" s="16" t="s">
        <v>377</v>
      </c>
      <c r="M2182" s="16" t="s">
        <v>713</v>
      </c>
      <c r="N2182" s="16" t="s">
        <v>5659</v>
      </c>
      <c r="O2182" s="16"/>
      <c r="P2182" s="16">
        <v>8.0</v>
      </c>
      <c r="Q2182" s="16">
        <v>275.0</v>
      </c>
    </row>
    <row r="2183" ht="12.75" customHeight="1">
      <c r="A2183" s="16" t="s">
        <v>6487</v>
      </c>
      <c r="B2183" s="1" t="s">
        <v>55</v>
      </c>
      <c r="C2183" s="15">
        <v>2703.0</v>
      </c>
      <c r="D2183" s="16" t="s">
        <v>7913</v>
      </c>
      <c r="E2183" s="16" t="s">
        <v>7914</v>
      </c>
      <c r="F2183" s="16" t="s">
        <v>436</v>
      </c>
      <c r="G2183" s="16" t="s">
        <v>758</v>
      </c>
      <c r="H2183" s="16"/>
      <c r="I2183" s="16">
        <v>600.0</v>
      </c>
      <c r="J2183" s="16" t="s">
        <v>3401</v>
      </c>
      <c r="K2183" s="16" t="s">
        <v>438</v>
      </c>
      <c r="L2183" s="16" t="s">
        <v>345</v>
      </c>
      <c r="M2183" s="16" t="s">
        <v>2984</v>
      </c>
      <c r="N2183" s="16" t="s">
        <v>3629</v>
      </c>
      <c r="O2183" s="16"/>
      <c r="P2183" s="16">
        <v>8.0</v>
      </c>
      <c r="Q2183" s="16">
        <v>-1260.0</v>
      </c>
    </row>
    <row r="2184" ht="12.75" customHeight="1">
      <c r="A2184" s="16" t="s">
        <v>6487</v>
      </c>
      <c r="B2184" s="1" t="s">
        <v>55</v>
      </c>
      <c r="C2184" s="15">
        <v>2705.0</v>
      </c>
      <c r="D2184" s="16" t="s">
        <v>7915</v>
      </c>
      <c r="E2184" s="16" t="s">
        <v>7916</v>
      </c>
      <c r="F2184" s="16" t="s">
        <v>313</v>
      </c>
      <c r="G2184" s="16" t="s">
        <v>809</v>
      </c>
      <c r="H2184" s="16"/>
      <c r="I2184" s="16">
        <v>523.0</v>
      </c>
      <c r="J2184" s="16" t="s">
        <v>3401</v>
      </c>
      <c r="K2184" s="16" t="s">
        <v>813</v>
      </c>
      <c r="L2184" s="16" t="s">
        <v>377</v>
      </c>
      <c r="M2184" s="16" t="s">
        <v>6346</v>
      </c>
      <c r="N2184" s="16" t="s">
        <v>1651</v>
      </c>
      <c r="O2184" s="16"/>
      <c r="P2184" s="16">
        <v>10.0</v>
      </c>
      <c r="Q2184" s="16">
        <v>-60.0</v>
      </c>
    </row>
    <row r="2185" ht="12.75" customHeight="1">
      <c r="A2185" s="16" t="s">
        <v>6487</v>
      </c>
      <c r="B2185" s="1" t="s">
        <v>55</v>
      </c>
      <c r="C2185" s="15">
        <v>2707.0</v>
      </c>
      <c r="D2185" s="16" t="s">
        <v>7917</v>
      </c>
      <c r="E2185" s="16" t="s">
        <v>7918</v>
      </c>
      <c r="F2185" s="16"/>
      <c r="G2185" s="16" t="s">
        <v>5925</v>
      </c>
      <c r="H2185" s="16"/>
      <c r="I2185" s="16">
        <v>902.0</v>
      </c>
      <c r="J2185" s="16" t="s">
        <v>3401</v>
      </c>
      <c r="K2185" s="16" t="s">
        <v>7919</v>
      </c>
      <c r="L2185" s="16" t="s">
        <v>384</v>
      </c>
      <c r="M2185" s="16" t="s">
        <v>1045</v>
      </c>
      <c r="N2185" s="16" t="s">
        <v>4720</v>
      </c>
      <c r="O2185" s="16"/>
      <c r="P2185" s="16">
        <v>12.0</v>
      </c>
      <c r="Q2185" s="16">
        <v>792.0</v>
      </c>
    </row>
    <row r="2186" ht="12.75" customHeight="1">
      <c r="A2186" s="16" t="s">
        <v>6487</v>
      </c>
      <c r="B2186" s="1" t="s">
        <v>55</v>
      </c>
      <c r="C2186" s="15">
        <v>2710.0</v>
      </c>
      <c r="D2186" s="16" t="s">
        <v>7920</v>
      </c>
      <c r="E2186" s="16" t="s">
        <v>7921</v>
      </c>
      <c r="F2186" s="16"/>
      <c r="G2186" s="16" t="s">
        <v>7922</v>
      </c>
      <c r="H2186" s="16" t="s">
        <v>596</v>
      </c>
      <c r="I2186" s="16">
        <v>621.0</v>
      </c>
      <c r="J2186" s="16" t="s">
        <v>351</v>
      </c>
      <c r="K2186" s="16" t="s">
        <v>7759</v>
      </c>
      <c r="L2186" s="16" t="s">
        <v>308</v>
      </c>
      <c r="M2186" s="16" t="s">
        <v>309</v>
      </c>
      <c r="N2186" s="16" t="s">
        <v>310</v>
      </c>
      <c r="O2186" s="16"/>
      <c r="P2186" s="16">
        <v>13.0</v>
      </c>
      <c r="Q2186" s="16">
        <v>0.0</v>
      </c>
    </row>
    <row r="2187" ht="12.75" customHeight="1">
      <c r="A2187" s="16" t="s">
        <v>6487</v>
      </c>
      <c r="B2187" s="1" t="s">
        <v>1886</v>
      </c>
      <c r="C2187" s="15">
        <v>2712.0</v>
      </c>
      <c r="D2187" s="16" t="s">
        <v>7923</v>
      </c>
      <c r="E2187" s="16" t="s">
        <v>7924</v>
      </c>
      <c r="F2187" s="16" t="s">
        <v>436</v>
      </c>
      <c r="G2187" s="16" t="s">
        <v>7925</v>
      </c>
      <c r="H2187" s="16"/>
      <c r="I2187" s="16">
        <v>533.0</v>
      </c>
      <c r="J2187" s="16" t="s">
        <v>351</v>
      </c>
      <c r="K2187" s="16" t="s">
        <v>929</v>
      </c>
      <c r="L2187" s="16" t="s">
        <v>384</v>
      </c>
      <c r="M2187" s="16" t="s">
        <v>2477</v>
      </c>
      <c r="N2187" s="16" t="s">
        <v>4729</v>
      </c>
      <c r="O2187" s="16"/>
      <c r="P2187" s="16">
        <v>18.0</v>
      </c>
      <c r="Q2187" s="16">
        <v>-648.0</v>
      </c>
    </row>
    <row r="2188" ht="12.75" customHeight="1">
      <c r="A2188" s="16" t="s">
        <v>6487</v>
      </c>
      <c r="B2188" s="1" t="s">
        <v>1886</v>
      </c>
      <c r="C2188" s="15">
        <v>2713.0</v>
      </c>
      <c r="D2188" s="16" t="s">
        <v>7926</v>
      </c>
      <c r="E2188" s="16" t="s">
        <v>7927</v>
      </c>
      <c r="F2188" s="16"/>
      <c r="G2188" s="16" t="s">
        <v>7928</v>
      </c>
      <c r="H2188" s="16"/>
      <c r="I2188" s="16">
        <v>302.0</v>
      </c>
      <c r="J2188" s="16" t="s">
        <v>351</v>
      </c>
      <c r="K2188" s="16" t="s">
        <v>438</v>
      </c>
      <c r="L2188" s="16" t="s">
        <v>384</v>
      </c>
      <c r="M2188" s="16" t="s">
        <v>4213</v>
      </c>
      <c r="N2188" s="16" t="s">
        <v>4214</v>
      </c>
      <c r="O2188" s="16"/>
      <c r="P2188" s="16">
        <v>5.0</v>
      </c>
      <c r="Q2188" s="16">
        <v>-432.0</v>
      </c>
    </row>
    <row r="2189" ht="12.75" customHeight="1">
      <c r="A2189" s="16" t="s">
        <v>6487</v>
      </c>
      <c r="B2189" s="1" t="s">
        <v>1886</v>
      </c>
      <c r="C2189" s="15">
        <v>2719.0</v>
      </c>
      <c r="D2189" s="16" t="s">
        <v>7929</v>
      </c>
      <c r="E2189" s="16" t="s">
        <v>7930</v>
      </c>
      <c r="F2189" s="16"/>
      <c r="G2189" s="16" t="s">
        <v>614</v>
      </c>
      <c r="H2189" s="16"/>
      <c r="I2189" s="16">
        <v>625.0</v>
      </c>
      <c r="J2189" s="16" t="s">
        <v>426</v>
      </c>
      <c r="K2189" s="16" t="s">
        <v>438</v>
      </c>
      <c r="L2189" s="16" t="s">
        <v>345</v>
      </c>
      <c r="M2189" s="16" t="s">
        <v>7931</v>
      </c>
      <c r="N2189" s="16" t="s">
        <v>497</v>
      </c>
      <c r="O2189" s="16"/>
      <c r="P2189" s="16">
        <v>16.0</v>
      </c>
      <c r="Q2189" s="16">
        <v>0.0</v>
      </c>
    </row>
    <row r="2190" ht="12.75" customHeight="1">
      <c r="A2190" s="16" t="s">
        <v>6487</v>
      </c>
      <c r="B2190" s="1" t="s">
        <v>1886</v>
      </c>
      <c r="C2190" s="15">
        <v>2720.0</v>
      </c>
      <c r="D2190" s="16" t="s">
        <v>7932</v>
      </c>
      <c r="E2190" s="16" t="s">
        <v>7933</v>
      </c>
      <c r="F2190" s="16"/>
      <c r="G2190" s="16" t="s">
        <v>2022</v>
      </c>
      <c r="H2190" s="16"/>
      <c r="I2190" s="16">
        <v>103.0</v>
      </c>
      <c r="J2190" s="16" t="s">
        <v>426</v>
      </c>
      <c r="K2190" s="16" t="s">
        <v>865</v>
      </c>
      <c r="L2190" s="16" t="s">
        <v>345</v>
      </c>
      <c r="M2190" s="16" t="s">
        <v>2934</v>
      </c>
      <c r="N2190" s="16" t="s">
        <v>1702</v>
      </c>
      <c r="O2190" s="16"/>
      <c r="P2190" s="16">
        <v>8.0</v>
      </c>
      <c r="Q2190" s="16">
        <v>-54.0</v>
      </c>
    </row>
    <row r="2191" ht="12.75" customHeight="1">
      <c r="A2191" s="16" t="s">
        <v>6487</v>
      </c>
      <c r="B2191" s="1" t="s">
        <v>1897</v>
      </c>
      <c r="C2191" s="15">
        <v>2722.0</v>
      </c>
      <c r="D2191" s="16" t="s">
        <v>7934</v>
      </c>
      <c r="E2191" s="16" t="s">
        <v>7935</v>
      </c>
      <c r="F2191" s="16" t="s">
        <v>1028</v>
      </c>
      <c r="G2191" s="16" t="s">
        <v>336</v>
      </c>
      <c r="H2191" s="16"/>
      <c r="I2191" s="16">
        <v>704.0</v>
      </c>
      <c r="J2191" s="16" t="s">
        <v>513</v>
      </c>
      <c r="K2191" s="16" t="s">
        <v>657</v>
      </c>
      <c r="L2191" s="16" t="s">
        <v>384</v>
      </c>
      <c r="M2191" s="16" t="s">
        <v>4906</v>
      </c>
      <c r="N2191" s="16" t="s">
        <v>1555</v>
      </c>
      <c r="O2191" s="16"/>
      <c r="P2191" s="16">
        <v>7.0</v>
      </c>
      <c r="Q2191" s="16">
        <v>240.0</v>
      </c>
    </row>
    <row r="2192" ht="12.75" customHeight="1">
      <c r="A2192" s="16" t="s">
        <v>6487</v>
      </c>
      <c r="B2192" s="1" t="s">
        <v>1897</v>
      </c>
      <c r="C2192" s="15">
        <v>2727.0</v>
      </c>
      <c r="D2192" s="16" t="s">
        <v>7936</v>
      </c>
      <c r="E2192" s="16" t="s">
        <v>7937</v>
      </c>
      <c r="F2192" s="16" t="s">
        <v>313</v>
      </c>
      <c r="G2192" s="16" t="s">
        <v>675</v>
      </c>
      <c r="H2192" s="16"/>
      <c r="I2192" s="16">
        <v>514.0</v>
      </c>
      <c r="J2192" s="16" t="s">
        <v>426</v>
      </c>
      <c r="K2192" s="16" t="s">
        <v>2344</v>
      </c>
      <c r="L2192" s="16" t="s">
        <v>377</v>
      </c>
      <c r="M2192" s="16" t="s">
        <v>2751</v>
      </c>
      <c r="N2192" s="16" t="s">
        <v>1563</v>
      </c>
      <c r="O2192" s="16"/>
      <c r="P2192" s="16">
        <v>12.0</v>
      </c>
      <c r="Q2192" s="16">
        <v>-20.0</v>
      </c>
    </row>
    <row r="2193" ht="12.75" customHeight="1">
      <c r="A2193" s="16" t="s">
        <v>6487</v>
      </c>
      <c r="B2193" s="1" t="s">
        <v>1897</v>
      </c>
      <c r="C2193" s="15">
        <v>2730.0</v>
      </c>
      <c r="D2193" s="16" t="s">
        <v>7938</v>
      </c>
      <c r="E2193" s="16" t="s">
        <v>7939</v>
      </c>
      <c r="F2193" s="16"/>
      <c r="G2193" s="16" t="s">
        <v>4989</v>
      </c>
      <c r="H2193" s="16" t="s">
        <v>596</v>
      </c>
      <c r="I2193" s="16">
        <v>20.0</v>
      </c>
      <c r="J2193" s="16" t="s">
        <v>1366</v>
      </c>
      <c r="K2193" s="16" t="s">
        <v>7940</v>
      </c>
      <c r="L2193" s="16" t="s">
        <v>308</v>
      </c>
      <c r="M2193" s="16" t="s">
        <v>309</v>
      </c>
      <c r="N2193" s="16" t="s">
        <v>497</v>
      </c>
      <c r="O2193" s="16"/>
      <c r="P2193" s="16">
        <v>11.0</v>
      </c>
      <c r="Q2193" s="16">
        <v>0.0</v>
      </c>
    </row>
    <row r="2194" ht="12.75" customHeight="1">
      <c r="A2194" s="16" t="s">
        <v>6487</v>
      </c>
      <c r="B2194" s="1" t="s">
        <v>1907</v>
      </c>
      <c r="C2194" s="15">
        <v>2732.0</v>
      </c>
      <c r="D2194" s="16" t="s">
        <v>7941</v>
      </c>
      <c r="E2194" s="16" t="s">
        <v>7942</v>
      </c>
      <c r="F2194" s="16"/>
      <c r="G2194" s="16" t="s">
        <v>336</v>
      </c>
      <c r="H2194" s="16"/>
      <c r="I2194" s="16">
        <v>624.0</v>
      </c>
      <c r="J2194" s="16" t="s">
        <v>426</v>
      </c>
      <c r="K2194" s="16" t="s">
        <v>438</v>
      </c>
      <c r="L2194" s="16" t="s">
        <v>384</v>
      </c>
      <c r="M2194" s="16" t="s">
        <v>7943</v>
      </c>
      <c r="N2194" s="16" t="s">
        <v>7944</v>
      </c>
      <c r="O2194" s="16"/>
      <c r="P2194" s="16">
        <v>18.0</v>
      </c>
      <c r="Q2194" s="16">
        <v>-624.0</v>
      </c>
    </row>
    <row r="2195" ht="12.75" customHeight="1">
      <c r="A2195" s="16" t="s">
        <v>6487</v>
      </c>
      <c r="B2195" s="1" t="s">
        <v>1907</v>
      </c>
      <c r="C2195" s="15">
        <v>2733.0</v>
      </c>
      <c r="D2195" s="16" t="s">
        <v>7945</v>
      </c>
      <c r="E2195" s="16" t="s">
        <v>7946</v>
      </c>
      <c r="F2195" s="16"/>
      <c r="G2195" s="16" t="s">
        <v>336</v>
      </c>
      <c r="H2195" s="16"/>
      <c r="I2195" s="16">
        <v>616.0</v>
      </c>
      <c r="J2195" s="16" t="s">
        <v>426</v>
      </c>
      <c r="K2195" s="16" t="s">
        <v>690</v>
      </c>
      <c r="L2195" s="16" t="s">
        <v>345</v>
      </c>
      <c r="M2195" s="16" t="s">
        <v>1260</v>
      </c>
      <c r="N2195" s="16" t="s">
        <v>3236</v>
      </c>
      <c r="O2195" s="16"/>
      <c r="P2195" s="16">
        <v>15.0</v>
      </c>
      <c r="Q2195" s="16">
        <v>-480.0</v>
      </c>
    </row>
    <row r="2196" ht="12.75" customHeight="1">
      <c r="A2196" s="16" t="s">
        <v>6487</v>
      </c>
      <c r="B2196" s="1" t="s">
        <v>1907</v>
      </c>
      <c r="C2196" s="15">
        <v>2734.0</v>
      </c>
      <c r="D2196" s="16" t="s">
        <v>7947</v>
      </c>
      <c r="E2196" s="16" t="s">
        <v>7948</v>
      </c>
      <c r="F2196" s="16" t="s">
        <v>436</v>
      </c>
      <c r="G2196" s="16" t="s">
        <v>984</v>
      </c>
      <c r="H2196" s="16"/>
      <c r="I2196" s="16">
        <v>204.0</v>
      </c>
      <c r="J2196" s="16" t="s">
        <v>426</v>
      </c>
      <c r="K2196" s="16" t="s">
        <v>3258</v>
      </c>
      <c r="L2196" s="16" t="s">
        <v>345</v>
      </c>
      <c r="M2196" s="16" t="s">
        <v>7949</v>
      </c>
      <c r="N2196" s="16" t="s">
        <v>3065</v>
      </c>
      <c r="O2196" s="16"/>
      <c r="P2196" s="16">
        <v>12.0</v>
      </c>
      <c r="Q2196" s="16">
        <v>-240.0</v>
      </c>
    </row>
    <row r="2197" ht="12.75" customHeight="1">
      <c r="A2197" s="16" t="s">
        <v>6487</v>
      </c>
      <c r="B2197" s="1" t="s">
        <v>1907</v>
      </c>
      <c r="C2197" s="15">
        <v>2735.0</v>
      </c>
      <c r="D2197" s="16" t="s">
        <v>7950</v>
      </c>
      <c r="E2197" s="16" t="s">
        <v>7951</v>
      </c>
      <c r="F2197" s="16"/>
      <c r="G2197" s="16" t="s">
        <v>460</v>
      </c>
      <c r="H2197" s="16"/>
      <c r="I2197" s="16">
        <v>707.0</v>
      </c>
      <c r="J2197" s="16" t="s">
        <v>426</v>
      </c>
      <c r="K2197" s="16" t="s">
        <v>7952</v>
      </c>
      <c r="L2197" s="16" t="s">
        <v>308</v>
      </c>
      <c r="M2197" s="16" t="s">
        <v>652</v>
      </c>
      <c r="N2197" s="16" t="s">
        <v>474</v>
      </c>
      <c r="O2197" s="16"/>
      <c r="P2197" s="16">
        <v>18.0</v>
      </c>
      <c r="Q2197" s="16">
        <v>-140.0</v>
      </c>
    </row>
    <row r="2198" ht="12.75" customHeight="1">
      <c r="A2198" s="16" t="s">
        <v>6487</v>
      </c>
      <c r="B2198" s="1" t="s">
        <v>1907</v>
      </c>
      <c r="C2198" s="15">
        <v>2739.0</v>
      </c>
      <c r="D2198" s="16" t="s">
        <v>7953</v>
      </c>
      <c r="E2198" s="16" t="s">
        <v>7954</v>
      </c>
      <c r="F2198" s="16"/>
      <c r="G2198" s="16" t="s">
        <v>634</v>
      </c>
      <c r="H2198" s="16" t="s">
        <v>69</v>
      </c>
      <c r="I2198" s="16">
        <v>430.0</v>
      </c>
      <c r="J2198" s="16" t="s">
        <v>426</v>
      </c>
      <c r="K2198" s="16" t="s">
        <v>7955</v>
      </c>
      <c r="L2198" s="16" t="s">
        <v>345</v>
      </c>
      <c r="M2198" s="16" t="s">
        <v>3635</v>
      </c>
      <c r="N2198" s="16" t="s">
        <v>497</v>
      </c>
      <c r="O2198" s="16"/>
      <c r="P2198" s="16">
        <v>13.0</v>
      </c>
      <c r="Q2198" s="16">
        <v>0.0</v>
      </c>
    </row>
    <row r="2199" ht="12.75" customHeight="1">
      <c r="A2199" s="16" t="s">
        <v>6487</v>
      </c>
      <c r="B2199" s="1" t="s">
        <v>1907</v>
      </c>
      <c r="C2199" s="15">
        <v>2740.0</v>
      </c>
      <c r="D2199" s="16" t="s">
        <v>7956</v>
      </c>
      <c r="E2199" s="16" t="s">
        <v>7957</v>
      </c>
      <c r="F2199" s="16"/>
      <c r="G2199" s="16" t="s">
        <v>7958</v>
      </c>
      <c r="H2199" s="16"/>
      <c r="I2199" s="16">
        <v>822.0</v>
      </c>
      <c r="J2199" s="16" t="s">
        <v>426</v>
      </c>
      <c r="K2199" s="16" t="s">
        <v>1266</v>
      </c>
      <c r="L2199" s="16" t="s">
        <v>384</v>
      </c>
      <c r="M2199" s="16" t="s">
        <v>6499</v>
      </c>
      <c r="N2199" s="16" t="s">
        <v>6500</v>
      </c>
      <c r="O2199" s="16"/>
      <c r="P2199" s="16">
        <v>14.0</v>
      </c>
      <c r="Q2199" s="16">
        <v>1080.0</v>
      </c>
    </row>
    <row r="2200" ht="12.75" customHeight="1">
      <c r="A2200" s="16" t="s">
        <v>6487</v>
      </c>
      <c r="B2200" s="1" t="s">
        <v>55</v>
      </c>
      <c r="C2200" s="15">
        <v>2801.0</v>
      </c>
      <c r="D2200" s="16" t="s">
        <v>7959</v>
      </c>
      <c r="E2200" s="16" t="s">
        <v>7960</v>
      </c>
      <c r="F2200" s="16" t="s">
        <v>391</v>
      </c>
      <c r="G2200" s="16" t="s">
        <v>449</v>
      </c>
      <c r="H2200" s="16"/>
      <c r="I2200" s="16">
        <v>605.0</v>
      </c>
      <c r="J2200" s="16" t="s">
        <v>3401</v>
      </c>
      <c r="K2200" s="16" t="s">
        <v>7961</v>
      </c>
      <c r="L2200" s="16" t="s">
        <v>345</v>
      </c>
      <c r="M2200" s="16" t="s">
        <v>1502</v>
      </c>
      <c r="N2200" s="16" t="s">
        <v>1503</v>
      </c>
      <c r="O2200" s="16"/>
      <c r="P2200" s="16">
        <v>16.0</v>
      </c>
      <c r="Q2200" s="16">
        <v>-180.0</v>
      </c>
    </row>
    <row r="2201" ht="12.75" customHeight="1">
      <c r="A2201" s="16" t="s">
        <v>6487</v>
      </c>
      <c r="B2201" s="1" t="s">
        <v>55</v>
      </c>
      <c r="C2201" s="15">
        <v>2806.0</v>
      </c>
      <c r="D2201" s="16" t="s">
        <v>237</v>
      </c>
      <c r="E2201" s="16" t="s">
        <v>238</v>
      </c>
      <c r="F2201" s="16"/>
      <c r="G2201" s="16" t="s">
        <v>566</v>
      </c>
      <c r="H2201" s="16" t="s">
        <v>69</v>
      </c>
      <c r="I2201" s="16">
        <v>103.0</v>
      </c>
      <c r="J2201" s="16" t="s">
        <v>3401</v>
      </c>
      <c r="K2201" s="16" t="s">
        <v>1383</v>
      </c>
      <c r="L2201" s="16" t="s">
        <v>384</v>
      </c>
      <c r="M2201" s="16" t="s">
        <v>6291</v>
      </c>
      <c r="N2201" s="16" t="s">
        <v>7962</v>
      </c>
      <c r="O2201" s="16"/>
      <c r="P2201" s="16">
        <v>12.0</v>
      </c>
      <c r="Q2201" s="16">
        <v>-576.0</v>
      </c>
    </row>
    <row r="2202" ht="12.75" customHeight="1">
      <c r="A2202" s="16" t="s">
        <v>6487</v>
      </c>
      <c r="B2202" s="1" t="s">
        <v>55</v>
      </c>
      <c r="C2202" s="15">
        <v>2809.0</v>
      </c>
      <c r="D2202" s="16" t="s">
        <v>7963</v>
      </c>
      <c r="E2202" s="16" t="s">
        <v>7964</v>
      </c>
      <c r="F2202" s="16"/>
      <c r="G2202" s="16" t="s">
        <v>7965</v>
      </c>
      <c r="H2202" s="16" t="s">
        <v>69</v>
      </c>
      <c r="I2202" s="16">
        <v>500.0</v>
      </c>
      <c r="J2202" s="16" t="s">
        <v>351</v>
      </c>
      <c r="K2202" s="16" t="s">
        <v>557</v>
      </c>
      <c r="L2202" s="16" t="s">
        <v>323</v>
      </c>
      <c r="M2202" s="16" t="s">
        <v>610</v>
      </c>
      <c r="N2202" s="16" t="s">
        <v>7966</v>
      </c>
      <c r="O2202" s="16"/>
      <c r="P2202" s="16">
        <v>13.0</v>
      </c>
      <c r="Q2202" s="16">
        <v>-80.0</v>
      </c>
    </row>
    <row r="2203" ht="12.75" customHeight="1">
      <c r="A2203" s="16" t="s">
        <v>6487</v>
      </c>
      <c r="B2203" s="1" t="s">
        <v>55</v>
      </c>
      <c r="C2203" s="15">
        <v>2810.0</v>
      </c>
      <c r="D2203" s="16" t="s">
        <v>7967</v>
      </c>
      <c r="E2203" s="16" t="s">
        <v>7968</v>
      </c>
      <c r="F2203" s="16"/>
      <c r="G2203" s="16" t="s">
        <v>7922</v>
      </c>
      <c r="H2203" s="16" t="s">
        <v>596</v>
      </c>
      <c r="I2203" s="16">
        <v>903.0</v>
      </c>
      <c r="J2203" s="16" t="s">
        <v>351</v>
      </c>
      <c r="K2203" s="16" t="s">
        <v>7969</v>
      </c>
      <c r="L2203" s="16" t="s">
        <v>308</v>
      </c>
      <c r="M2203" s="16" t="s">
        <v>572</v>
      </c>
      <c r="N2203" s="16" t="s">
        <v>7970</v>
      </c>
      <c r="O2203" s="16"/>
      <c r="P2203" s="16">
        <v>16.0</v>
      </c>
      <c r="Q2203" s="16">
        <v>-16.0</v>
      </c>
    </row>
    <row r="2204" ht="12.75" customHeight="1">
      <c r="A2204" s="16" t="s">
        <v>6487</v>
      </c>
      <c r="B2204" s="1" t="s">
        <v>1886</v>
      </c>
      <c r="C2204" s="15">
        <v>2811.0</v>
      </c>
      <c r="D2204" s="16" t="s">
        <v>7971</v>
      </c>
      <c r="E2204" s="16" t="s">
        <v>7972</v>
      </c>
      <c r="F2204" s="16"/>
      <c r="G2204" s="16" t="s">
        <v>7973</v>
      </c>
      <c r="H2204" s="16"/>
      <c r="I2204" s="16">
        <v>316.0</v>
      </c>
      <c r="J2204" s="16" t="s">
        <v>351</v>
      </c>
      <c r="K2204" s="16" t="s">
        <v>1829</v>
      </c>
      <c r="L2204" s="16" t="s">
        <v>377</v>
      </c>
      <c r="M2204" s="16" t="s">
        <v>6897</v>
      </c>
      <c r="N2204" s="16" t="s">
        <v>1049</v>
      </c>
      <c r="O2204" s="16"/>
      <c r="P2204" s="16">
        <v>15.0</v>
      </c>
      <c r="Q2204" s="16">
        <v>0.0</v>
      </c>
    </row>
    <row r="2205" ht="12.75" customHeight="1">
      <c r="A2205" s="16" t="s">
        <v>6487</v>
      </c>
      <c r="B2205" s="1" t="s">
        <v>1886</v>
      </c>
      <c r="C2205" s="15">
        <v>2813.0</v>
      </c>
      <c r="D2205" s="16" t="s">
        <v>7974</v>
      </c>
      <c r="E2205" s="16" t="s">
        <v>7975</v>
      </c>
      <c r="F2205" s="16"/>
      <c r="G2205" s="16" t="s">
        <v>7976</v>
      </c>
      <c r="H2205" s="16"/>
      <c r="I2205" s="16">
        <v>603.0</v>
      </c>
      <c r="J2205" s="16" t="s">
        <v>351</v>
      </c>
      <c r="K2205" s="16" t="s">
        <v>4455</v>
      </c>
      <c r="L2205" s="16" t="s">
        <v>384</v>
      </c>
      <c r="M2205" s="16" t="s">
        <v>4710</v>
      </c>
      <c r="N2205" s="16" t="s">
        <v>3765</v>
      </c>
      <c r="O2205" s="16"/>
      <c r="P2205" s="16">
        <v>10.0</v>
      </c>
      <c r="Q2205" s="16">
        <v>160.0</v>
      </c>
    </row>
    <row r="2206" ht="12.75" customHeight="1">
      <c r="A2206" s="16" t="s">
        <v>6487</v>
      </c>
      <c r="B2206" s="1" t="s">
        <v>1886</v>
      </c>
      <c r="C2206" s="15">
        <v>2814.0</v>
      </c>
      <c r="D2206" s="16" t="s">
        <v>7977</v>
      </c>
      <c r="E2206" s="16" t="s">
        <v>7978</v>
      </c>
      <c r="F2206" s="16"/>
      <c r="G2206" s="16" t="s">
        <v>7979</v>
      </c>
      <c r="H2206" s="16" t="s">
        <v>69</v>
      </c>
      <c r="I2206" s="16">
        <v>104.0</v>
      </c>
      <c r="J2206" s="16" t="s">
        <v>351</v>
      </c>
      <c r="K2206" s="16" t="s">
        <v>438</v>
      </c>
      <c r="L2206" s="16" t="s">
        <v>345</v>
      </c>
      <c r="M2206" s="16" t="s">
        <v>2571</v>
      </c>
      <c r="N2206" s="16" t="s">
        <v>7980</v>
      </c>
      <c r="O2206" s="16"/>
      <c r="P2206" s="16">
        <v>11.0</v>
      </c>
      <c r="Q2206" s="16">
        <v>784.0</v>
      </c>
    </row>
    <row r="2207" ht="12.75" customHeight="1">
      <c r="A2207" s="16" t="s">
        <v>6487</v>
      </c>
      <c r="B2207" s="1" t="s">
        <v>1886</v>
      </c>
      <c r="C2207" s="15">
        <v>2816.0</v>
      </c>
      <c r="D2207" s="16" t="s">
        <v>7981</v>
      </c>
      <c r="E2207" s="16" t="s">
        <v>7982</v>
      </c>
      <c r="F2207" s="16" t="s">
        <v>1028</v>
      </c>
      <c r="G2207" s="16" t="s">
        <v>7983</v>
      </c>
      <c r="H2207" s="16"/>
      <c r="I2207" s="16">
        <v>213.0</v>
      </c>
      <c r="J2207" s="16" t="s">
        <v>513</v>
      </c>
      <c r="K2207" s="16" t="s">
        <v>2014</v>
      </c>
      <c r="L2207" s="16" t="s">
        <v>359</v>
      </c>
      <c r="M2207" s="16" t="s">
        <v>2390</v>
      </c>
      <c r="N2207" s="16" t="s">
        <v>6861</v>
      </c>
      <c r="O2207" s="16"/>
      <c r="P2207" s="16">
        <v>12.0</v>
      </c>
      <c r="Q2207" s="16">
        <v>3744.0</v>
      </c>
    </row>
    <row r="2208" ht="12.75" customHeight="1">
      <c r="A2208" s="16" t="s">
        <v>6487</v>
      </c>
      <c r="B2208" s="1" t="s">
        <v>1886</v>
      </c>
      <c r="C2208" s="15">
        <v>2817.0</v>
      </c>
      <c r="D2208" s="16" t="s">
        <v>7984</v>
      </c>
      <c r="E2208" s="16" t="s">
        <v>7985</v>
      </c>
      <c r="F2208" s="16"/>
      <c r="G2208" s="16" t="s">
        <v>394</v>
      </c>
      <c r="H2208" s="16"/>
      <c r="I2208" s="16">
        <v>614.0</v>
      </c>
      <c r="J2208" s="16" t="s">
        <v>426</v>
      </c>
      <c r="K2208" s="16" t="s">
        <v>365</v>
      </c>
      <c r="L2208" s="16" t="s">
        <v>308</v>
      </c>
      <c r="M2208" s="16" t="s">
        <v>635</v>
      </c>
      <c r="N2208" s="16" t="s">
        <v>397</v>
      </c>
      <c r="O2208" s="16"/>
      <c r="P2208" s="16">
        <v>11.0</v>
      </c>
      <c r="Q2208" s="16">
        <v>-50.0</v>
      </c>
    </row>
    <row r="2209" ht="12.75" customHeight="1">
      <c r="A2209" s="16" t="s">
        <v>6487</v>
      </c>
      <c r="B2209" s="1" t="s">
        <v>1886</v>
      </c>
      <c r="C2209" s="15">
        <v>2818.0</v>
      </c>
      <c r="D2209" s="16" t="s">
        <v>7986</v>
      </c>
      <c r="E2209" s="16" t="s">
        <v>7987</v>
      </c>
      <c r="F2209" s="16" t="s">
        <v>436</v>
      </c>
      <c r="G2209" s="16" t="s">
        <v>1342</v>
      </c>
      <c r="H2209" s="16"/>
      <c r="I2209" s="16">
        <v>324.0</v>
      </c>
      <c r="J2209" s="16" t="s">
        <v>426</v>
      </c>
      <c r="K2209" s="16" t="s">
        <v>735</v>
      </c>
      <c r="L2209" s="16" t="s">
        <v>384</v>
      </c>
      <c r="M2209" s="16" t="s">
        <v>2738</v>
      </c>
      <c r="N2209" s="16" t="s">
        <v>7988</v>
      </c>
      <c r="O2209" s="16"/>
      <c r="P2209" s="16">
        <v>17.0</v>
      </c>
      <c r="Q2209" s="16">
        <v>-416.0</v>
      </c>
    </row>
    <row r="2210" ht="12.75" customHeight="1">
      <c r="A2210" s="16" t="s">
        <v>6487</v>
      </c>
      <c r="B2210" s="1" t="s">
        <v>1886</v>
      </c>
      <c r="C2210" s="15">
        <v>2819.0</v>
      </c>
      <c r="D2210" s="16" t="s">
        <v>7989</v>
      </c>
      <c r="E2210" s="16" t="s">
        <v>7990</v>
      </c>
      <c r="F2210" s="16"/>
      <c r="G2210" s="16" t="s">
        <v>382</v>
      </c>
      <c r="H2210" s="16"/>
      <c r="I2210" s="16">
        <v>615.0</v>
      </c>
      <c r="J2210" s="16" t="s">
        <v>513</v>
      </c>
      <c r="K2210" s="16" t="s">
        <v>820</v>
      </c>
      <c r="L2210" s="16" t="s">
        <v>316</v>
      </c>
      <c r="M2210" s="16" t="s">
        <v>7991</v>
      </c>
      <c r="N2210" s="16" t="s">
        <v>6950</v>
      </c>
      <c r="O2210" s="16"/>
      <c r="P2210" s="16">
        <v>14.0</v>
      </c>
      <c r="Q2210" s="16">
        <v>2176.0</v>
      </c>
    </row>
    <row r="2211" ht="12.75" customHeight="1">
      <c r="A2211" s="16" t="s">
        <v>6487</v>
      </c>
      <c r="B2211" s="1" t="s">
        <v>1897</v>
      </c>
      <c r="C2211" s="15">
        <v>2822.0</v>
      </c>
      <c r="D2211" s="16" t="s">
        <v>7992</v>
      </c>
      <c r="E2211" s="16" t="s">
        <v>7993</v>
      </c>
      <c r="F2211" s="16"/>
      <c r="G2211" s="16" t="s">
        <v>7893</v>
      </c>
      <c r="H2211" s="16" t="s">
        <v>69</v>
      </c>
      <c r="I2211" s="16">
        <v>207.0</v>
      </c>
      <c r="J2211" s="16" t="s">
        <v>426</v>
      </c>
      <c r="K2211" s="16" t="s">
        <v>7994</v>
      </c>
      <c r="L2211" s="16" t="s">
        <v>377</v>
      </c>
      <c r="M2211" s="16" t="s">
        <v>7995</v>
      </c>
      <c r="N2211" s="16" t="s">
        <v>6810</v>
      </c>
      <c r="O2211" s="16"/>
      <c r="P2211" s="16">
        <v>18.0</v>
      </c>
      <c r="Q2211" s="16">
        <v>3168.0</v>
      </c>
    </row>
    <row r="2212" ht="12.75" customHeight="1">
      <c r="A2212" s="16" t="s">
        <v>6487</v>
      </c>
      <c r="B2212" s="1" t="s">
        <v>1897</v>
      </c>
      <c r="C2212" s="15">
        <v>2823.0</v>
      </c>
      <c r="D2212" s="16" t="s">
        <v>7996</v>
      </c>
      <c r="E2212" s="16" t="s">
        <v>7997</v>
      </c>
      <c r="F2212" s="16" t="s">
        <v>1028</v>
      </c>
      <c r="G2212" s="16" t="s">
        <v>382</v>
      </c>
      <c r="H2212" s="16"/>
      <c r="I2212" s="16">
        <v>412.0</v>
      </c>
      <c r="J2212" s="16" t="s">
        <v>513</v>
      </c>
      <c r="K2212" s="16" t="s">
        <v>7998</v>
      </c>
      <c r="L2212" s="16" t="s">
        <v>359</v>
      </c>
      <c r="M2212" s="16" t="s">
        <v>1918</v>
      </c>
      <c r="N2212" s="16" t="s">
        <v>7999</v>
      </c>
      <c r="O2212" s="16"/>
      <c r="P2212" s="16">
        <v>15.0</v>
      </c>
      <c r="Q2212" s="16">
        <v>1456.0</v>
      </c>
    </row>
    <row r="2213" ht="12.75" customHeight="1">
      <c r="A2213" s="16" t="s">
        <v>6487</v>
      </c>
      <c r="B2213" s="1" t="s">
        <v>1897</v>
      </c>
      <c r="C2213" s="15">
        <v>2824.0</v>
      </c>
      <c r="D2213" s="16" t="s">
        <v>8000</v>
      </c>
      <c r="E2213" s="16" t="s">
        <v>8001</v>
      </c>
      <c r="F2213" s="16" t="s">
        <v>1014</v>
      </c>
      <c r="G2213" s="16" t="s">
        <v>8002</v>
      </c>
      <c r="H2213" s="16" t="s">
        <v>69</v>
      </c>
      <c r="I2213" s="16">
        <v>432.0</v>
      </c>
      <c r="J2213" s="16" t="s">
        <v>513</v>
      </c>
      <c r="K2213" s="16" t="s">
        <v>690</v>
      </c>
      <c r="L2213" s="16" t="s">
        <v>345</v>
      </c>
      <c r="M2213" s="16" t="s">
        <v>3387</v>
      </c>
      <c r="N2213" s="16" t="s">
        <v>3388</v>
      </c>
      <c r="O2213" s="16"/>
      <c r="P2213" s="16">
        <v>11.0</v>
      </c>
      <c r="Q2213" s="16">
        <v>-378.0</v>
      </c>
    </row>
    <row r="2214" ht="12.75" customHeight="1">
      <c r="A2214" s="16" t="s">
        <v>6487</v>
      </c>
      <c r="B2214" s="1" t="s">
        <v>1897</v>
      </c>
      <c r="C2214" s="15">
        <v>2827.0</v>
      </c>
      <c r="D2214" s="16" t="s">
        <v>8003</v>
      </c>
      <c r="E2214" s="16" t="s">
        <v>8004</v>
      </c>
      <c r="F2214" s="16"/>
      <c r="G2214" s="16" t="s">
        <v>3722</v>
      </c>
      <c r="H2214" s="16" t="s">
        <v>69</v>
      </c>
      <c r="I2214" s="16">
        <v>133.0</v>
      </c>
      <c r="J2214" s="16" t="s">
        <v>426</v>
      </c>
      <c r="K2214" s="16" t="s">
        <v>3561</v>
      </c>
      <c r="L2214" s="16" t="s">
        <v>308</v>
      </c>
      <c r="M2214" s="16" t="s">
        <v>7359</v>
      </c>
      <c r="N2214" s="16" t="s">
        <v>401</v>
      </c>
      <c r="O2214" s="16"/>
      <c r="P2214" s="16">
        <v>17.0</v>
      </c>
      <c r="Q2214" s="16">
        <v>-260.0</v>
      </c>
    </row>
    <row r="2215" ht="12.75" customHeight="1">
      <c r="A2215" s="16" t="s">
        <v>6487</v>
      </c>
      <c r="B2215" s="1" t="s">
        <v>1897</v>
      </c>
      <c r="C2215" s="15">
        <v>2828.0</v>
      </c>
      <c r="D2215" s="16" t="s">
        <v>8005</v>
      </c>
      <c r="E2215" s="16" t="s">
        <v>8006</v>
      </c>
      <c r="F2215" s="16" t="s">
        <v>313</v>
      </c>
      <c r="G2215" s="16" t="s">
        <v>8007</v>
      </c>
      <c r="H2215" s="16"/>
      <c r="I2215" s="16">
        <v>300.0</v>
      </c>
      <c r="J2215" s="16" t="s">
        <v>426</v>
      </c>
      <c r="K2215" s="16" t="s">
        <v>1383</v>
      </c>
      <c r="L2215" s="16" t="s">
        <v>377</v>
      </c>
      <c r="M2215" s="16" t="s">
        <v>5474</v>
      </c>
      <c r="N2215" s="16" t="s">
        <v>2892</v>
      </c>
      <c r="O2215" s="16"/>
      <c r="P2215" s="16">
        <v>4.0</v>
      </c>
      <c r="Q2215" s="16">
        <v>1080.0</v>
      </c>
    </row>
    <row r="2216" ht="12.75" customHeight="1">
      <c r="A2216" s="16" t="s">
        <v>6487</v>
      </c>
      <c r="B2216" s="1" t="s">
        <v>1897</v>
      </c>
      <c r="C2216" s="15">
        <v>2830.0</v>
      </c>
      <c r="D2216" s="16" t="s">
        <v>8008</v>
      </c>
      <c r="E2216" s="16" t="s">
        <v>8009</v>
      </c>
      <c r="F2216" s="16"/>
      <c r="G2216" s="16" t="s">
        <v>8010</v>
      </c>
      <c r="H2216" s="16"/>
      <c r="I2216" s="16">
        <v>315.0</v>
      </c>
      <c r="J2216" s="16" t="s">
        <v>426</v>
      </c>
      <c r="K2216" s="16" t="s">
        <v>7969</v>
      </c>
      <c r="L2216" s="16" t="s">
        <v>377</v>
      </c>
      <c r="M2216" s="16" t="s">
        <v>8011</v>
      </c>
      <c r="N2216" s="16" t="s">
        <v>4897</v>
      </c>
      <c r="O2216" s="16"/>
      <c r="P2216" s="16">
        <v>16.0</v>
      </c>
      <c r="Q2216" s="16">
        <v>1120.0</v>
      </c>
    </row>
    <row r="2217" ht="12.75" customHeight="1">
      <c r="A2217" s="16" t="s">
        <v>6487</v>
      </c>
      <c r="B2217" s="1" t="s">
        <v>1907</v>
      </c>
      <c r="C2217" s="15">
        <v>2831.0</v>
      </c>
      <c r="D2217" s="16" t="s">
        <v>8012</v>
      </c>
      <c r="E2217" s="16" t="s">
        <v>8013</v>
      </c>
      <c r="F2217" s="16"/>
      <c r="G2217" s="16" t="s">
        <v>8014</v>
      </c>
      <c r="H2217" s="16"/>
      <c r="I2217" s="16">
        <v>702.0</v>
      </c>
      <c r="J2217" s="16" t="s">
        <v>426</v>
      </c>
      <c r="K2217" s="16" t="s">
        <v>438</v>
      </c>
      <c r="L2217" s="16" t="s">
        <v>345</v>
      </c>
      <c r="M2217" s="16" t="s">
        <v>508</v>
      </c>
      <c r="N2217" s="16" t="s">
        <v>4605</v>
      </c>
      <c r="O2217" s="16"/>
      <c r="P2217" s="16">
        <v>8.0</v>
      </c>
      <c r="Q2217" s="16">
        <v>-490.0</v>
      </c>
    </row>
    <row r="2218" ht="12.75" customHeight="1">
      <c r="A2218" s="16" t="s">
        <v>6487</v>
      </c>
      <c r="B2218" s="1" t="s">
        <v>1907</v>
      </c>
      <c r="C2218" s="15">
        <v>2833.0</v>
      </c>
      <c r="D2218" s="16" t="s">
        <v>8015</v>
      </c>
      <c r="E2218" s="16" t="s">
        <v>8016</v>
      </c>
      <c r="F2218" s="16"/>
      <c r="G2218" s="16" t="s">
        <v>394</v>
      </c>
      <c r="H2218" s="16"/>
      <c r="I2218" s="16">
        <v>104.0</v>
      </c>
      <c r="J2218" s="16" t="s">
        <v>426</v>
      </c>
      <c r="K2218" s="16" t="s">
        <v>4595</v>
      </c>
      <c r="L2218" s="16" t="s">
        <v>384</v>
      </c>
      <c r="M2218" s="16" t="s">
        <v>6268</v>
      </c>
      <c r="N2218" s="16" t="s">
        <v>1474</v>
      </c>
      <c r="O2218" s="16"/>
      <c r="P2218" s="16">
        <v>7.0</v>
      </c>
      <c r="Q2218" s="16">
        <v>-32.0</v>
      </c>
    </row>
    <row r="2219" ht="12.75" customHeight="1">
      <c r="A2219" s="16" t="s">
        <v>6487</v>
      </c>
      <c r="B2219" s="1" t="s">
        <v>1907</v>
      </c>
      <c r="C2219" s="15">
        <v>2837.0</v>
      </c>
      <c r="D2219" s="16" t="s">
        <v>8017</v>
      </c>
      <c r="E2219" s="16" t="s">
        <v>8018</v>
      </c>
      <c r="F2219" s="16"/>
      <c r="G2219" s="16" t="s">
        <v>5473</v>
      </c>
      <c r="H2219" s="16"/>
      <c r="I2219" s="16">
        <v>112.0</v>
      </c>
      <c r="J2219" s="16" t="s">
        <v>426</v>
      </c>
      <c r="K2219" s="16" t="s">
        <v>3490</v>
      </c>
      <c r="L2219" s="16" t="s">
        <v>377</v>
      </c>
      <c r="M2219" s="16" t="s">
        <v>4020</v>
      </c>
      <c r="N2219" s="16" t="s">
        <v>4021</v>
      </c>
      <c r="O2219" s="16"/>
      <c r="P2219" s="16">
        <v>11.0</v>
      </c>
      <c r="Q2219" s="16">
        <v>-720.0</v>
      </c>
    </row>
    <row r="2220" ht="12.75" customHeight="1">
      <c r="A2220" s="16" t="s">
        <v>6487</v>
      </c>
      <c r="B2220" s="1" t="s">
        <v>1907</v>
      </c>
      <c r="C2220" s="15">
        <v>2840.0</v>
      </c>
      <c r="D2220" s="16" t="s">
        <v>8019</v>
      </c>
      <c r="E2220" s="16" t="s">
        <v>8020</v>
      </c>
      <c r="F2220" s="16"/>
      <c r="G2220" s="16" t="s">
        <v>8021</v>
      </c>
      <c r="H2220" s="16"/>
      <c r="I2220" s="16">
        <v>224.0</v>
      </c>
      <c r="J2220" s="16" t="s">
        <v>426</v>
      </c>
      <c r="K2220" s="16" t="s">
        <v>1083</v>
      </c>
      <c r="L2220" s="16" t="s">
        <v>384</v>
      </c>
      <c r="M2220" s="16" t="s">
        <v>1206</v>
      </c>
      <c r="N2220" s="16" t="s">
        <v>8022</v>
      </c>
      <c r="O2220" s="16"/>
      <c r="P2220" s="16">
        <v>16.0</v>
      </c>
      <c r="Q2220" s="16">
        <v>160.0</v>
      </c>
    </row>
    <row r="2221" ht="12.75" customHeight="1">
      <c r="A2221" s="16" t="s">
        <v>6487</v>
      </c>
      <c r="B2221" s="1" t="s">
        <v>55</v>
      </c>
      <c r="C2221" s="15">
        <v>2902.0</v>
      </c>
      <c r="D2221" s="16" t="s">
        <v>8023</v>
      </c>
      <c r="E2221" s="16" t="s">
        <v>8024</v>
      </c>
      <c r="F2221" s="16"/>
      <c r="G2221" s="16" t="s">
        <v>595</v>
      </c>
      <c r="H2221" s="16" t="s">
        <v>596</v>
      </c>
      <c r="I2221" s="16">
        <v>1.0</v>
      </c>
      <c r="J2221" s="16" t="s">
        <v>3401</v>
      </c>
      <c r="K2221" s="16" t="s">
        <v>1383</v>
      </c>
      <c r="L2221" s="16" t="s">
        <v>308</v>
      </c>
      <c r="M2221" s="16" t="s">
        <v>479</v>
      </c>
      <c r="N2221" s="16" t="s">
        <v>480</v>
      </c>
      <c r="O2221" s="16"/>
      <c r="P2221" s="16">
        <v>10.0</v>
      </c>
      <c r="Q2221" s="16">
        <v>0.0</v>
      </c>
    </row>
    <row r="2222" ht="12.75" customHeight="1">
      <c r="A2222" s="16" t="s">
        <v>6487</v>
      </c>
      <c r="B2222" s="1" t="s">
        <v>55</v>
      </c>
      <c r="C2222" s="15">
        <v>2904.0</v>
      </c>
      <c r="D2222" s="16" t="s">
        <v>8025</v>
      </c>
      <c r="E2222" s="16" t="s">
        <v>8026</v>
      </c>
      <c r="F2222" s="16" t="s">
        <v>436</v>
      </c>
      <c r="G2222" s="16" t="s">
        <v>576</v>
      </c>
      <c r="H2222" s="16"/>
      <c r="I2222" s="16">
        <v>923.0</v>
      </c>
      <c r="J2222" s="16" t="s">
        <v>3401</v>
      </c>
      <c r="K2222" s="16" t="s">
        <v>438</v>
      </c>
      <c r="L2222" s="16" t="s">
        <v>323</v>
      </c>
      <c r="M2222" s="16" t="s">
        <v>744</v>
      </c>
      <c r="N2222" s="16" t="s">
        <v>1092</v>
      </c>
      <c r="O2222" s="16"/>
      <c r="P2222" s="16">
        <v>13.0</v>
      </c>
      <c r="Q2222" s="16">
        <v>-10.0</v>
      </c>
    </row>
    <row r="2223" ht="12.75" customHeight="1">
      <c r="A2223" s="16" t="s">
        <v>6487</v>
      </c>
      <c r="B2223" s="1" t="s">
        <v>55</v>
      </c>
      <c r="C2223" s="15">
        <v>2905.0</v>
      </c>
      <c r="D2223" s="16" t="s">
        <v>8027</v>
      </c>
      <c r="E2223" s="16" t="s">
        <v>8028</v>
      </c>
      <c r="F2223" s="16"/>
      <c r="G2223" s="16" t="s">
        <v>8029</v>
      </c>
      <c r="H2223" s="16" t="s">
        <v>596</v>
      </c>
      <c r="I2223" s="16">
        <v>902.0</v>
      </c>
      <c r="J2223" s="16" t="s">
        <v>426</v>
      </c>
      <c r="K2223" s="16" t="s">
        <v>1465</v>
      </c>
      <c r="L2223" s="16" t="s">
        <v>308</v>
      </c>
      <c r="M2223" s="16" t="s">
        <v>1255</v>
      </c>
      <c r="N2223" s="16" t="s">
        <v>2677</v>
      </c>
      <c r="O2223" s="16"/>
      <c r="P2223" s="16">
        <v>11.0</v>
      </c>
      <c r="Q2223" s="16">
        <v>-200.0</v>
      </c>
    </row>
    <row r="2224" ht="12.75" customHeight="1">
      <c r="A2224" s="16" t="s">
        <v>6487</v>
      </c>
      <c r="B2224" s="1" t="s">
        <v>55</v>
      </c>
      <c r="C2224" s="15">
        <v>2906.0</v>
      </c>
      <c r="D2224" s="16" t="s">
        <v>8030</v>
      </c>
      <c r="E2224" s="16" t="s">
        <v>8031</v>
      </c>
      <c r="F2224" s="16"/>
      <c r="G2224" s="16" t="s">
        <v>8032</v>
      </c>
      <c r="H2224" s="16" t="s">
        <v>69</v>
      </c>
      <c r="I2224" s="16">
        <v>715.0</v>
      </c>
      <c r="J2224" s="16" t="s">
        <v>426</v>
      </c>
      <c r="K2224" s="16" t="s">
        <v>1083</v>
      </c>
      <c r="L2224" s="16" t="s">
        <v>345</v>
      </c>
      <c r="M2224" s="16" t="s">
        <v>8033</v>
      </c>
      <c r="N2224" s="16" t="s">
        <v>1049</v>
      </c>
      <c r="O2224" s="16"/>
      <c r="P2224" s="16">
        <v>18.0</v>
      </c>
      <c r="Q2224" s="16">
        <v>-110.0</v>
      </c>
    </row>
    <row r="2225" ht="12.75" customHeight="1">
      <c r="A2225" s="16" t="s">
        <v>6487</v>
      </c>
      <c r="B2225" s="1" t="s">
        <v>55</v>
      </c>
      <c r="C2225" s="15">
        <v>2908.0</v>
      </c>
      <c r="D2225" s="16" t="s">
        <v>8034</v>
      </c>
      <c r="E2225" s="16" t="s">
        <v>8035</v>
      </c>
      <c r="F2225" s="16"/>
      <c r="G2225" s="16" t="s">
        <v>8036</v>
      </c>
      <c r="H2225" s="16"/>
      <c r="I2225" s="16">
        <v>822.0</v>
      </c>
      <c r="J2225" s="16" t="s">
        <v>351</v>
      </c>
      <c r="K2225" s="16" t="s">
        <v>1044</v>
      </c>
      <c r="L2225" s="16" t="s">
        <v>359</v>
      </c>
      <c r="M2225" s="16" t="s">
        <v>2248</v>
      </c>
      <c r="N2225" s="16" t="s">
        <v>2249</v>
      </c>
      <c r="O2225" s="16"/>
      <c r="P2225" s="16">
        <v>13.0</v>
      </c>
      <c r="Q2225" s="16">
        <v>4680.0</v>
      </c>
    </row>
    <row r="2226" ht="12.75" customHeight="1">
      <c r="A2226" s="16" t="s">
        <v>6487</v>
      </c>
      <c r="B2226" s="1" t="s">
        <v>55</v>
      </c>
      <c r="C2226" s="15">
        <v>2909.0</v>
      </c>
      <c r="D2226" s="16" t="s">
        <v>234</v>
      </c>
      <c r="E2226" s="16" t="s">
        <v>235</v>
      </c>
      <c r="F2226" s="16"/>
      <c r="G2226" s="16" t="s">
        <v>8037</v>
      </c>
      <c r="H2226" s="16"/>
      <c r="I2226" s="16">
        <v>903.0</v>
      </c>
      <c r="J2226" s="16" t="s">
        <v>351</v>
      </c>
      <c r="K2226" s="16" t="s">
        <v>8038</v>
      </c>
      <c r="L2226" s="16" t="s">
        <v>331</v>
      </c>
      <c r="M2226" s="16" t="s">
        <v>8039</v>
      </c>
      <c r="N2226" s="16" t="s">
        <v>8040</v>
      </c>
      <c r="O2226" s="16"/>
      <c r="P2226" s="16">
        <v>11.0</v>
      </c>
      <c r="Q2226" s="16">
        <v>480.0</v>
      </c>
    </row>
    <row r="2227" ht="12.75" customHeight="1">
      <c r="A2227" s="16" t="s">
        <v>6487</v>
      </c>
      <c r="B2227" s="1" t="s">
        <v>55</v>
      </c>
      <c r="C2227" s="15">
        <v>2910.0</v>
      </c>
      <c r="D2227" s="16" t="s">
        <v>8041</v>
      </c>
      <c r="E2227" s="16" t="s">
        <v>8042</v>
      </c>
      <c r="F2227" s="16"/>
      <c r="G2227" s="16" t="s">
        <v>8043</v>
      </c>
      <c r="H2227" s="16"/>
      <c r="I2227" s="16">
        <v>533.0</v>
      </c>
      <c r="J2227" s="16" t="s">
        <v>351</v>
      </c>
      <c r="K2227" s="16" t="s">
        <v>1818</v>
      </c>
      <c r="L2227" s="16" t="s">
        <v>345</v>
      </c>
      <c r="M2227" s="16" t="s">
        <v>8044</v>
      </c>
      <c r="N2227" s="16" t="s">
        <v>991</v>
      </c>
      <c r="O2227" s="16"/>
      <c r="P2227" s="16">
        <v>18.0</v>
      </c>
      <c r="Q2227" s="16">
        <v>22.0</v>
      </c>
    </row>
    <row r="2228" ht="12.75" customHeight="1">
      <c r="A2228" s="16" t="s">
        <v>6487</v>
      </c>
      <c r="B2228" s="1" t="s">
        <v>1886</v>
      </c>
      <c r="C2228" s="15">
        <v>2911.0</v>
      </c>
      <c r="D2228" s="16" t="s">
        <v>8045</v>
      </c>
      <c r="E2228" s="16" t="s">
        <v>8046</v>
      </c>
      <c r="F2228" s="16"/>
      <c r="G2228" s="16" t="s">
        <v>8047</v>
      </c>
      <c r="H2228" s="16"/>
      <c r="I2228" s="16">
        <v>200.0</v>
      </c>
      <c r="J2228" s="16" t="s">
        <v>351</v>
      </c>
      <c r="K2228" s="16" t="s">
        <v>739</v>
      </c>
      <c r="L2228" s="16" t="s">
        <v>377</v>
      </c>
      <c r="M2228" s="16" t="s">
        <v>8048</v>
      </c>
      <c r="N2228" s="16" t="s">
        <v>8049</v>
      </c>
      <c r="O2228" s="16"/>
      <c r="P2228" s="16">
        <v>5.0</v>
      </c>
      <c r="Q2228" s="16">
        <v>-1400.0</v>
      </c>
    </row>
    <row r="2229" ht="12.75" customHeight="1">
      <c r="A2229" s="16" t="s">
        <v>6487</v>
      </c>
      <c r="B2229" s="1" t="s">
        <v>1886</v>
      </c>
      <c r="C2229" s="15">
        <v>2912.0</v>
      </c>
      <c r="D2229" s="16" t="s">
        <v>8050</v>
      </c>
      <c r="E2229" s="16" t="s">
        <v>8051</v>
      </c>
      <c r="F2229" s="16" t="s">
        <v>328</v>
      </c>
      <c r="G2229" s="16" t="s">
        <v>8043</v>
      </c>
      <c r="H2229" s="16"/>
      <c r="I2229" s="16">
        <v>531.0</v>
      </c>
      <c r="J2229" s="16" t="s">
        <v>351</v>
      </c>
      <c r="K2229" s="16" t="s">
        <v>8052</v>
      </c>
      <c r="L2229" s="16" t="s">
        <v>384</v>
      </c>
      <c r="M2229" s="16" t="s">
        <v>496</v>
      </c>
      <c r="N2229" s="16" t="s">
        <v>497</v>
      </c>
      <c r="O2229" s="16"/>
      <c r="P2229" s="16">
        <v>10.0</v>
      </c>
      <c r="Q2229" s="16">
        <v>0.0</v>
      </c>
    </row>
    <row r="2230" ht="12.75" customHeight="1">
      <c r="A2230" s="16" t="s">
        <v>6487</v>
      </c>
      <c r="B2230" s="1" t="s">
        <v>1886</v>
      </c>
      <c r="C2230" s="15">
        <v>2918.0</v>
      </c>
      <c r="D2230" s="16" t="s">
        <v>8053</v>
      </c>
      <c r="E2230" s="16" t="s">
        <v>8054</v>
      </c>
      <c r="F2230" s="16" t="s">
        <v>313</v>
      </c>
      <c r="G2230" s="16" t="s">
        <v>8055</v>
      </c>
      <c r="H2230" s="16"/>
      <c r="I2230" s="16">
        <v>802.0</v>
      </c>
      <c r="J2230" s="16" t="s">
        <v>351</v>
      </c>
      <c r="K2230" s="16" t="s">
        <v>307</v>
      </c>
      <c r="L2230" s="16" t="s">
        <v>377</v>
      </c>
      <c r="M2230" s="16" t="s">
        <v>3433</v>
      </c>
      <c r="N2230" s="16" t="s">
        <v>1802</v>
      </c>
      <c r="O2230" s="16"/>
      <c r="P2230" s="16">
        <v>12.0</v>
      </c>
      <c r="Q2230" s="16">
        <v>192.0</v>
      </c>
    </row>
    <row r="2231" ht="12.75" customHeight="1">
      <c r="A2231" s="16" t="s">
        <v>6487</v>
      </c>
      <c r="B2231" s="1" t="s">
        <v>1886</v>
      </c>
      <c r="C2231" s="15">
        <v>2919.0</v>
      </c>
      <c r="D2231" s="16" t="s">
        <v>8056</v>
      </c>
      <c r="E2231" s="16" t="s">
        <v>8057</v>
      </c>
      <c r="F2231" s="16"/>
      <c r="G2231" s="16" t="s">
        <v>8058</v>
      </c>
      <c r="H2231" s="16"/>
      <c r="I2231" s="16">
        <v>816.0</v>
      </c>
      <c r="J2231" s="16" t="s">
        <v>351</v>
      </c>
      <c r="K2231" s="16" t="s">
        <v>1419</v>
      </c>
      <c r="L2231" s="16" t="s">
        <v>377</v>
      </c>
      <c r="M2231" s="16" t="s">
        <v>6155</v>
      </c>
      <c r="N2231" s="16" t="s">
        <v>4782</v>
      </c>
      <c r="O2231" s="16"/>
      <c r="P2231" s="16">
        <v>14.0</v>
      </c>
      <c r="Q2231" s="16">
        <v>-840.0</v>
      </c>
    </row>
    <row r="2232" ht="12.75" customHeight="1">
      <c r="A2232" s="16" t="s">
        <v>6487</v>
      </c>
      <c r="B2232" s="1" t="s">
        <v>1886</v>
      </c>
      <c r="C2232" s="15">
        <v>2920.0</v>
      </c>
      <c r="D2232" s="16" t="s">
        <v>8059</v>
      </c>
      <c r="E2232" s="16" t="s">
        <v>8060</v>
      </c>
      <c r="F2232" s="16" t="s">
        <v>436</v>
      </c>
      <c r="G2232" s="16" t="s">
        <v>8061</v>
      </c>
      <c r="H2232" s="16"/>
      <c r="I2232" s="16">
        <v>803.0</v>
      </c>
      <c r="J2232" s="16" t="s">
        <v>351</v>
      </c>
      <c r="K2232" s="16" t="s">
        <v>307</v>
      </c>
      <c r="L2232" s="16" t="s">
        <v>323</v>
      </c>
      <c r="M2232" s="16" t="s">
        <v>8062</v>
      </c>
      <c r="N2232" s="16" t="s">
        <v>3518</v>
      </c>
      <c r="O2232" s="16"/>
      <c r="P2232" s="16">
        <v>13.0</v>
      </c>
      <c r="Q2232" s="16">
        <v>-54.0</v>
      </c>
    </row>
    <row r="2233" ht="12.75" customHeight="1">
      <c r="A2233" s="16" t="s">
        <v>6487</v>
      </c>
      <c r="B2233" s="1" t="s">
        <v>1897</v>
      </c>
      <c r="C2233" s="15">
        <v>2922.0</v>
      </c>
      <c r="D2233" s="16" t="s">
        <v>8063</v>
      </c>
      <c r="E2233" s="16" t="s">
        <v>8064</v>
      </c>
      <c r="F2233" s="16"/>
      <c r="G2233" s="16" t="s">
        <v>500</v>
      </c>
      <c r="H2233" s="16"/>
      <c r="I2233" s="16">
        <v>310.0</v>
      </c>
      <c r="J2233" s="16" t="s">
        <v>8065</v>
      </c>
      <c r="K2233" s="16" t="s">
        <v>4395</v>
      </c>
      <c r="L2233" s="16" t="s">
        <v>323</v>
      </c>
      <c r="M2233" s="16" t="s">
        <v>1119</v>
      </c>
      <c r="N2233" s="16" t="s">
        <v>3736</v>
      </c>
      <c r="O2233" s="16"/>
      <c r="P2233" s="16">
        <v>12.0</v>
      </c>
      <c r="Q2233" s="16">
        <v>-160.0</v>
      </c>
    </row>
    <row r="2234" ht="12.75" customHeight="1">
      <c r="A2234" s="16" t="s">
        <v>6487</v>
      </c>
      <c r="B2234" s="1" t="s">
        <v>1897</v>
      </c>
      <c r="C2234" s="15">
        <v>2923.0</v>
      </c>
      <c r="D2234" s="16" t="s">
        <v>8066</v>
      </c>
      <c r="E2234" s="16" t="s">
        <v>8067</v>
      </c>
      <c r="F2234" s="16" t="s">
        <v>436</v>
      </c>
      <c r="G2234" s="16" t="s">
        <v>1519</v>
      </c>
      <c r="H2234" s="16" t="s">
        <v>69</v>
      </c>
      <c r="I2234" s="16">
        <v>205.0</v>
      </c>
      <c r="J2234" s="16" t="s">
        <v>8065</v>
      </c>
      <c r="K2234" s="16" t="s">
        <v>404</v>
      </c>
      <c r="L2234" s="16" t="s">
        <v>377</v>
      </c>
      <c r="M2234" s="16" t="s">
        <v>1172</v>
      </c>
      <c r="N2234" s="16" t="s">
        <v>1046</v>
      </c>
      <c r="O2234" s="16"/>
      <c r="P2234" s="16">
        <v>10.0</v>
      </c>
      <c r="Q2234" s="16">
        <v>1760.0</v>
      </c>
    </row>
    <row r="2235" ht="12.75" customHeight="1">
      <c r="A2235" s="16" t="s">
        <v>6487</v>
      </c>
      <c r="B2235" s="1" t="s">
        <v>1897</v>
      </c>
      <c r="C2235" s="15">
        <v>2924.0</v>
      </c>
      <c r="D2235" s="16" t="s">
        <v>8068</v>
      </c>
      <c r="E2235" s="16" t="s">
        <v>8069</v>
      </c>
      <c r="F2235" s="16"/>
      <c r="G2235" s="16" t="s">
        <v>1015</v>
      </c>
      <c r="H2235" s="16"/>
      <c r="I2235" s="16">
        <v>800.0</v>
      </c>
      <c r="J2235" s="16" t="s">
        <v>8065</v>
      </c>
      <c r="K2235" s="16" t="s">
        <v>680</v>
      </c>
      <c r="L2235" s="16" t="s">
        <v>384</v>
      </c>
      <c r="M2235" s="16" t="s">
        <v>1206</v>
      </c>
      <c r="N2235" s="16" t="s">
        <v>941</v>
      </c>
      <c r="O2235" s="16"/>
      <c r="P2235" s="16">
        <v>6.0</v>
      </c>
      <c r="Q2235" s="16">
        <v>160.0</v>
      </c>
    </row>
    <row r="2236" ht="12.75" customHeight="1">
      <c r="A2236" s="16" t="s">
        <v>6487</v>
      </c>
      <c r="B2236" s="1" t="s">
        <v>1897</v>
      </c>
      <c r="C2236" s="15">
        <v>2926.0</v>
      </c>
      <c r="D2236" s="16" t="s">
        <v>8070</v>
      </c>
      <c r="E2236" s="16" t="s">
        <v>1174</v>
      </c>
      <c r="F2236" s="16"/>
      <c r="G2236" s="16" t="s">
        <v>614</v>
      </c>
      <c r="H2236" s="16"/>
      <c r="I2236" s="16">
        <v>122.0</v>
      </c>
      <c r="J2236" s="16" t="s">
        <v>426</v>
      </c>
      <c r="K2236" s="16" t="s">
        <v>1124</v>
      </c>
      <c r="L2236" s="16" t="s">
        <v>308</v>
      </c>
      <c r="M2236" s="16" t="s">
        <v>635</v>
      </c>
      <c r="N2236" s="16" t="s">
        <v>1175</v>
      </c>
      <c r="O2236" s="16"/>
      <c r="P2236" s="16">
        <v>10.0</v>
      </c>
      <c r="Q2236" s="16">
        <v>-50.0</v>
      </c>
    </row>
    <row r="2237" ht="12.75" customHeight="1">
      <c r="A2237" s="16" t="s">
        <v>6487</v>
      </c>
      <c r="B2237" s="1" t="s">
        <v>1897</v>
      </c>
      <c r="C2237" s="15">
        <v>2927.0</v>
      </c>
      <c r="D2237" s="16" t="s">
        <v>8071</v>
      </c>
      <c r="E2237" s="16" t="s">
        <v>8072</v>
      </c>
      <c r="F2237" s="16" t="s">
        <v>328</v>
      </c>
      <c r="G2237" s="16" t="s">
        <v>8073</v>
      </c>
      <c r="H2237" s="16"/>
      <c r="I2237" s="16">
        <v>514.0</v>
      </c>
      <c r="J2237" s="16" t="s">
        <v>426</v>
      </c>
      <c r="K2237" s="16" t="s">
        <v>739</v>
      </c>
      <c r="L2237" s="16" t="s">
        <v>3540</v>
      </c>
      <c r="M2237" s="16" t="s">
        <v>8074</v>
      </c>
      <c r="N2237" s="16" t="s">
        <v>8075</v>
      </c>
      <c r="O2237" s="16"/>
      <c r="P2237" s="16">
        <v>12.0</v>
      </c>
      <c r="Q2237" s="16">
        <v>8192.0</v>
      </c>
    </row>
    <row r="2238" ht="12.75" customHeight="1">
      <c r="A2238" s="16" t="s">
        <v>6487</v>
      </c>
      <c r="B2238" s="1" t="s">
        <v>1907</v>
      </c>
      <c r="C2238" s="15">
        <v>2931.0</v>
      </c>
      <c r="D2238" s="16" t="s">
        <v>8076</v>
      </c>
      <c r="E2238" s="16" t="s">
        <v>8077</v>
      </c>
      <c r="F2238" s="16"/>
      <c r="G2238" s="16" t="s">
        <v>466</v>
      </c>
      <c r="H2238" s="16" t="s">
        <v>69</v>
      </c>
      <c r="I2238" s="16">
        <v>314.0</v>
      </c>
      <c r="J2238" s="16" t="s">
        <v>426</v>
      </c>
      <c r="K2238" s="16" t="s">
        <v>2092</v>
      </c>
      <c r="L2238" s="16" t="s">
        <v>331</v>
      </c>
      <c r="M2238" s="16" t="s">
        <v>8078</v>
      </c>
      <c r="N2238" s="16" t="s">
        <v>6237</v>
      </c>
      <c r="O2238" s="16"/>
      <c r="P2238" s="16">
        <v>15.0</v>
      </c>
      <c r="Q2238" s="16">
        <v>4608.0</v>
      </c>
    </row>
    <row r="2239" ht="12.75" customHeight="1">
      <c r="A2239" s="16" t="s">
        <v>6487</v>
      </c>
      <c r="B2239" s="1" t="s">
        <v>1907</v>
      </c>
      <c r="C2239" s="15">
        <v>2934.0</v>
      </c>
      <c r="D2239" s="16" t="s">
        <v>8079</v>
      </c>
      <c r="E2239" s="16" t="s">
        <v>8080</v>
      </c>
      <c r="F2239" s="16"/>
      <c r="G2239" s="16" t="s">
        <v>3330</v>
      </c>
      <c r="H2239" s="16"/>
      <c r="I2239" s="16">
        <v>700.0</v>
      </c>
      <c r="J2239" s="16" t="s">
        <v>426</v>
      </c>
      <c r="K2239" s="16" t="s">
        <v>322</v>
      </c>
      <c r="L2239" s="16" t="s">
        <v>331</v>
      </c>
      <c r="M2239" s="16" t="s">
        <v>8081</v>
      </c>
      <c r="N2239" s="16" t="s">
        <v>1000</v>
      </c>
      <c r="O2239" s="16"/>
      <c r="P2239" s="16">
        <v>5.0</v>
      </c>
      <c r="Q2239" s="16">
        <v>3168.0</v>
      </c>
    </row>
    <row r="2240" ht="12.75" customHeight="1">
      <c r="A2240" s="16" t="s">
        <v>6487</v>
      </c>
      <c r="B2240" s="1" t="s">
        <v>1907</v>
      </c>
      <c r="C2240" s="15">
        <v>2935.0</v>
      </c>
      <c r="D2240" s="16" t="s">
        <v>8082</v>
      </c>
      <c r="E2240" s="16" t="s">
        <v>8083</v>
      </c>
      <c r="F2240" s="16"/>
      <c r="G2240" s="16" t="s">
        <v>421</v>
      </c>
      <c r="H2240" s="16"/>
      <c r="I2240" s="16">
        <v>607.0</v>
      </c>
      <c r="J2240" s="16" t="s">
        <v>426</v>
      </c>
      <c r="K2240" s="16" t="s">
        <v>438</v>
      </c>
      <c r="L2240" s="16" t="s">
        <v>331</v>
      </c>
      <c r="M2240" s="16" t="s">
        <v>5014</v>
      </c>
      <c r="N2240" s="16" t="s">
        <v>8084</v>
      </c>
      <c r="O2240" s="16"/>
      <c r="P2240" s="16">
        <v>14.0</v>
      </c>
      <c r="Q2240" s="16">
        <v>486.0</v>
      </c>
    </row>
    <row r="2241" ht="12.75" customHeight="1">
      <c r="A2241" s="16" t="s">
        <v>6487</v>
      </c>
      <c r="B2241" s="1" t="s">
        <v>1907</v>
      </c>
      <c r="C2241" s="15">
        <v>2936.0</v>
      </c>
      <c r="D2241" s="16" t="s">
        <v>8085</v>
      </c>
      <c r="E2241" s="16" t="s">
        <v>8086</v>
      </c>
      <c r="F2241" s="16" t="s">
        <v>328</v>
      </c>
      <c r="G2241" s="16" t="s">
        <v>8087</v>
      </c>
      <c r="H2241" s="16"/>
      <c r="I2241" s="16">
        <v>935.0</v>
      </c>
      <c r="J2241" s="16" t="s">
        <v>426</v>
      </c>
      <c r="K2241" s="16" t="s">
        <v>1917</v>
      </c>
      <c r="L2241" s="16" t="s">
        <v>316</v>
      </c>
      <c r="M2241" s="16" t="s">
        <v>8088</v>
      </c>
      <c r="N2241" s="16" t="s">
        <v>8089</v>
      </c>
      <c r="O2241" s="16"/>
      <c r="P2241" s="16">
        <v>17.0</v>
      </c>
      <c r="Q2241" s="16">
        <v>1224.0</v>
      </c>
    </row>
    <row r="2242" ht="12.75" customHeight="1">
      <c r="A2242" s="16" t="s">
        <v>6487</v>
      </c>
      <c r="B2242" s="1" t="s">
        <v>1907</v>
      </c>
      <c r="C2242" s="15">
        <v>2938.0</v>
      </c>
      <c r="D2242" s="16" t="s">
        <v>8090</v>
      </c>
      <c r="E2242" s="16" t="s">
        <v>8091</v>
      </c>
      <c r="F2242" s="16"/>
      <c r="G2242" s="16" t="s">
        <v>8092</v>
      </c>
      <c r="H2242" s="16"/>
      <c r="I2242" s="16">
        <v>424.0</v>
      </c>
      <c r="J2242" s="16" t="s">
        <v>426</v>
      </c>
      <c r="K2242" s="16" t="s">
        <v>8093</v>
      </c>
      <c r="L2242" s="16" t="s">
        <v>384</v>
      </c>
      <c r="M2242" s="16" t="s">
        <v>8094</v>
      </c>
      <c r="N2242" s="16" t="s">
        <v>3430</v>
      </c>
      <c r="O2242" s="16"/>
      <c r="P2242" s="16">
        <v>11.0</v>
      </c>
      <c r="Q2242" s="16">
        <v>-44.0</v>
      </c>
    </row>
    <row r="2243" ht="12.75" customHeight="1">
      <c r="A2243" s="16" t="s">
        <v>6487</v>
      </c>
      <c r="B2243" s="1" t="s">
        <v>1907</v>
      </c>
      <c r="C2243" s="15">
        <v>2939.0</v>
      </c>
      <c r="D2243" s="16" t="s">
        <v>8095</v>
      </c>
      <c r="E2243" s="16" t="s">
        <v>8096</v>
      </c>
      <c r="F2243" s="16"/>
      <c r="G2243" s="16" t="s">
        <v>978</v>
      </c>
      <c r="H2243" s="16"/>
      <c r="I2243" s="16">
        <v>220.0</v>
      </c>
      <c r="J2243" s="16" t="s">
        <v>426</v>
      </c>
      <c r="K2243" s="16" t="s">
        <v>580</v>
      </c>
      <c r="L2243" s="16" t="s">
        <v>384</v>
      </c>
      <c r="M2243" s="16" t="s">
        <v>1096</v>
      </c>
      <c r="N2243" s="16" t="s">
        <v>1580</v>
      </c>
      <c r="O2243" s="16"/>
      <c r="P2243" s="16">
        <v>13.0</v>
      </c>
      <c r="Q2243" s="16">
        <v>-18.0</v>
      </c>
    </row>
    <row r="2244" ht="12.75" customHeight="1">
      <c r="A2244" s="16" t="s">
        <v>6487</v>
      </c>
      <c r="B2244" s="1" t="s">
        <v>1907</v>
      </c>
      <c r="C2244" s="15">
        <v>2940.0</v>
      </c>
      <c r="D2244" s="16" t="s">
        <v>8097</v>
      </c>
      <c r="E2244" s="16" t="s">
        <v>8098</v>
      </c>
      <c r="F2244" s="16" t="s">
        <v>328</v>
      </c>
      <c r="G2244" s="16" t="s">
        <v>454</v>
      </c>
      <c r="H2244" s="16"/>
      <c r="I2244" s="16">
        <v>113.0</v>
      </c>
      <c r="J2244" s="16" t="s">
        <v>426</v>
      </c>
      <c r="K2244" s="16" t="s">
        <v>8099</v>
      </c>
      <c r="L2244" s="16" t="s">
        <v>384</v>
      </c>
      <c r="M2244" s="16" t="s">
        <v>3666</v>
      </c>
      <c r="N2244" s="16" t="s">
        <v>8100</v>
      </c>
      <c r="O2244" s="16"/>
      <c r="P2244" s="16">
        <v>7.0</v>
      </c>
      <c r="Q2244" s="16">
        <v>-180.0</v>
      </c>
    </row>
    <row r="2245" ht="12.75" customHeight="1">
      <c r="A2245" s="16" t="s">
        <v>6487</v>
      </c>
      <c r="B2245" s="1" t="s">
        <v>55</v>
      </c>
      <c r="C2245" s="15">
        <v>3002.0</v>
      </c>
      <c r="D2245" s="16" t="s">
        <v>8101</v>
      </c>
      <c r="E2245" s="16" t="s">
        <v>8102</v>
      </c>
      <c r="F2245" s="16"/>
      <c r="G2245" s="16" t="s">
        <v>8103</v>
      </c>
      <c r="H2245" s="16" t="s">
        <v>596</v>
      </c>
      <c r="I2245" s="16">
        <v>804.0</v>
      </c>
      <c r="J2245" s="16" t="s">
        <v>426</v>
      </c>
      <c r="K2245" s="16" t="s">
        <v>322</v>
      </c>
      <c r="L2245" s="16" t="s">
        <v>308</v>
      </c>
      <c r="M2245" s="16" t="s">
        <v>554</v>
      </c>
      <c r="N2245" s="16" t="s">
        <v>397</v>
      </c>
      <c r="O2245" s="16"/>
      <c r="P2245" s="16">
        <v>8.0</v>
      </c>
      <c r="Q2245" s="16">
        <v>-20.0</v>
      </c>
    </row>
    <row r="2246" ht="12.75" customHeight="1">
      <c r="A2246" s="16" t="s">
        <v>6487</v>
      </c>
      <c r="B2246" s="1" t="s">
        <v>55</v>
      </c>
      <c r="C2246" s="15">
        <v>3004.0</v>
      </c>
      <c r="D2246" s="16" t="s">
        <v>8104</v>
      </c>
      <c r="E2246" s="16" t="s">
        <v>8105</v>
      </c>
      <c r="F2246" s="16"/>
      <c r="G2246" s="16" t="s">
        <v>8106</v>
      </c>
      <c r="H2246" s="16" t="s">
        <v>69</v>
      </c>
      <c r="I2246" s="16">
        <v>341.0</v>
      </c>
      <c r="J2246" s="16" t="s">
        <v>426</v>
      </c>
      <c r="K2246" s="16" t="s">
        <v>3258</v>
      </c>
      <c r="L2246" s="16" t="s">
        <v>323</v>
      </c>
      <c r="M2246" s="16" t="s">
        <v>4071</v>
      </c>
      <c r="N2246" s="16" t="s">
        <v>8107</v>
      </c>
      <c r="O2246" s="16"/>
      <c r="P2246" s="16">
        <v>15.0</v>
      </c>
      <c r="Q2246" s="16">
        <v>-18.0</v>
      </c>
    </row>
    <row r="2247" ht="12.75" customHeight="1">
      <c r="A2247" s="16" t="s">
        <v>6487</v>
      </c>
      <c r="B2247" s="1" t="s">
        <v>55</v>
      </c>
      <c r="C2247" s="15">
        <v>3008.0</v>
      </c>
      <c r="D2247" s="16" t="s">
        <v>8108</v>
      </c>
      <c r="E2247" s="16" t="s">
        <v>8109</v>
      </c>
      <c r="F2247" s="16"/>
      <c r="G2247" s="16" t="s">
        <v>8110</v>
      </c>
      <c r="H2247" s="16"/>
      <c r="I2247" s="16">
        <v>900.0</v>
      </c>
      <c r="J2247" s="16" t="s">
        <v>351</v>
      </c>
      <c r="K2247" s="16" t="s">
        <v>638</v>
      </c>
      <c r="L2247" s="16" t="s">
        <v>377</v>
      </c>
      <c r="M2247" s="16" t="s">
        <v>3259</v>
      </c>
      <c r="N2247" s="16" t="s">
        <v>3260</v>
      </c>
      <c r="O2247" s="16"/>
      <c r="P2247" s="16">
        <v>7.0</v>
      </c>
      <c r="Q2247" s="16">
        <v>-140.0</v>
      </c>
    </row>
    <row r="2248" ht="12.75" customHeight="1">
      <c r="A2248" s="16" t="s">
        <v>6487</v>
      </c>
      <c r="B2248" s="1" t="s">
        <v>55</v>
      </c>
      <c r="C2248" s="15">
        <v>3010.0</v>
      </c>
      <c r="D2248" s="16" t="s">
        <v>8111</v>
      </c>
      <c r="E2248" s="16" t="s">
        <v>8112</v>
      </c>
      <c r="F2248" s="16"/>
      <c r="G2248" s="16" t="s">
        <v>8113</v>
      </c>
      <c r="H2248" s="16" t="s">
        <v>596</v>
      </c>
      <c r="I2248" s="16">
        <v>505.0</v>
      </c>
      <c r="J2248" s="16" t="s">
        <v>351</v>
      </c>
      <c r="K2248" s="16" t="s">
        <v>519</v>
      </c>
      <c r="L2248" s="16" t="s">
        <v>308</v>
      </c>
      <c r="M2248" s="16" t="s">
        <v>309</v>
      </c>
      <c r="N2248" s="16" t="s">
        <v>1303</v>
      </c>
      <c r="O2248" s="16"/>
      <c r="P2248" s="16">
        <v>9.0</v>
      </c>
      <c r="Q2248" s="16">
        <v>0.0</v>
      </c>
    </row>
    <row r="2249" ht="12.75" customHeight="1">
      <c r="A2249" s="16" t="s">
        <v>6487</v>
      </c>
      <c r="B2249" s="1" t="s">
        <v>1886</v>
      </c>
      <c r="C2249" s="15">
        <v>3012.0</v>
      </c>
      <c r="D2249" s="16" t="s">
        <v>8114</v>
      </c>
      <c r="E2249" s="16" t="s">
        <v>8115</v>
      </c>
      <c r="F2249" s="16" t="s">
        <v>436</v>
      </c>
      <c r="G2249" s="16" t="s">
        <v>8116</v>
      </c>
      <c r="H2249" s="16"/>
      <c r="I2249" s="16">
        <v>830.0</v>
      </c>
      <c r="J2249" s="16" t="s">
        <v>351</v>
      </c>
      <c r="K2249" s="16" t="s">
        <v>1087</v>
      </c>
      <c r="L2249" s="16" t="s">
        <v>323</v>
      </c>
      <c r="M2249" s="16" t="s">
        <v>2105</v>
      </c>
      <c r="N2249" s="16" t="s">
        <v>6847</v>
      </c>
      <c r="O2249" s="16"/>
      <c r="P2249" s="16">
        <v>12.0</v>
      </c>
      <c r="Q2249" s="16">
        <v>-224.0</v>
      </c>
    </row>
    <row r="2250" ht="12.75" customHeight="1">
      <c r="A2250" s="16" t="s">
        <v>6487</v>
      </c>
      <c r="B2250" s="1" t="s">
        <v>1886</v>
      </c>
      <c r="C2250" s="15">
        <v>3013.0</v>
      </c>
      <c r="D2250" s="16" t="s">
        <v>8117</v>
      </c>
      <c r="E2250" s="16" t="s">
        <v>8118</v>
      </c>
      <c r="F2250" s="16" t="s">
        <v>436</v>
      </c>
      <c r="G2250" s="16" t="s">
        <v>8119</v>
      </c>
      <c r="H2250" s="16"/>
      <c r="I2250" s="16">
        <v>802.0</v>
      </c>
      <c r="J2250" s="16" t="s">
        <v>351</v>
      </c>
      <c r="K2250" s="16" t="s">
        <v>396</v>
      </c>
      <c r="L2250" s="16" t="s">
        <v>308</v>
      </c>
      <c r="M2250" s="16" t="s">
        <v>1771</v>
      </c>
      <c r="N2250" s="16" t="s">
        <v>6324</v>
      </c>
      <c r="O2250" s="16"/>
      <c r="P2250" s="16">
        <v>9.0</v>
      </c>
      <c r="Q2250" s="16">
        <v>-120.0</v>
      </c>
    </row>
    <row r="2251" ht="12.75" customHeight="1">
      <c r="A2251" s="16" t="s">
        <v>6487</v>
      </c>
      <c r="B2251" s="1" t="s">
        <v>1886</v>
      </c>
      <c r="C2251" s="15">
        <v>3015.0</v>
      </c>
      <c r="D2251" s="16" t="s">
        <v>8120</v>
      </c>
      <c r="E2251" s="16" t="s">
        <v>8121</v>
      </c>
      <c r="F2251" s="16" t="s">
        <v>436</v>
      </c>
      <c r="G2251" s="16" t="s">
        <v>8122</v>
      </c>
      <c r="H2251" s="16"/>
      <c r="I2251" s="16">
        <v>126.0</v>
      </c>
      <c r="J2251" s="16" t="s">
        <v>351</v>
      </c>
      <c r="K2251" s="16" t="s">
        <v>1083</v>
      </c>
      <c r="L2251" s="16" t="s">
        <v>308</v>
      </c>
      <c r="M2251" s="16" t="s">
        <v>1242</v>
      </c>
      <c r="N2251" s="16" t="s">
        <v>3342</v>
      </c>
      <c r="O2251" s="16"/>
      <c r="P2251" s="16">
        <v>17.0</v>
      </c>
      <c r="Q2251" s="16">
        <v>-72.0</v>
      </c>
    </row>
    <row r="2252" ht="12.75" customHeight="1">
      <c r="A2252" s="16" t="s">
        <v>6487</v>
      </c>
      <c r="B2252" s="1" t="s">
        <v>1886</v>
      </c>
      <c r="C2252" s="15">
        <v>3016.0</v>
      </c>
      <c r="D2252" s="16" t="s">
        <v>8123</v>
      </c>
      <c r="E2252" s="16" t="s">
        <v>8124</v>
      </c>
      <c r="F2252" s="16"/>
      <c r="G2252" s="16" t="s">
        <v>8125</v>
      </c>
      <c r="H2252" s="16"/>
      <c r="I2252" s="16">
        <v>100.0</v>
      </c>
      <c r="J2252" s="16" t="s">
        <v>351</v>
      </c>
      <c r="K2252" s="16" t="s">
        <v>438</v>
      </c>
      <c r="L2252" s="16" t="s">
        <v>384</v>
      </c>
      <c r="M2252" s="16" t="s">
        <v>1091</v>
      </c>
      <c r="N2252" s="16" t="s">
        <v>2748</v>
      </c>
      <c r="O2252" s="16"/>
      <c r="P2252" s="16">
        <v>6.0</v>
      </c>
      <c r="Q2252" s="16">
        <v>-20.0</v>
      </c>
    </row>
    <row r="2253" ht="12.75" customHeight="1">
      <c r="A2253" s="16" t="s">
        <v>6487</v>
      </c>
      <c r="B2253" s="1" t="s">
        <v>1886</v>
      </c>
      <c r="C2253" s="15">
        <v>3017.0</v>
      </c>
      <c r="D2253" s="16" t="s">
        <v>8126</v>
      </c>
      <c r="E2253" s="16" t="s">
        <v>8127</v>
      </c>
      <c r="F2253" s="16" t="s">
        <v>436</v>
      </c>
      <c r="G2253" s="16" t="s">
        <v>528</v>
      </c>
      <c r="H2253" s="16"/>
      <c r="I2253" s="16">
        <v>402.0</v>
      </c>
      <c r="J2253" s="16" t="s">
        <v>337</v>
      </c>
      <c r="K2253" s="16" t="s">
        <v>1083</v>
      </c>
      <c r="L2253" s="16" t="s">
        <v>323</v>
      </c>
      <c r="M2253" s="16" t="s">
        <v>8128</v>
      </c>
      <c r="N2253" s="16" t="s">
        <v>8129</v>
      </c>
      <c r="O2253" s="16"/>
      <c r="P2253" s="16">
        <v>6.0</v>
      </c>
      <c r="Q2253" s="16">
        <v>-270.0</v>
      </c>
    </row>
    <row r="2254" ht="12.75" customHeight="1">
      <c r="A2254" s="16" t="s">
        <v>6487</v>
      </c>
      <c r="B2254" s="1" t="s">
        <v>1886</v>
      </c>
      <c r="C2254" s="15">
        <v>3018.0</v>
      </c>
      <c r="D2254" s="16" t="s">
        <v>8130</v>
      </c>
      <c r="E2254" s="16" t="s">
        <v>8131</v>
      </c>
      <c r="F2254" s="16"/>
      <c r="G2254" s="16" t="s">
        <v>1178</v>
      </c>
      <c r="H2254" s="16"/>
      <c r="I2254" s="16">
        <v>922.0</v>
      </c>
      <c r="J2254" s="16" t="s">
        <v>337</v>
      </c>
      <c r="K2254" s="16" t="s">
        <v>1167</v>
      </c>
      <c r="L2254" s="16" t="s">
        <v>308</v>
      </c>
      <c r="M2254" s="16" t="s">
        <v>1255</v>
      </c>
      <c r="N2254" s="16" t="s">
        <v>7838</v>
      </c>
      <c r="O2254" s="16"/>
      <c r="P2254" s="16">
        <v>13.0</v>
      </c>
      <c r="Q2254" s="16">
        <v>-200.0</v>
      </c>
    </row>
    <row r="2255" ht="12.75" customHeight="1">
      <c r="A2255" s="16" t="s">
        <v>6487</v>
      </c>
      <c r="B2255" s="1" t="s">
        <v>1886</v>
      </c>
      <c r="C2255" s="15">
        <v>3020.0</v>
      </c>
      <c r="D2255" s="16" t="s">
        <v>8132</v>
      </c>
      <c r="E2255" s="16" t="s">
        <v>8133</v>
      </c>
      <c r="F2255" s="16" t="s">
        <v>436</v>
      </c>
      <c r="G2255" s="16" t="s">
        <v>8122</v>
      </c>
      <c r="H2255" s="16"/>
      <c r="I2255" s="16">
        <v>500.0</v>
      </c>
      <c r="J2255" s="16" t="s">
        <v>351</v>
      </c>
      <c r="K2255" s="16" t="s">
        <v>3561</v>
      </c>
      <c r="L2255" s="16" t="s">
        <v>323</v>
      </c>
      <c r="M2255" s="16" t="s">
        <v>610</v>
      </c>
      <c r="N2255" s="16" t="s">
        <v>6980</v>
      </c>
      <c r="O2255" s="16"/>
      <c r="P2255" s="16">
        <v>8.0</v>
      </c>
      <c r="Q2255" s="16">
        <v>-80.0</v>
      </c>
    </row>
    <row r="2256" ht="12.75" customHeight="1">
      <c r="A2256" s="16" t="s">
        <v>6487</v>
      </c>
      <c r="B2256" s="1" t="s">
        <v>1897</v>
      </c>
      <c r="C2256" s="15">
        <v>3021.0</v>
      </c>
      <c r="D2256" s="16" t="s">
        <v>8134</v>
      </c>
      <c r="E2256" s="16" t="s">
        <v>8135</v>
      </c>
      <c r="F2256" s="16"/>
      <c r="G2256" s="16" t="s">
        <v>8136</v>
      </c>
      <c r="H2256" s="16"/>
      <c r="I2256" s="16">
        <v>821.0</v>
      </c>
      <c r="J2256" s="16" t="s">
        <v>8065</v>
      </c>
      <c r="K2256" s="16" t="s">
        <v>739</v>
      </c>
      <c r="L2256" s="16" t="s">
        <v>377</v>
      </c>
      <c r="M2256" s="16" t="s">
        <v>1835</v>
      </c>
      <c r="N2256" s="16" t="s">
        <v>3833</v>
      </c>
      <c r="O2256" s="16"/>
      <c r="P2256" s="16">
        <v>16.0</v>
      </c>
      <c r="Q2256" s="16">
        <v>-324.0</v>
      </c>
    </row>
    <row r="2257" ht="12.75" customHeight="1">
      <c r="A2257" s="16" t="s">
        <v>6487</v>
      </c>
      <c r="B2257" s="1" t="s">
        <v>1897</v>
      </c>
      <c r="C2257" s="15">
        <v>3022.0</v>
      </c>
      <c r="D2257" s="16" t="s">
        <v>8137</v>
      </c>
      <c r="E2257" s="16" t="s">
        <v>8138</v>
      </c>
      <c r="F2257" s="16"/>
      <c r="G2257" s="16" t="s">
        <v>4874</v>
      </c>
      <c r="H2257" s="16"/>
      <c r="I2257" s="16">
        <v>121.0</v>
      </c>
      <c r="J2257" s="16" t="s">
        <v>8065</v>
      </c>
      <c r="K2257" s="16" t="s">
        <v>3072</v>
      </c>
      <c r="L2257" s="16" t="s">
        <v>316</v>
      </c>
      <c r="M2257" s="16" t="s">
        <v>8139</v>
      </c>
      <c r="N2257" s="16" t="s">
        <v>8140</v>
      </c>
      <c r="O2257" s="16"/>
      <c r="P2257" s="16">
        <v>11.0</v>
      </c>
      <c r="Q2257" s="16">
        <v>3360.0</v>
      </c>
    </row>
    <row r="2258" ht="12.75" customHeight="1">
      <c r="A2258" s="16" t="s">
        <v>6487</v>
      </c>
      <c r="B2258" s="1" t="s">
        <v>1897</v>
      </c>
      <c r="C2258" s="15">
        <v>3024.0</v>
      </c>
      <c r="D2258" s="16" t="s">
        <v>8141</v>
      </c>
      <c r="E2258" s="16" t="s">
        <v>8142</v>
      </c>
      <c r="F2258" s="16"/>
      <c r="G2258" s="16" t="s">
        <v>3820</v>
      </c>
      <c r="H2258" s="16"/>
      <c r="I2258" s="16">
        <v>113.0</v>
      </c>
      <c r="J2258" s="16" t="s">
        <v>8065</v>
      </c>
      <c r="K2258" s="16" t="s">
        <v>8143</v>
      </c>
      <c r="L2258" s="16" t="s">
        <v>323</v>
      </c>
      <c r="M2258" s="16" t="s">
        <v>2643</v>
      </c>
      <c r="N2258" s="16" t="s">
        <v>1041</v>
      </c>
      <c r="O2258" s="16"/>
      <c r="P2258" s="16">
        <v>12.0</v>
      </c>
      <c r="Q2258" s="16">
        <v>-90.0</v>
      </c>
    </row>
    <row r="2259" ht="12.75" customHeight="1">
      <c r="A2259" s="16" t="s">
        <v>6487</v>
      </c>
      <c r="B2259" s="1" t="s">
        <v>1897</v>
      </c>
      <c r="C2259" s="15">
        <v>3028.0</v>
      </c>
      <c r="D2259" s="16" t="s">
        <v>8144</v>
      </c>
      <c r="E2259" s="16" t="s">
        <v>8145</v>
      </c>
      <c r="F2259" s="16" t="s">
        <v>436</v>
      </c>
      <c r="G2259" s="16" t="s">
        <v>2903</v>
      </c>
      <c r="H2259" s="16"/>
      <c r="I2259" s="16">
        <v>411.0</v>
      </c>
      <c r="J2259" s="16" t="s">
        <v>426</v>
      </c>
      <c r="K2259" s="16" t="s">
        <v>3357</v>
      </c>
      <c r="L2259" s="16" t="s">
        <v>345</v>
      </c>
      <c r="M2259" s="16" t="s">
        <v>2780</v>
      </c>
      <c r="N2259" s="16" t="s">
        <v>8146</v>
      </c>
      <c r="O2259" s="16"/>
      <c r="P2259" s="16">
        <v>5.0</v>
      </c>
      <c r="Q2259" s="16">
        <v>-252.0</v>
      </c>
    </row>
    <row r="2260" ht="12.75" customHeight="1">
      <c r="A2260" s="16" t="s">
        <v>6487</v>
      </c>
      <c r="B2260" s="1" t="s">
        <v>1897</v>
      </c>
      <c r="C2260" s="15">
        <v>3030.0</v>
      </c>
      <c r="D2260" s="16" t="s">
        <v>8147</v>
      </c>
      <c r="E2260" s="16" t="s">
        <v>8148</v>
      </c>
      <c r="F2260" s="16" t="s">
        <v>313</v>
      </c>
      <c r="G2260" s="16" t="s">
        <v>500</v>
      </c>
      <c r="H2260" s="16"/>
      <c r="I2260" s="16">
        <v>501.0</v>
      </c>
      <c r="J2260" s="16" t="s">
        <v>426</v>
      </c>
      <c r="K2260" s="16" t="s">
        <v>580</v>
      </c>
      <c r="L2260" s="16" t="s">
        <v>384</v>
      </c>
      <c r="M2260" s="16" t="s">
        <v>2851</v>
      </c>
      <c r="N2260" s="16" t="s">
        <v>2852</v>
      </c>
      <c r="O2260" s="16"/>
      <c r="P2260" s="16">
        <v>9.0</v>
      </c>
      <c r="Q2260" s="16">
        <v>-63.0</v>
      </c>
    </row>
    <row r="2261" ht="12.75" customHeight="1">
      <c r="A2261" s="16" t="s">
        <v>6487</v>
      </c>
      <c r="B2261" s="1" t="s">
        <v>1907</v>
      </c>
      <c r="C2261" s="15">
        <v>3031.0</v>
      </c>
      <c r="D2261" s="16" t="s">
        <v>8149</v>
      </c>
      <c r="E2261" s="16" t="s">
        <v>8150</v>
      </c>
      <c r="F2261" s="16"/>
      <c r="G2261" s="16" t="s">
        <v>6918</v>
      </c>
      <c r="H2261" s="16" t="s">
        <v>69</v>
      </c>
      <c r="I2261" s="16">
        <v>930.0</v>
      </c>
      <c r="J2261" s="16" t="s">
        <v>426</v>
      </c>
      <c r="K2261" s="16" t="s">
        <v>557</v>
      </c>
      <c r="L2261" s="16" t="s">
        <v>323</v>
      </c>
      <c r="M2261" s="16" t="s">
        <v>749</v>
      </c>
      <c r="N2261" s="16" t="s">
        <v>1606</v>
      </c>
      <c r="O2261" s="16"/>
      <c r="P2261" s="16">
        <v>7.0</v>
      </c>
      <c r="Q2261" s="16">
        <v>-324.0</v>
      </c>
    </row>
    <row r="2262" ht="12.75" customHeight="1">
      <c r="A2262" s="16" t="s">
        <v>6487</v>
      </c>
      <c r="B2262" s="1" t="s">
        <v>1907</v>
      </c>
      <c r="C2262" s="15">
        <v>3033.0</v>
      </c>
      <c r="D2262" s="16" t="s">
        <v>8151</v>
      </c>
      <c r="E2262" s="16" t="s">
        <v>8152</v>
      </c>
      <c r="F2262" s="16"/>
      <c r="G2262" s="16" t="s">
        <v>394</v>
      </c>
      <c r="H2262" s="16"/>
      <c r="I2262" s="16">
        <v>513.0</v>
      </c>
      <c r="J2262" s="16" t="s">
        <v>426</v>
      </c>
      <c r="K2262" s="16" t="s">
        <v>4911</v>
      </c>
      <c r="L2262" s="16" t="s">
        <v>323</v>
      </c>
      <c r="M2262" s="16" t="s">
        <v>309</v>
      </c>
      <c r="N2262" s="16" t="s">
        <v>397</v>
      </c>
      <c r="O2262" s="16"/>
      <c r="P2262" s="16">
        <v>8.0</v>
      </c>
      <c r="Q2262" s="16">
        <v>0.0</v>
      </c>
    </row>
    <row r="2263" ht="12.75" customHeight="1">
      <c r="A2263" s="16" t="s">
        <v>6487</v>
      </c>
      <c r="B2263" s="1" t="s">
        <v>1907</v>
      </c>
      <c r="C2263" s="15">
        <v>3034.0</v>
      </c>
      <c r="D2263" s="16" t="s">
        <v>8153</v>
      </c>
      <c r="E2263" s="16" t="s">
        <v>8154</v>
      </c>
      <c r="F2263" s="16" t="s">
        <v>436</v>
      </c>
      <c r="G2263" s="16" t="s">
        <v>2940</v>
      </c>
      <c r="H2263" s="16"/>
      <c r="I2263" s="16">
        <v>834.0</v>
      </c>
      <c r="J2263" s="16" t="s">
        <v>395</v>
      </c>
      <c r="K2263" s="16" t="s">
        <v>330</v>
      </c>
      <c r="L2263" s="16" t="s">
        <v>384</v>
      </c>
      <c r="M2263" s="16" t="s">
        <v>8155</v>
      </c>
      <c r="N2263" s="16" t="s">
        <v>8156</v>
      </c>
      <c r="O2263" s="16"/>
      <c r="P2263" s="16">
        <v>16.0</v>
      </c>
      <c r="Q2263" s="16">
        <v>-1071.0</v>
      </c>
    </row>
    <row r="2264" ht="12.75" customHeight="1">
      <c r="A2264" s="16" t="s">
        <v>6487</v>
      </c>
      <c r="B2264" s="1" t="s">
        <v>1907</v>
      </c>
      <c r="C2264" s="15">
        <v>3035.0</v>
      </c>
      <c r="D2264" s="16" t="s">
        <v>8157</v>
      </c>
      <c r="E2264" s="16" t="s">
        <v>8158</v>
      </c>
      <c r="F2264" s="16" t="s">
        <v>436</v>
      </c>
      <c r="G2264" s="16" t="s">
        <v>449</v>
      </c>
      <c r="H2264" s="16"/>
      <c r="I2264" s="16">
        <v>601.0</v>
      </c>
      <c r="J2264" s="16" t="s">
        <v>395</v>
      </c>
      <c r="K2264" s="16" t="s">
        <v>6660</v>
      </c>
      <c r="L2264" s="16" t="s">
        <v>323</v>
      </c>
      <c r="M2264" s="16" t="s">
        <v>473</v>
      </c>
      <c r="N2264" s="16" t="s">
        <v>474</v>
      </c>
      <c r="O2264" s="16"/>
      <c r="P2264" s="16">
        <v>6.0</v>
      </c>
      <c r="Q2264" s="16">
        <v>-90.0</v>
      </c>
    </row>
    <row r="2265" ht="12.75" customHeight="1">
      <c r="A2265" s="16" t="s">
        <v>6487</v>
      </c>
      <c r="B2265" s="1" t="s">
        <v>1907</v>
      </c>
      <c r="C2265" s="15">
        <v>3036.0</v>
      </c>
      <c r="D2265" s="16" t="s">
        <v>8159</v>
      </c>
      <c r="E2265" s="16" t="s">
        <v>8160</v>
      </c>
      <c r="F2265" s="16"/>
      <c r="G2265" s="16" t="s">
        <v>449</v>
      </c>
      <c r="H2265" s="16"/>
      <c r="I2265" s="16">
        <v>920.0</v>
      </c>
      <c r="J2265" s="16" t="s">
        <v>395</v>
      </c>
      <c r="K2265" s="16" t="s">
        <v>1083</v>
      </c>
      <c r="L2265" s="16" t="s">
        <v>308</v>
      </c>
      <c r="M2265" s="16" t="s">
        <v>1242</v>
      </c>
      <c r="N2265" s="16" t="s">
        <v>1243</v>
      </c>
      <c r="O2265" s="16"/>
      <c r="P2265" s="16">
        <v>8.0</v>
      </c>
      <c r="Q2265" s="16">
        <v>-72.0</v>
      </c>
    </row>
    <row r="2266" ht="12.75" customHeight="1">
      <c r="A2266" s="16" t="s">
        <v>6487</v>
      </c>
      <c r="B2266" s="1" t="s">
        <v>1907</v>
      </c>
      <c r="C2266" s="15">
        <v>3038.0</v>
      </c>
      <c r="D2266" s="16" t="s">
        <v>8161</v>
      </c>
      <c r="E2266" s="16" t="s">
        <v>8162</v>
      </c>
      <c r="F2266" s="16"/>
      <c r="G2266" s="16" t="s">
        <v>394</v>
      </c>
      <c r="H2266" s="16"/>
      <c r="I2266" s="16">
        <v>610.0</v>
      </c>
      <c r="J2266" s="16" t="s">
        <v>426</v>
      </c>
      <c r="K2266" s="16" t="s">
        <v>396</v>
      </c>
      <c r="L2266" s="16" t="s">
        <v>323</v>
      </c>
      <c r="M2266" s="16" t="s">
        <v>309</v>
      </c>
      <c r="N2266" s="16" t="s">
        <v>310</v>
      </c>
      <c r="O2266" s="16"/>
      <c r="P2266" s="16">
        <v>10.0</v>
      </c>
      <c r="Q2266" s="16">
        <v>0.0</v>
      </c>
    </row>
    <row r="2267" ht="12.75" customHeight="1">
      <c r="A2267" s="16" t="s">
        <v>6487</v>
      </c>
      <c r="B2267" s="1" t="s">
        <v>1907</v>
      </c>
      <c r="C2267" s="15">
        <v>3039.0</v>
      </c>
      <c r="D2267" s="16" t="s">
        <v>8163</v>
      </c>
      <c r="E2267" s="16" t="s">
        <v>8164</v>
      </c>
      <c r="F2267" s="16" t="s">
        <v>313</v>
      </c>
      <c r="G2267" s="16" t="s">
        <v>8165</v>
      </c>
      <c r="H2267" s="16"/>
      <c r="I2267" s="16">
        <v>415.0</v>
      </c>
      <c r="J2267" s="16" t="s">
        <v>426</v>
      </c>
      <c r="K2267" s="16" t="s">
        <v>444</v>
      </c>
      <c r="L2267" s="16" t="s">
        <v>377</v>
      </c>
      <c r="M2267" s="16" t="s">
        <v>8166</v>
      </c>
      <c r="N2267" s="16" t="s">
        <v>550</v>
      </c>
      <c r="O2267" s="16"/>
      <c r="P2267" s="16">
        <v>14.0</v>
      </c>
      <c r="Q2267" s="16">
        <v>2240.0</v>
      </c>
    </row>
    <row r="2268" ht="12.75" customHeight="1">
      <c r="A2268" s="16" t="s">
        <v>6487</v>
      </c>
      <c r="B2268" s="1" t="s">
        <v>1907</v>
      </c>
      <c r="C2268" s="15">
        <v>3040.0</v>
      </c>
      <c r="D2268" s="16" t="s">
        <v>8167</v>
      </c>
      <c r="E2268" s="16" t="s">
        <v>8168</v>
      </c>
      <c r="F2268" s="16" t="s">
        <v>391</v>
      </c>
      <c r="G2268" s="16" t="s">
        <v>460</v>
      </c>
      <c r="H2268" s="16"/>
      <c r="I2268" s="16">
        <v>306.0</v>
      </c>
      <c r="J2268" s="16" t="s">
        <v>426</v>
      </c>
      <c r="K2268" s="16" t="s">
        <v>2081</v>
      </c>
      <c r="L2268" s="16" t="s">
        <v>345</v>
      </c>
      <c r="M2268" s="16" t="s">
        <v>8169</v>
      </c>
      <c r="N2268" s="16" t="s">
        <v>602</v>
      </c>
      <c r="O2268" s="16"/>
      <c r="P2268" s="16">
        <v>10.0</v>
      </c>
      <c r="Q2268" s="16">
        <v>156.0</v>
      </c>
    </row>
    <row r="2269" ht="12.75" customHeight="1">
      <c r="A2269" s="16" t="s">
        <v>6487</v>
      </c>
      <c r="B2269" s="1" t="s">
        <v>55</v>
      </c>
      <c r="C2269" s="15">
        <v>3101.0</v>
      </c>
      <c r="D2269" s="16" t="s">
        <v>8170</v>
      </c>
      <c r="E2269" s="16" t="s">
        <v>8171</v>
      </c>
      <c r="F2269" s="16"/>
      <c r="G2269" s="16" t="s">
        <v>566</v>
      </c>
      <c r="H2269" s="16" t="s">
        <v>69</v>
      </c>
      <c r="I2269" s="16">
        <v>131.0</v>
      </c>
      <c r="J2269" s="16" t="s">
        <v>426</v>
      </c>
      <c r="K2269" s="16" t="s">
        <v>322</v>
      </c>
      <c r="L2269" s="16" t="s">
        <v>377</v>
      </c>
      <c r="M2269" s="16" t="s">
        <v>7834</v>
      </c>
      <c r="N2269" s="16" t="s">
        <v>779</v>
      </c>
      <c r="O2269" s="16"/>
      <c r="P2269" s="16">
        <v>10.0</v>
      </c>
      <c r="Q2269" s="16">
        <v>702.0</v>
      </c>
    </row>
    <row r="2270" ht="12.75" customHeight="1">
      <c r="A2270" s="16" t="s">
        <v>6487</v>
      </c>
      <c r="B2270" s="1" t="s">
        <v>55</v>
      </c>
      <c r="C2270" s="15">
        <v>3103.0</v>
      </c>
      <c r="D2270" s="16" t="s">
        <v>8172</v>
      </c>
      <c r="E2270" s="16" t="s">
        <v>8173</v>
      </c>
      <c r="F2270" s="16"/>
      <c r="G2270" s="16" t="s">
        <v>8174</v>
      </c>
      <c r="H2270" s="16" t="s">
        <v>596</v>
      </c>
      <c r="I2270" s="16">
        <v>700.0</v>
      </c>
      <c r="J2270" s="16" t="s">
        <v>426</v>
      </c>
      <c r="K2270" s="16" t="s">
        <v>5443</v>
      </c>
      <c r="L2270" s="16" t="s">
        <v>308</v>
      </c>
      <c r="M2270" s="16" t="s">
        <v>309</v>
      </c>
      <c r="N2270" s="16" t="s">
        <v>397</v>
      </c>
      <c r="O2270" s="16"/>
      <c r="P2270" s="16">
        <v>9.0</v>
      </c>
      <c r="Q2270" s="16">
        <v>0.0</v>
      </c>
    </row>
    <row r="2271" ht="12.75" customHeight="1">
      <c r="A2271" s="16" t="s">
        <v>6487</v>
      </c>
      <c r="B2271" s="1" t="s">
        <v>55</v>
      </c>
      <c r="C2271" s="15">
        <v>3104.0</v>
      </c>
      <c r="D2271" s="16" t="s">
        <v>8175</v>
      </c>
      <c r="E2271" s="16" t="s">
        <v>8176</v>
      </c>
      <c r="F2271" s="16"/>
      <c r="G2271" s="16" t="s">
        <v>466</v>
      </c>
      <c r="H2271" s="16" t="s">
        <v>69</v>
      </c>
      <c r="I2271" s="16">
        <v>902.0</v>
      </c>
      <c r="J2271" s="16" t="s">
        <v>426</v>
      </c>
      <c r="K2271" s="16" t="s">
        <v>1223</v>
      </c>
      <c r="L2271" s="16" t="s">
        <v>359</v>
      </c>
      <c r="M2271" s="16" t="s">
        <v>8177</v>
      </c>
      <c r="N2271" s="16" t="s">
        <v>6183</v>
      </c>
      <c r="O2271" s="16"/>
      <c r="P2271" s="16">
        <v>12.0</v>
      </c>
      <c r="Q2271" s="16">
        <v>2912.0</v>
      </c>
    </row>
    <row r="2272" ht="12.75" customHeight="1">
      <c r="A2272" s="16" t="s">
        <v>6487</v>
      </c>
      <c r="B2272" s="1" t="s">
        <v>55</v>
      </c>
      <c r="C2272" s="15">
        <v>3105.0</v>
      </c>
      <c r="D2272" s="16" t="s">
        <v>8178</v>
      </c>
      <c r="E2272" s="16" t="s">
        <v>8179</v>
      </c>
      <c r="F2272" s="16"/>
      <c r="G2272" s="16" t="s">
        <v>8180</v>
      </c>
      <c r="H2272" s="16" t="s">
        <v>596</v>
      </c>
      <c r="I2272" s="16">
        <v>522.0</v>
      </c>
      <c r="J2272" s="16" t="s">
        <v>426</v>
      </c>
      <c r="K2272" s="16" t="s">
        <v>8181</v>
      </c>
      <c r="L2272" s="16" t="s">
        <v>323</v>
      </c>
      <c r="M2272" s="16" t="s">
        <v>1884</v>
      </c>
      <c r="N2272" s="16" t="s">
        <v>3402</v>
      </c>
      <c r="O2272" s="16"/>
      <c r="P2272" s="16">
        <v>15.0</v>
      </c>
      <c r="Q2272" s="16">
        <v>-280.0</v>
      </c>
    </row>
    <row r="2273" ht="12.75" customHeight="1">
      <c r="A2273" s="16" t="s">
        <v>6487</v>
      </c>
      <c r="B2273" s="1" t="s">
        <v>55</v>
      </c>
      <c r="C2273" s="15">
        <v>3108.0</v>
      </c>
      <c r="D2273" s="16" t="s">
        <v>8182</v>
      </c>
      <c r="E2273" s="16" t="s">
        <v>8183</v>
      </c>
      <c r="F2273" s="16"/>
      <c r="G2273" s="16" t="s">
        <v>8184</v>
      </c>
      <c r="H2273" s="16" t="s">
        <v>69</v>
      </c>
      <c r="I2273" s="16">
        <v>632.0</v>
      </c>
      <c r="J2273" s="16" t="s">
        <v>351</v>
      </c>
      <c r="K2273" s="16" t="s">
        <v>501</v>
      </c>
      <c r="L2273" s="16" t="s">
        <v>308</v>
      </c>
      <c r="M2273" s="16" t="s">
        <v>473</v>
      </c>
      <c r="N2273" s="16" t="s">
        <v>397</v>
      </c>
      <c r="O2273" s="16"/>
      <c r="P2273" s="16">
        <v>13.0</v>
      </c>
      <c r="Q2273" s="16">
        <v>-90.0</v>
      </c>
    </row>
    <row r="2274" ht="12.75" customHeight="1">
      <c r="A2274" s="16" t="s">
        <v>6487</v>
      </c>
      <c r="B2274" s="1" t="s">
        <v>55</v>
      </c>
      <c r="C2274" s="15">
        <v>3110.0</v>
      </c>
      <c r="D2274" s="16" t="s">
        <v>8185</v>
      </c>
      <c r="E2274" s="16" t="s">
        <v>8186</v>
      </c>
      <c r="F2274" s="16" t="s">
        <v>313</v>
      </c>
      <c r="G2274" s="16" t="s">
        <v>8187</v>
      </c>
      <c r="H2274" s="16"/>
      <c r="I2274" s="16">
        <v>724.0</v>
      </c>
      <c r="J2274" s="16" t="s">
        <v>351</v>
      </c>
      <c r="K2274" s="16" t="s">
        <v>1779</v>
      </c>
      <c r="L2274" s="16" t="s">
        <v>331</v>
      </c>
      <c r="M2274" s="16" t="s">
        <v>8188</v>
      </c>
      <c r="N2274" s="16" t="s">
        <v>2634</v>
      </c>
      <c r="O2274" s="16"/>
      <c r="P2274" s="16">
        <v>16.0</v>
      </c>
      <c r="Q2274" s="16">
        <v>1344.0</v>
      </c>
    </row>
    <row r="2275" ht="12.75" customHeight="1">
      <c r="A2275" s="16" t="s">
        <v>6487</v>
      </c>
      <c r="B2275" s="1" t="s">
        <v>1886</v>
      </c>
      <c r="C2275" s="15">
        <v>3111.0</v>
      </c>
      <c r="D2275" s="16" t="s">
        <v>8189</v>
      </c>
      <c r="E2275" s="16" t="s">
        <v>8190</v>
      </c>
      <c r="F2275" s="16"/>
      <c r="G2275" s="16" t="s">
        <v>8191</v>
      </c>
      <c r="H2275" s="16"/>
      <c r="I2275" s="16">
        <v>400.0</v>
      </c>
      <c r="J2275" s="16" t="s">
        <v>351</v>
      </c>
      <c r="K2275" s="16" t="s">
        <v>501</v>
      </c>
      <c r="L2275" s="16" t="s">
        <v>323</v>
      </c>
      <c r="M2275" s="16" t="s">
        <v>1057</v>
      </c>
      <c r="N2275" s="16" t="s">
        <v>3610</v>
      </c>
      <c r="O2275" s="16"/>
      <c r="P2275" s="16">
        <v>8.0</v>
      </c>
      <c r="Q2275" s="16">
        <v>-350.0</v>
      </c>
    </row>
    <row r="2276" ht="12.75" customHeight="1">
      <c r="A2276" s="16" t="s">
        <v>6487</v>
      </c>
      <c r="B2276" s="1" t="s">
        <v>1886</v>
      </c>
      <c r="C2276" s="15">
        <v>3117.0</v>
      </c>
      <c r="D2276" s="16" t="s">
        <v>8192</v>
      </c>
      <c r="E2276" s="16" t="s">
        <v>8193</v>
      </c>
      <c r="F2276" s="16"/>
      <c r="G2276" s="16" t="s">
        <v>8043</v>
      </c>
      <c r="H2276" s="16"/>
      <c r="I2276" s="16">
        <v>810.0</v>
      </c>
      <c r="J2276" s="16" t="s">
        <v>351</v>
      </c>
      <c r="K2276" s="16" t="s">
        <v>501</v>
      </c>
      <c r="L2276" s="16" t="s">
        <v>323</v>
      </c>
      <c r="M2276" s="16" t="s">
        <v>744</v>
      </c>
      <c r="N2276" s="16" t="s">
        <v>1092</v>
      </c>
      <c r="O2276" s="16"/>
      <c r="P2276" s="16">
        <v>10.0</v>
      </c>
      <c r="Q2276" s="16">
        <v>-10.0</v>
      </c>
    </row>
    <row r="2277" ht="12.75" customHeight="1">
      <c r="A2277" s="16" t="s">
        <v>6487</v>
      </c>
      <c r="B2277" s="1" t="s">
        <v>1886</v>
      </c>
      <c r="C2277" s="15">
        <v>3118.0</v>
      </c>
      <c r="D2277" s="16" t="s">
        <v>8194</v>
      </c>
      <c r="E2277" s="16" t="s">
        <v>8195</v>
      </c>
      <c r="F2277" s="16" t="s">
        <v>436</v>
      </c>
      <c r="G2277" s="16" t="s">
        <v>2022</v>
      </c>
      <c r="H2277" s="16"/>
      <c r="I2277" s="16">
        <v>813.0</v>
      </c>
      <c r="J2277" s="16" t="s">
        <v>337</v>
      </c>
      <c r="K2277" s="16" t="s">
        <v>1570</v>
      </c>
      <c r="L2277" s="16" t="s">
        <v>308</v>
      </c>
      <c r="M2277" s="16" t="s">
        <v>8196</v>
      </c>
      <c r="N2277" s="16" t="s">
        <v>440</v>
      </c>
      <c r="O2277" s="16"/>
      <c r="P2277" s="16">
        <v>13.0</v>
      </c>
      <c r="Q2277" s="16">
        <v>-300.0</v>
      </c>
    </row>
    <row r="2278" ht="12.75" customHeight="1">
      <c r="A2278" s="16" t="s">
        <v>6487</v>
      </c>
      <c r="B2278" s="1" t="s">
        <v>1886</v>
      </c>
      <c r="C2278" s="15">
        <v>3119.0</v>
      </c>
      <c r="D2278" s="16" t="s">
        <v>8197</v>
      </c>
      <c r="E2278" s="16" t="s">
        <v>8198</v>
      </c>
      <c r="F2278" s="16"/>
      <c r="G2278" s="16" t="s">
        <v>1645</v>
      </c>
      <c r="H2278" s="16" t="s">
        <v>69</v>
      </c>
      <c r="I2278" s="16">
        <v>904.0</v>
      </c>
      <c r="J2278" s="16" t="s">
        <v>337</v>
      </c>
      <c r="K2278" s="16" t="s">
        <v>718</v>
      </c>
      <c r="L2278" s="16" t="s">
        <v>323</v>
      </c>
      <c r="M2278" s="16" t="s">
        <v>1057</v>
      </c>
      <c r="N2278" s="16" t="s">
        <v>3610</v>
      </c>
      <c r="O2278" s="16"/>
      <c r="P2278" s="16">
        <v>9.0</v>
      </c>
      <c r="Q2278" s="16">
        <v>-350.0</v>
      </c>
    </row>
    <row r="2279" ht="12.75" customHeight="1">
      <c r="A2279" s="16" t="s">
        <v>6487</v>
      </c>
      <c r="B2279" s="1" t="s">
        <v>1897</v>
      </c>
      <c r="C2279" s="15">
        <v>3121.0</v>
      </c>
      <c r="D2279" s="16" t="s">
        <v>8199</v>
      </c>
      <c r="E2279" s="16" t="s">
        <v>8200</v>
      </c>
      <c r="F2279" s="16"/>
      <c r="G2279" s="16" t="s">
        <v>8201</v>
      </c>
      <c r="H2279" s="16"/>
      <c r="I2279" s="16">
        <v>635.0</v>
      </c>
      <c r="J2279" s="16" t="s">
        <v>8065</v>
      </c>
      <c r="K2279" s="16" t="s">
        <v>307</v>
      </c>
      <c r="L2279" s="16" t="s">
        <v>323</v>
      </c>
      <c r="M2279" s="16" t="s">
        <v>2984</v>
      </c>
      <c r="N2279" s="16" t="s">
        <v>5470</v>
      </c>
      <c r="O2279" s="16"/>
      <c r="P2279" s="16">
        <v>16.0</v>
      </c>
      <c r="Q2279" s="16">
        <v>-1260.0</v>
      </c>
    </row>
    <row r="2280" ht="12.75" customHeight="1">
      <c r="A2280" s="16" t="s">
        <v>6487</v>
      </c>
      <c r="B2280" s="1" t="s">
        <v>1897</v>
      </c>
      <c r="C2280" s="15">
        <v>3122.0</v>
      </c>
      <c r="D2280" s="16" t="s">
        <v>8202</v>
      </c>
      <c r="E2280" s="16" t="s">
        <v>8203</v>
      </c>
      <c r="F2280" s="16"/>
      <c r="G2280" s="16" t="s">
        <v>8204</v>
      </c>
      <c r="H2280" s="16"/>
      <c r="I2280" s="16">
        <v>915.0</v>
      </c>
      <c r="J2280" s="16" t="s">
        <v>8065</v>
      </c>
      <c r="K2280" s="16" t="s">
        <v>307</v>
      </c>
      <c r="L2280" s="16" t="s">
        <v>331</v>
      </c>
      <c r="M2280" s="16" t="s">
        <v>8205</v>
      </c>
      <c r="N2280" s="16" t="s">
        <v>4983</v>
      </c>
      <c r="O2280" s="16"/>
      <c r="P2280" s="16">
        <v>15.0</v>
      </c>
      <c r="Q2280" s="16">
        <v>1260.0</v>
      </c>
    </row>
    <row r="2281" ht="12.75" customHeight="1">
      <c r="A2281" s="16" t="s">
        <v>6487</v>
      </c>
      <c r="B2281" s="1" t="s">
        <v>1897</v>
      </c>
      <c r="C2281" s="15">
        <v>3127.0</v>
      </c>
      <c r="D2281" s="16" t="s">
        <v>8206</v>
      </c>
      <c r="E2281" s="16" t="s">
        <v>8207</v>
      </c>
      <c r="F2281" s="16" t="s">
        <v>313</v>
      </c>
      <c r="G2281" s="16" t="s">
        <v>3267</v>
      </c>
      <c r="H2281" s="16"/>
      <c r="I2281" s="16">
        <v>600.0</v>
      </c>
      <c r="J2281" s="16" t="s">
        <v>426</v>
      </c>
      <c r="K2281" s="16" t="s">
        <v>2293</v>
      </c>
      <c r="L2281" s="16" t="s">
        <v>377</v>
      </c>
      <c r="M2281" s="16" t="s">
        <v>5474</v>
      </c>
      <c r="N2281" s="16" t="s">
        <v>2892</v>
      </c>
      <c r="O2281" s="16"/>
      <c r="P2281" s="16">
        <v>4.0</v>
      </c>
      <c r="Q2281" s="16">
        <v>1080.0</v>
      </c>
    </row>
    <row r="2282" ht="12.75" customHeight="1">
      <c r="A2282" s="16" t="s">
        <v>6487</v>
      </c>
      <c r="B2282" s="1" t="s">
        <v>1897</v>
      </c>
      <c r="C2282" s="15">
        <v>3128.0</v>
      </c>
      <c r="D2282" s="16" t="s">
        <v>8208</v>
      </c>
      <c r="E2282" s="16" t="s">
        <v>4868</v>
      </c>
      <c r="F2282" s="16"/>
      <c r="G2282" s="16" t="s">
        <v>595</v>
      </c>
      <c r="H2282" s="16" t="s">
        <v>596</v>
      </c>
      <c r="I2282" s="16">
        <v>13.0</v>
      </c>
      <c r="J2282" s="16" t="s">
        <v>1366</v>
      </c>
      <c r="K2282" s="16" t="s">
        <v>1419</v>
      </c>
      <c r="L2282" s="16" t="s">
        <v>308</v>
      </c>
      <c r="M2282" s="16" t="s">
        <v>479</v>
      </c>
      <c r="N2282" s="16" t="s">
        <v>480</v>
      </c>
      <c r="O2282" s="16"/>
      <c r="P2282" s="16">
        <v>15.0</v>
      </c>
      <c r="Q2282" s="16">
        <v>0.0</v>
      </c>
    </row>
    <row r="2283" ht="12.75" customHeight="1">
      <c r="A2283" s="16" t="s">
        <v>6487</v>
      </c>
      <c r="B2283" s="1" t="s">
        <v>1897</v>
      </c>
      <c r="C2283" s="15">
        <v>3129.0</v>
      </c>
      <c r="D2283" s="16" t="s">
        <v>8209</v>
      </c>
      <c r="E2283" s="16" t="s">
        <v>8210</v>
      </c>
      <c r="F2283" s="16"/>
      <c r="G2283" s="16" t="s">
        <v>394</v>
      </c>
      <c r="H2283" s="16"/>
      <c r="I2283" s="16">
        <v>206.0</v>
      </c>
      <c r="J2283" s="16" t="s">
        <v>426</v>
      </c>
      <c r="K2283" s="16" t="s">
        <v>8211</v>
      </c>
      <c r="L2283" s="16" t="s">
        <v>345</v>
      </c>
      <c r="M2283" s="16" t="s">
        <v>8212</v>
      </c>
      <c r="N2283" s="16" t="s">
        <v>8213</v>
      </c>
      <c r="O2283" s="16"/>
      <c r="P2283" s="16">
        <v>13.0</v>
      </c>
      <c r="Q2283" s="16">
        <v>10.0</v>
      </c>
    </row>
    <row r="2284" ht="12.75" customHeight="1">
      <c r="A2284" s="16" t="s">
        <v>6487</v>
      </c>
      <c r="B2284" s="1" t="s">
        <v>1897</v>
      </c>
      <c r="C2284" s="15">
        <v>3130.0</v>
      </c>
      <c r="D2284" s="16" t="s">
        <v>8214</v>
      </c>
      <c r="E2284" s="16" t="s">
        <v>8215</v>
      </c>
      <c r="F2284" s="16"/>
      <c r="G2284" s="16" t="s">
        <v>1205</v>
      </c>
      <c r="H2284" s="16"/>
      <c r="I2284" s="16">
        <v>803.0</v>
      </c>
      <c r="J2284" s="16" t="s">
        <v>426</v>
      </c>
      <c r="K2284" s="16" t="s">
        <v>6639</v>
      </c>
      <c r="L2284" s="16" t="s">
        <v>323</v>
      </c>
      <c r="M2284" s="16" t="s">
        <v>610</v>
      </c>
      <c r="N2284" s="16" t="s">
        <v>8216</v>
      </c>
      <c r="O2284" s="16"/>
      <c r="P2284" s="16">
        <v>15.0</v>
      </c>
      <c r="Q2284" s="16">
        <v>-80.0</v>
      </c>
    </row>
    <row r="2285" ht="12.75" customHeight="1">
      <c r="A2285" s="16" t="s">
        <v>6487</v>
      </c>
      <c r="B2285" s="1" t="s">
        <v>1907</v>
      </c>
      <c r="C2285" s="15">
        <v>3131.0</v>
      </c>
      <c r="D2285" s="16" t="s">
        <v>8217</v>
      </c>
      <c r="E2285" s="16" t="s">
        <v>8218</v>
      </c>
      <c r="F2285" s="16"/>
      <c r="G2285" s="16" t="s">
        <v>566</v>
      </c>
      <c r="H2285" s="16" t="s">
        <v>69</v>
      </c>
      <c r="I2285" s="16">
        <v>233.0</v>
      </c>
      <c r="J2285" s="16" t="s">
        <v>426</v>
      </c>
      <c r="K2285" s="16" t="s">
        <v>6830</v>
      </c>
      <c r="L2285" s="16" t="s">
        <v>345</v>
      </c>
      <c r="M2285" s="16" t="s">
        <v>1234</v>
      </c>
      <c r="N2285" s="16" t="s">
        <v>1337</v>
      </c>
      <c r="O2285" s="16"/>
      <c r="P2285" s="16">
        <v>13.0</v>
      </c>
      <c r="Q2285" s="16">
        <v>324.0</v>
      </c>
    </row>
    <row r="2286" ht="12.75" customHeight="1">
      <c r="A2286" s="16" t="s">
        <v>6487</v>
      </c>
      <c r="B2286" s="1" t="s">
        <v>1907</v>
      </c>
      <c r="C2286" s="15">
        <v>3134.0</v>
      </c>
      <c r="D2286" s="16" t="s">
        <v>8219</v>
      </c>
      <c r="E2286" s="16" t="s">
        <v>8220</v>
      </c>
      <c r="F2286" s="16"/>
      <c r="G2286" s="16" t="s">
        <v>8221</v>
      </c>
      <c r="H2286" s="16"/>
      <c r="I2286" s="16">
        <v>301.0</v>
      </c>
      <c r="J2286" s="16" t="s">
        <v>395</v>
      </c>
      <c r="K2286" s="16" t="s">
        <v>790</v>
      </c>
      <c r="L2286" s="16" t="s">
        <v>377</v>
      </c>
      <c r="M2286" s="16" t="s">
        <v>2265</v>
      </c>
      <c r="N2286" s="16" t="s">
        <v>1292</v>
      </c>
      <c r="O2286" s="16"/>
      <c r="P2286" s="16">
        <v>10.0</v>
      </c>
      <c r="Q2286" s="16">
        <v>160.0</v>
      </c>
    </row>
    <row r="2287" ht="12.75" customHeight="1">
      <c r="A2287" s="16" t="s">
        <v>6487</v>
      </c>
      <c r="B2287" s="1" t="s">
        <v>1907</v>
      </c>
      <c r="C2287" s="15">
        <v>3135.0</v>
      </c>
      <c r="D2287" s="16" t="s">
        <v>8222</v>
      </c>
      <c r="E2287" s="16" t="s">
        <v>8223</v>
      </c>
      <c r="F2287" s="16" t="s">
        <v>436</v>
      </c>
      <c r="G2287" s="16" t="s">
        <v>394</v>
      </c>
      <c r="H2287" s="16"/>
      <c r="I2287" s="16">
        <v>806.0</v>
      </c>
      <c r="J2287" s="16" t="s">
        <v>395</v>
      </c>
      <c r="K2287" s="16" t="s">
        <v>438</v>
      </c>
      <c r="L2287" s="16" t="s">
        <v>377</v>
      </c>
      <c r="M2287" s="16" t="s">
        <v>8224</v>
      </c>
      <c r="N2287" s="16" t="s">
        <v>1751</v>
      </c>
      <c r="O2287" s="16"/>
      <c r="P2287" s="16">
        <v>15.0</v>
      </c>
      <c r="Q2287" s="16">
        <v>-30.0</v>
      </c>
    </row>
    <row r="2288" ht="12.75" customHeight="1">
      <c r="A2288" s="16" t="s">
        <v>6487</v>
      </c>
      <c r="B2288" s="1" t="s">
        <v>1907</v>
      </c>
      <c r="C2288" s="15">
        <v>3136.0</v>
      </c>
      <c r="D2288" s="16" t="s">
        <v>8225</v>
      </c>
      <c r="E2288" s="16" t="s">
        <v>8226</v>
      </c>
      <c r="F2288" s="16" t="s">
        <v>391</v>
      </c>
      <c r="G2288" s="16" t="s">
        <v>394</v>
      </c>
      <c r="H2288" s="16"/>
      <c r="I2288" s="16">
        <v>713.0</v>
      </c>
      <c r="J2288" s="16" t="s">
        <v>395</v>
      </c>
      <c r="K2288" s="16" t="s">
        <v>1083</v>
      </c>
      <c r="L2288" s="16" t="s">
        <v>345</v>
      </c>
      <c r="M2288" s="16" t="s">
        <v>572</v>
      </c>
      <c r="N2288" s="16" t="s">
        <v>2074</v>
      </c>
      <c r="O2288" s="16"/>
      <c r="P2288" s="16">
        <v>10.0</v>
      </c>
      <c r="Q2288" s="16">
        <v>-16.0</v>
      </c>
    </row>
    <row r="2289" ht="12.75" customHeight="1">
      <c r="A2289" s="16" t="s">
        <v>6487</v>
      </c>
      <c r="B2289" s="1" t="s">
        <v>1907</v>
      </c>
      <c r="C2289" s="15">
        <v>3137.0</v>
      </c>
      <c r="D2289" s="16" t="s">
        <v>8227</v>
      </c>
      <c r="E2289" s="16" t="s">
        <v>8228</v>
      </c>
      <c r="F2289" s="16"/>
      <c r="G2289" s="16" t="s">
        <v>978</v>
      </c>
      <c r="H2289" s="16"/>
      <c r="I2289" s="16">
        <v>721.0</v>
      </c>
      <c r="J2289" s="16" t="s">
        <v>395</v>
      </c>
      <c r="K2289" s="16" t="s">
        <v>1083</v>
      </c>
      <c r="L2289" s="16" t="s">
        <v>308</v>
      </c>
      <c r="M2289" s="16" t="s">
        <v>3245</v>
      </c>
      <c r="N2289" s="16" t="s">
        <v>2644</v>
      </c>
      <c r="O2289" s="16"/>
      <c r="P2289" s="16">
        <v>13.0</v>
      </c>
      <c r="Q2289" s="16">
        <v>-35.0</v>
      </c>
    </row>
    <row r="2290" ht="12.75" customHeight="1">
      <c r="A2290" s="16" t="s">
        <v>6487</v>
      </c>
      <c r="B2290" s="1" t="s">
        <v>1907</v>
      </c>
      <c r="C2290" s="15">
        <v>3138.0</v>
      </c>
      <c r="D2290" s="16" t="s">
        <v>8229</v>
      </c>
      <c r="E2290" s="16" t="s">
        <v>8230</v>
      </c>
      <c r="F2290" s="16"/>
      <c r="G2290" s="16" t="s">
        <v>460</v>
      </c>
      <c r="H2290" s="16"/>
      <c r="I2290" s="16">
        <v>633.0</v>
      </c>
      <c r="J2290" s="16" t="s">
        <v>426</v>
      </c>
      <c r="K2290" s="16" t="s">
        <v>553</v>
      </c>
      <c r="L2290" s="16" t="s">
        <v>384</v>
      </c>
      <c r="M2290" s="16" t="s">
        <v>4944</v>
      </c>
      <c r="N2290" s="16" t="s">
        <v>1432</v>
      </c>
      <c r="O2290" s="16"/>
      <c r="P2290" s="16">
        <v>15.0</v>
      </c>
      <c r="Q2290" s="16">
        <v>208.0</v>
      </c>
    </row>
    <row r="2291" ht="12.75" customHeight="1">
      <c r="A2291" s="16" t="s">
        <v>6487</v>
      </c>
      <c r="B2291" s="1" t="s">
        <v>1907</v>
      </c>
      <c r="C2291" s="15">
        <v>3140.0</v>
      </c>
      <c r="D2291" s="16" t="s">
        <v>8231</v>
      </c>
      <c r="E2291" s="16" t="s">
        <v>8232</v>
      </c>
      <c r="F2291" s="16"/>
      <c r="G2291" s="16" t="s">
        <v>394</v>
      </c>
      <c r="H2291" s="16"/>
      <c r="I2291" s="16">
        <v>106.0</v>
      </c>
      <c r="J2291" s="16" t="s">
        <v>426</v>
      </c>
      <c r="K2291" s="16" t="s">
        <v>2501</v>
      </c>
      <c r="L2291" s="16" t="s">
        <v>377</v>
      </c>
      <c r="M2291" s="16" t="s">
        <v>6628</v>
      </c>
      <c r="N2291" s="16" t="s">
        <v>1390</v>
      </c>
      <c r="O2291" s="16"/>
      <c r="P2291" s="16">
        <v>15.0</v>
      </c>
      <c r="Q2291" s="16">
        <v>-66.0</v>
      </c>
    </row>
    <row r="2292" ht="12.75" customHeight="1">
      <c r="A2292" s="16" t="s">
        <v>6487</v>
      </c>
      <c r="B2292" s="1" t="s">
        <v>55</v>
      </c>
      <c r="C2292" s="15">
        <v>3201.0</v>
      </c>
      <c r="D2292" s="16" t="s">
        <v>8233</v>
      </c>
      <c r="E2292" s="16" t="s">
        <v>8234</v>
      </c>
      <c r="F2292" s="16"/>
      <c r="G2292" s="16" t="s">
        <v>6732</v>
      </c>
      <c r="H2292" s="16" t="s">
        <v>596</v>
      </c>
      <c r="I2292" s="16">
        <v>303.0</v>
      </c>
      <c r="J2292" s="16" t="s">
        <v>426</v>
      </c>
      <c r="K2292" s="16" t="s">
        <v>307</v>
      </c>
      <c r="L2292" s="16" t="s">
        <v>308</v>
      </c>
      <c r="M2292" s="16" t="s">
        <v>1283</v>
      </c>
      <c r="N2292" s="16" t="s">
        <v>8235</v>
      </c>
      <c r="O2292" s="16"/>
      <c r="P2292" s="16">
        <v>16.0</v>
      </c>
      <c r="Q2292" s="16">
        <v>-84.0</v>
      </c>
    </row>
    <row r="2293" ht="12.75" customHeight="1">
      <c r="A2293" s="16" t="s">
        <v>6487</v>
      </c>
      <c r="B2293" s="1" t="s">
        <v>55</v>
      </c>
      <c r="C2293" s="15">
        <v>3202.0</v>
      </c>
      <c r="D2293" s="16" t="s">
        <v>8236</v>
      </c>
      <c r="E2293" s="16" t="s">
        <v>8237</v>
      </c>
      <c r="F2293" s="16" t="s">
        <v>391</v>
      </c>
      <c r="G2293" s="16" t="s">
        <v>8238</v>
      </c>
      <c r="H2293" s="16"/>
      <c r="I2293" s="16">
        <v>741.0</v>
      </c>
      <c r="J2293" s="16" t="s">
        <v>426</v>
      </c>
      <c r="K2293" s="16" t="s">
        <v>557</v>
      </c>
      <c r="L2293" s="16" t="s">
        <v>345</v>
      </c>
      <c r="M2293" s="16" t="s">
        <v>5243</v>
      </c>
      <c r="N2293" s="16" t="s">
        <v>5244</v>
      </c>
      <c r="O2293" s="16"/>
      <c r="P2293" s="16">
        <v>13.0</v>
      </c>
      <c r="Q2293" s="16">
        <v>-36.0</v>
      </c>
    </row>
    <row r="2294" ht="12.75" customHeight="1">
      <c r="A2294" s="16" t="s">
        <v>6487</v>
      </c>
      <c r="B2294" s="1" t="s">
        <v>55</v>
      </c>
      <c r="C2294" s="15">
        <v>3203.0</v>
      </c>
      <c r="D2294" s="16" t="s">
        <v>8239</v>
      </c>
      <c r="E2294" s="16" t="s">
        <v>8240</v>
      </c>
      <c r="F2294" s="16"/>
      <c r="G2294" s="16" t="s">
        <v>576</v>
      </c>
      <c r="H2294" s="16"/>
      <c r="I2294" s="16">
        <v>831.0</v>
      </c>
      <c r="J2294" s="16" t="s">
        <v>426</v>
      </c>
      <c r="K2294" s="16" t="s">
        <v>8241</v>
      </c>
      <c r="L2294" s="16" t="s">
        <v>323</v>
      </c>
      <c r="M2294" s="16" t="s">
        <v>496</v>
      </c>
      <c r="N2294" s="16" t="s">
        <v>1041</v>
      </c>
      <c r="O2294" s="16"/>
      <c r="P2294" s="16">
        <v>15.0</v>
      </c>
      <c r="Q2294" s="16">
        <v>0.0</v>
      </c>
    </row>
    <row r="2295" ht="12.75" customHeight="1">
      <c r="A2295" s="16" t="s">
        <v>6487</v>
      </c>
      <c r="B2295" s="1" t="s">
        <v>55</v>
      </c>
      <c r="C2295" s="15">
        <v>3208.0</v>
      </c>
      <c r="D2295" s="16" t="s">
        <v>8242</v>
      </c>
      <c r="E2295" s="16" t="s">
        <v>8243</v>
      </c>
      <c r="F2295" s="16"/>
      <c r="G2295" s="16" t="s">
        <v>8244</v>
      </c>
      <c r="H2295" s="16"/>
      <c r="I2295" s="16">
        <v>830.0</v>
      </c>
      <c r="J2295" s="16" t="s">
        <v>351</v>
      </c>
      <c r="K2295" s="16" t="s">
        <v>1540</v>
      </c>
      <c r="L2295" s="16" t="s">
        <v>345</v>
      </c>
      <c r="M2295" s="16" t="s">
        <v>940</v>
      </c>
      <c r="N2295" s="16" t="s">
        <v>8245</v>
      </c>
      <c r="O2295" s="16"/>
      <c r="P2295" s="16">
        <v>7.0</v>
      </c>
      <c r="Q2295" s="16">
        <v>120.0</v>
      </c>
    </row>
    <row r="2296" ht="12.75" customHeight="1">
      <c r="A2296" s="16" t="s">
        <v>6487</v>
      </c>
      <c r="B2296" s="1" t="s">
        <v>55</v>
      </c>
      <c r="C2296" s="15">
        <v>3209.0</v>
      </c>
      <c r="D2296" s="16" t="s">
        <v>8246</v>
      </c>
      <c r="E2296" s="16" t="s">
        <v>8247</v>
      </c>
      <c r="F2296" s="16"/>
      <c r="G2296" s="16" t="s">
        <v>8248</v>
      </c>
      <c r="H2296" s="16" t="s">
        <v>596</v>
      </c>
      <c r="I2296" s="16">
        <v>312.0</v>
      </c>
      <c r="J2296" s="16" t="s">
        <v>351</v>
      </c>
      <c r="K2296" s="16" t="s">
        <v>1383</v>
      </c>
      <c r="L2296" s="16" t="s">
        <v>308</v>
      </c>
      <c r="M2296" s="16" t="s">
        <v>3245</v>
      </c>
      <c r="N2296" s="16" t="s">
        <v>2644</v>
      </c>
      <c r="O2296" s="16"/>
      <c r="P2296" s="16">
        <v>10.0</v>
      </c>
      <c r="Q2296" s="16">
        <v>-35.0</v>
      </c>
    </row>
    <row r="2297" ht="12.75" customHeight="1">
      <c r="A2297" s="16" t="s">
        <v>6487</v>
      </c>
      <c r="B2297" s="1" t="s">
        <v>55</v>
      </c>
      <c r="C2297" s="15">
        <v>3210.0</v>
      </c>
      <c r="D2297" s="16" t="s">
        <v>231</v>
      </c>
      <c r="E2297" s="16" t="s">
        <v>232</v>
      </c>
      <c r="F2297" s="16" t="s">
        <v>313</v>
      </c>
      <c r="G2297" s="16" t="s">
        <v>443</v>
      </c>
      <c r="H2297" s="16" t="s">
        <v>69</v>
      </c>
      <c r="I2297" s="16">
        <v>404.0</v>
      </c>
      <c r="J2297" s="16" t="s">
        <v>351</v>
      </c>
      <c r="K2297" s="16" t="s">
        <v>8249</v>
      </c>
      <c r="L2297" s="16" t="s">
        <v>377</v>
      </c>
      <c r="M2297" s="16" t="s">
        <v>5236</v>
      </c>
      <c r="N2297" s="16" t="s">
        <v>3069</v>
      </c>
      <c r="O2297" s="16"/>
      <c r="P2297" s="16">
        <v>12.0</v>
      </c>
      <c r="Q2297" s="16">
        <v>-660.0</v>
      </c>
    </row>
    <row r="2298" ht="12.75" customHeight="1">
      <c r="A2298" s="16" t="s">
        <v>6487</v>
      </c>
      <c r="B2298" s="1" t="s">
        <v>1886</v>
      </c>
      <c r="C2298" s="15">
        <v>3211.0</v>
      </c>
      <c r="D2298" s="16" t="s">
        <v>8250</v>
      </c>
      <c r="E2298" s="16" t="s">
        <v>8251</v>
      </c>
      <c r="F2298" s="16" t="s">
        <v>436</v>
      </c>
      <c r="G2298" s="16" t="s">
        <v>8252</v>
      </c>
      <c r="H2298" s="16"/>
      <c r="I2298" s="16">
        <v>232.0</v>
      </c>
      <c r="J2298" s="16" t="s">
        <v>351</v>
      </c>
      <c r="K2298" s="16" t="s">
        <v>4011</v>
      </c>
      <c r="L2298" s="16" t="s">
        <v>377</v>
      </c>
      <c r="M2298" s="16" t="s">
        <v>7257</v>
      </c>
      <c r="N2298" s="16" t="s">
        <v>4021</v>
      </c>
      <c r="O2298" s="16"/>
      <c r="P2298" s="16">
        <v>14.0</v>
      </c>
      <c r="Q2298" s="16">
        <v>-840.0</v>
      </c>
    </row>
    <row r="2299" ht="12.75" customHeight="1">
      <c r="A2299" s="16" t="s">
        <v>6487</v>
      </c>
      <c r="B2299" s="1" t="s">
        <v>1886</v>
      </c>
      <c r="C2299" s="15">
        <v>3212.0</v>
      </c>
      <c r="D2299" s="16" t="s">
        <v>8253</v>
      </c>
      <c r="E2299" s="16" t="s">
        <v>8254</v>
      </c>
      <c r="F2299" s="16"/>
      <c r="G2299" s="16" t="s">
        <v>7563</v>
      </c>
      <c r="H2299" s="16" t="s">
        <v>596</v>
      </c>
      <c r="I2299" s="16">
        <v>100.0</v>
      </c>
      <c r="J2299" s="16" t="s">
        <v>337</v>
      </c>
      <c r="K2299" s="16" t="s">
        <v>753</v>
      </c>
      <c r="L2299" s="16" t="s">
        <v>345</v>
      </c>
      <c r="M2299" s="16" t="s">
        <v>8255</v>
      </c>
      <c r="N2299" s="16" t="s">
        <v>8256</v>
      </c>
      <c r="O2299" s="16"/>
      <c r="P2299" s="16">
        <v>4.0</v>
      </c>
      <c r="Q2299" s="16">
        <v>162.0</v>
      </c>
    </row>
    <row r="2300" ht="12.75" customHeight="1">
      <c r="A2300" s="16" t="s">
        <v>6487</v>
      </c>
      <c r="B2300" s="1" t="s">
        <v>1886</v>
      </c>
      <c r="C2300" s="15">
        <v>3214.0</v>
      </c>
      <c r="D2300" s="16" t="s">
        <v>8257</v>
      </c>
      <c r="E2300" s="16" t="s">
        <v>8258</v>
      </c>
      <c r="F2300" s="16"/>
      <c r="G2300" s="16" t="s">
        <v>1222</v>
      </c>
      <c r="H2300" s="16"/>
      <c r="I2300" s="16">
        <v>800.0</v>
      </c>
      <c r="J2300" s="16" t="s">
        <v>337</v>
      </c>
      <c r="K2300" s="16" t="s">
        <v>557</v>
      </c>
      <c r="L2300" s="16" t="s">
        <v>384</v>
      </c>
      <c r="M2300" s="16" t="s">
        <v>572</v>
      </c>
      <c r="N2300" s="16" t="s">
        <v>2651</v>
      </c>
      <c r="O2300" s="16"/>
      <c r="P2300" s="16">
        <v>7.0</v>
      </c>
      <c r="Q2300" s="16">
        <v>-16.0</v>
      </c>
    </row>
    <row r="2301" ht="12.75" customHeight="1">
      <c r="A2301" s="16" t="s">
        <v>6487</v>
      </c>
      <c r="B2301" s="1" t="s">
        <v>1886</v>
      </c>
      <c r="C2301" s="15">
        <v>3215.0</v>
      </c>
      <c r="D2301" s="16" t="s">
        <v>8259</v>
      </c>
      <c r="E2301" s="16" t="s">
        <v>8260</v>
      </c>
      <c r="F2301" s="16" t="s">
        <v>436</v>
      </c>
      <c r="G2301" s="16" t="s">
        <v>711</v>
      </c>
      <c r="H2301" s="16"/>
      <c r="I2301" s="16">
        <v>505.0</v>
      </c>
      <c r="J2301" s="16" t="s">
        <v>337</v>
      </c>
      <c r="K2301" s="16" t="s">
        <v>1419</v>
      </c>
      <c r="L2301" s="16" t="s">
        <v>323</v>
      </c>
      <c r="M2301" s="16" t="s">
        <v>610</v>
      </c>
      <c r="N2301" s="16" t="s">
        <v>2326</v>
      </c>
      <c r="O2301" s="16"/>
      <c r="P2301" s="16">
        <v>15.0</v>
      </c>
      <c r="Q2301" s="16">
        <v>-80.0</v>
      </c>
    </row>
    <row r="2302" ht="12.75" customHeight="1">
      <c r="A2302" s="16" t="s">
        <v>6487</v>
      </c>
      <c r="B2302" s="1" t="s">
        <v>1886</v>
      </c>
      <c r="C2302" s="15">
        <v>3216.0</v>
      </c>
      <c r="D2302" s="16" t="s">
        <v>8261</v>
      </c>
      <c r="E2302" s="16" t="s">
        <v>8262</v>
      </c>
      <c r="F2302" s="16" t="s">
        <v>436</v>
      </c>
      <c r="G2302" s="16" t="s">
        <v>6018</v>
      </c>
      <c r="H2302" s="16"/>
      <c r="I2302" s="16">
        <v>414.0</v>
      </c>
      <c r="J2302" s="16" t="s">
        <v>337</v>
      </c>
      <c r="K2302" s="16" t="s">
        <v>4371</v>
      </c>
      <c r="L2302" s="16" t="s">
        <v>331</v>
      </c>
      <c r="M2302" s="16" t="s">
        <v>2602</v>
      </c>
      <c r="N2302" s="16" t="s">
        <v>996</v>
      </c>
      <c r="O2302" s="16"/>
      <c r="P2302" s="16">
        <v>16.0</v>
      </c>
      <c r="Q2302" s="16">
        <v>1155.0</v>
      </c>
    </row>
    <row r="2303" ht="12.75" customHeight="1">
      <c r="A2303" s="16" t="s">
        <v>6487</v>
      </c>
      <c r="B2303" s="1" t="s">
        <v>1886</v>
      </c>
      <c r="C2303" s="15">
        <v>3217.0</v>
      </c>
      <c r="D2303" s="16" t="s">
        <v>8263</v>
      </c>
      <c r="E2303" s="16" t="s">
        <v>8264</v>
      </c>
      <c r="F2303" s="16"/>
      <c r="G2303" s="16" t="s">
        <v>7925</v>
      </c>
      <c r="H2303" s="16"/>
      <c r="I2303" s="16">
        <v>104.0</v>
      </c>
      <c r="J2303" s="16" t="s">
        <v>351</v>
      </c>
      <c r="K2303" s="16" t="s">
        <v>1019</v>
      </c>
      <c r="L2303" s="16" t="s">
        <v>377</v>
      </c>
      <c r="M2303" s="16" t="s">
        <v>3349</v>
      </c>
      <c r="N2303" s="16" t="s">
        <v>3753</v>
      </c>
      <c r="O2303" s="16"/>
      <c r="P2303" s="16">
        <v>12.0</v>
      </c>
      <c r="Q2303" s="16">
        <v>-702.0</v>
      </c>
    </row>
    <row r="2304" ht="12.75" customHeight="1">
      <c r="A2304" s="16" t="s">
        <v>6487</v>
      </c>
      <c r="B2304" s="1" t="s">
        <v>1886</v>
      </c>
      <c r="C2304" s="15">
        <v>3219.0</v>
      </c>
      <c r="D2304" s="16" t="s">
        <v>8265</v>
      </c>
      <c r="E2304" s="16" t="s">
        <v>8266</v>
      </c>
      <c r="F2304" s="16" t="s">
        <v>436</v>
      </c>
      <c r="G2304" s="16" t="s">
        <v>321</v>
      </c>
      <c r="H2304" s="16"/>
      <c r="I2304" s="16">
        <v>115.0</v>
      </c>
      <c r="J2304" s="16" t="s">
        <v>337</v>
      </c>
      <c r="K2304" s="16" t="s">
        <v>8267</v>
      </c>
      <c r="L2304" s="16" t="s">
        <v>308</v>
      </c>
      <c r="M2304" s="16" t="s">
        <v>473</v>
      </c>
      <c r="N2304" s="16" t="s">
        <v>497</v>
      </c>
      <c r="O2304" s="16"/>
      <c r="P2304" s="16">
        <v>17.0</v>
      </c>
      <c r="Q2304" s="16">
        <v>-90.0</v>
      </c>
    </row>
    <row r="2305" ht="12.75" customHeight="1">
      <c r="A2305" s="16" t="s">
        <v>6487</v>
      </c>
      <c r="B2305" s="1" t="s">
        <v>1886</v>
      </c>
      <c r="C2305" s="15">
        <v>3220.0</v>
      </c>
      <c r="D2305" s="16" t="s">
        <v>8268</v>
      </c>
      <c r="E2305" s="16" t="s">
        <v>8269</v>
      </c>
      <c r="F2305" s="16"/>
      <c r="G2305" s="16" t="s">
        <v>500</v>
      </c>
      <c r="H2305" s="16"/>
      <c r="I2305" s="16">
        <v>700.0</v>
      </c>
      <c r="J2305" s="16" t="s">
        <v>337</v>
      </c>
      <c r="K2305" s="16" t="s">
        <v>3357</v>
      </c>
      <c r="L2305" s="16" t="s">
        <v>384</v>
      </c>
      <c r="M2305" s="16" t="s">
        <v>910</v>
      </c>
      <c r="N2305" s="16" t="s">
        <v>911</v>
      </c>
      <c r="O2305" s="16"/>
      <c r="P2305" s="16">
        <v>10.0</v>
      </c>
      <c r="Q2305" s="16">
        <v>-448.0</v>
      </c>
    </row>
    <row r="2306" ht="12.75" customHeight="1">
      <c r="A2306" s="16" t="s">
        <v>6487</v>
      </c>
      <c r="B2306" s="1" t="s">
        <v>1897</v>
      </c>
      <c r="C2306" s="15">
        <v>3221.0</v>
      </c>
      <c r="D2306" s="16" t="s">
        <v>8270</v>
      </c>
      <c r="E2306" s="16" t="s">
        <v>8271</v>
      </c>
      <c r="F2306" s="16"/>
      <c r="G2306" s="16" t="s">
        <v>4655</v>
      </c>
      <c r="H2306" s="16" t="s">
        <v>69</v>
      </c>
      <c r="I2306" s="16">
        <v>134.0</v>
      </c>
      <c r="J2306" s="16" t="s">
        <v>8065</v>
      </c>
      <c r="K2306" s="16" t="s">
        <v>1868</v>
      </c>
      <c r="L2306" s="16" t="s">
        <v>323</v>
      </c>
      <c r="M2306" s="16" t="s">
        <v>8272</v>
      </c>
      <c r="N2306" s="16" t="s">
        <v>1772</v>
      </c>
      <c r="O2306" s="16"/>
      <c r="P2306" s="16">
        <v>15.0</v>
      </c>
      <c r="Q2306" s="16">
        <v>-195.0</v>
      </c>
    </row>
    <row r="2307" ht="12.75" customHeight="1">
      <c r="A2307" s="16" t="s">
        <v>6487</v>
      </c>
      <c r="B2307" s="1" t="s">
        <v>1897</v>
      </c>
      <c r="C2307" s="15">
        <v>3224.0</v>
      </c>
      <c r="D2307" s="16" t="s">
        <v>8273</v>
      </c>
      <c r="E2307" s="16" t="s">
        <v>8274</v>
      </c>
      <c r="F2307" s="16"/>
      <c r="G2307" s="16" t="s">
        <v>8275</v>
      </c>
      <c r="H2307" s="16" t="s">
        <v>596</v>
      </c>
      <c r="I2307" s="16">
        <v>635.0</v>
      </c>
      <c r="J2307" s="16" t="s">
        <v>8065</v>
      </c>
      <c r="K2307" s="16" t="s">
        <v>396</v>
      </c>
      <c r="L2307" s="16" t="s">
        <v>323</v>
      </c>
      <c r="M2307" s="16" t="s">
        <v>1549</v>
      </c>
      <c r="N2307" s="16" t="s">
        <v>1550</v>
      </c>
      <c r="O2307" s="16"/>
      <c r="P2307" s="16">
        <v>18.0</v>
      </c>
      <c r="Q2307" s="16">
        <v>-540.0</v>
      </c>
    </row>
    <row r="2308" ht="12.75" customHeight="1">
      <c r="A2308" s="16" t="s">
        <v>6487</v>
      </c>
      <c r="B2308" s="1" t="s">
        <v>1897</v>
      </c>
      <c r="C2308" s="15">
        <v>3225.0</v>
      </c>
      <c r="D2308" s="16" t="s">
        <v>8276</v>
      </c>
      <c r="E2308" s="16" t="s">
        <v>8277</v>
      </c>
      <c r="F2308" s="16"/>
      <c r="G2308" s="16" t="s">
        <v>4684</v>
      </c>
      <c r="H2308" s="16"/>
      <c r="I2308" s="16">
        <v>100.0</v>
      </c>
      <c r="J2308" s="16" t="s">
        <v>8065</v>
      </c>
      <c r="K2308" s="16" t="s">
        <v>1083</v>
      </c>
      <c r="L2308" s="16" t="s">
        <v>377</v>
      </c>
      <c r="M2308" s="16" t="s">
        <v>8278</v>
      </c>
      <c r="N2308" s="16" t="s">
        <v>1345</v>
      </c>
      <c r="O2308" s="16"/>
      <c r="P2308" s="16">
        <v>11.0</v>
      </c>
      <c r="Q2308" s="16">
        <v>-420.0</v>
      </c>
    </row>
    <row r="2309" ht="12.75" customHeight="1">
      <c r="A2309" s="16" t="s">
        <v>6487</v>
      </c>
      <c r="B2309" s="1" t="s">
        <v>1897</v>
      </c>
      <c r="C2309" s="15">
        <v>3229.0</v>
      </c>
      <c r="D2309" s="16" t="s">
        <v>8279</v>
      </c>
      <c r="E2309" s="16" t="s">
        <v>8280</v>
      </c>
      <c r="F2309" s="16" t="s">
        <v>436</v>
      </c>
      <c r="G2309" s="16" t="s">
        <v>8281</v>
      </c>
      <c r="H2309" s="16"/>
      <c r="I2309" s="16">
        <v>901.0</v>
      </c>
      <c r="J2309" s="16" t="s">
        <v>426</v>
      </c>
      <c r="K2309" s="16" t="s">
        <v>718</v>
      </c>
      <c r="L2309" s="16" t="s">
        <v>308</v>
      </c>
      <c r="M2309" s="16" t="s">
        <v>8282</v>
      </c>
      <c r="N2309" s="16" t="s">
        <v>8283</v>
      </c>
      <c r="O2309" s="16"/>
      <c r="P2309" s="16">
        <v>9.0</v>
      </c>
      <c r="Q2309" s="16">
        <v>0.0</v>
      </c>
    </row>
    <row r="2310" ht="12.75" customHeight="1">
      <c r="A2310" s="16" t="s">
        <v>6487</v>
      </c>
      <c r="B2310" s="1" t="s">
        <v>1907</v>
      </c>
      <c r="C2310" s="15">
        <v>3233.0</v>
      </c>
      <c r="D2310" s="16" t="s">
        <v>8284</v>
      </c>
      <c r="E2310" s="16" t="s">
        <v>8285</v>
      </c>
      <c r="F2310" s="16"/>
      <c r="G2310" s="16" t="s">
        <v>8286</v>
      </c>
      <c r="H2310" s="16"/>
      <c r="I2310" s="16">
        <v>303.0</v>
      </c>
      <c r="J2310" s="16" t="s">
        <v>395</v>
      </c>
      <c r="K2310" s="16" t="s">
        <v>557</v>
      </c>
      <c r="L2310" s="16" t="s">
        <v>331</v>
      </c>
      <c r="M2310" s="16" t="s">
        <v>2018</v>
      </c>
      <c r="N2310" s="16" t="s">
        <v>2019</v>
      </c>
      <c r="O2310" s="16"/>
      <c r="P2310" s="16">
        <v>11.0</v>
      </c>
      <c r="Q2310" s="16">
        <v>2366.0</v>
      </c>
    </row>
    <row r="2311" ht="12.75" customHeight="1">
      <c r="A2311" s="16" t="s">
        <v>6487</v>
      </c>
      <c r="B2311" s="1" t="s">
        <v>1907</v>
      </c>
      <c r="C2311" s="15">
        <v>3234.0</v>
      </c>
      <c r="D2311" s="16" t="s">
        <v>8287</v>
      </c>
      <c r="E2311" s="16" t="s">
        <v>8288</v>
      </c>
      <c r="F2311" s="16"/>
      <c r="G2311" s="16" t="s">
        <v>3204</v>
      </c>
      <c r="H2311" s="16" t="s">
        <v>69</v>
      </c>
      <c r="I2311" s="16">
        <v>303.0</v>
      </c>
      <c r="J2311" s="16" t="s">
        <v>395</v>
      </c>
      <c r="K2311" s="16" t="s">
        <v>4442</v>
      </c>
      <c r="L2311" s="16" t="s">
        <v>323</v>
      </c>
      <c r="M2311" s="16" t="s">
        <v>1119</v>
      </c>
      <c r="N2311" s="16" t="s">
        <v>3185</v>
      </c>
      <c r="O2311" s="16"/>
      <c r="P2311" s="16">
        <v>9.0</v>
      </c>
      <c r="Q2311" s="16">
        <v>-160.0</v>
      </c>
    </row>
    <row r="2312" ht="12.75" customHeight="1">
      <c r="A2312" s="16" t="s">
        <v>6487</v>
      </c>
      <c r="B2312" s="1" t="s">
        <v>1907</v>
      </c>
      <c r="C2312" s="15">
        <v>3235.0</v>
      </c>
      <c r="D2312" s="16" t="s">
        <v>8289</v>
      </c>
      <c r="E2312" s="16" t="s">
        <v>8290</v>
      </c>
      <c r="F2312" s="16"/>
      <c r="G2312" s="16" t="s">
        <v>2517</v>
      </c>
      <c r="H2312" s="16"/>
      <c r="I2312" s="16">
        <v>600.0</v>
      </c>
      <c r="J2312" s="16" t="s">
        <v>395</v>
      </c>
      <c r="K2312" s="16" t="s">
        <v>396</v>
      </c>
      <c r="L2312" s="16" t="s">
        <v>384</v>
      </c>
      <c r="M2312" s="16" t="s">
        <v>1206</v>
      </c>
      <c r="N2312" s="16" t="s">
        <v>8291</v>
      </c>
      <c r="O2312" s="16"/>
      <c r="P2312" s="16">
        <v>10.0</v>
      </c>
      <c r="Q2312" s="16">
        <v>160.0</v>
      </c>
    </row>
    <row r="2313" ht="12.75" customHeight="1">
      <c r="A2313" s="16" t="s">
        <v>6487</v>
      </c>
      <c r="B2313" s="1" t="s">
        <v>1907</v>
      </c>
      <c r="C2313" s="15">
        <v>3236.0</v>
      </c>
      <c r="D2313" s="16" t="s">
        <v>8292</v>
      </c>
      <c r="E2313" s="16" t="s">
        <v>7203</v>
      </c>
      <c r="F2313" s="16" t="s">
        <v>436</v>
      </c>
      <c r="G2313" s="16" t="s">
        <v>1015</v>
      </c>
      <c r="H2313" s="16"/>
      <c r="I2313" s="16">
        <v>704.0</v>
      </c>
      <c r="J2313" s="16" t="s">
        <v>395</v>
      </c>
      <c r="K2313" s="16" t="s">
        <v>8293</v>
      </c>
      <c r="L2313" s="16" t="s">
        <v>323</v>
      </c>
      <c r="M2313" s="16" t="s">
        <v>3517</v>
      </c>
      <c r="N2313" s="16" t="s">
        <v>3518</v>
      </c>
      <c r="O2313" s="16"/>
      <c r="P2313" s="16">
        <v>11.0</v>
      </c>
      <c r="Q2313" s="16">
        <v>-60.0</v>
      </c>
    </row>
  </sheetData>
  <autoFilter ref="$A$1:$Q$2313"/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2020-02-15T08:09:00Z</dcterms:created>
</cp:coreProperties>
</file>