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8"/>
  <workbookPr filterPrivacy="1" defaultThemeVersion="124226"/>
  <xr:revisionPtr revIDLastSave="0" documentId="13_ncr:1_{0B23C165-0CA0-4C34-8482-2C7291D9FE70}" xr6:coauthVersionLast="36" xr6:coauthVersionMax="36" xr10:uidLastSave="{00000000-0000-0000-0000-000000000000}"/>
  <bookViews>
    <workbookView xWindow="120" yWindow="105" windowWidth="28515" windowHeight="12600" activeTab="1" xr2:uid="{00000000-000D-0000-FFFF-FFFF00000000}"/>
  </bookViews>
  <sheets>
    <sheet name="Erläuterung" sheetId="9" r:id="rId1"/>
    <sheet name="Gesamt_bis_einschl_27.01.21" sheetId="12" r:id="rId2"/>
    <sheet name="Indik_bis_einschl_27.01." sheetId="11" r:id="rId3"/>
    <sheet name="Impfungen_proTag" sheetId="10" r:id="rId4"/>
  </sheets>
  <definedNames>
    <definedName name="Bundesländer001" localSheetId="1">Gesamt_bis_einschl_27.01.21!#REF!</definedName>
    <definedName name="Bundesländer001" localSheetId="2">Indik_bis_einschl_27.01.!$G$2:$J$18</definedName>
    <definedName name="Bundesländer001_1" localSheetId="1">Gesamt_bis_einschl_27.01.21!$D$3:$G$19</definedName>
    <definedName name="Bundesländer001_1" localSheetId="2">Indik_bis_einschl_27.01.!$C$2:$F$18</definedName>
  </definedNames>
  <calcPr calcId="191029"/>
</workbook>
</file>

<file path=xl/calcChain.xml><?xml version="1.0" encoding="utf-8"?>
<calcChain xmlns="http://schemas.openxmlformats.org/spreadsheetml/2006/main">
  <c r="D39" i="10" l="1"/>
  <c r="B39" i="10" l="1"/>
  <c r="C39" i="10" l="1"/>
  <c r="D19" i="11"/>
  <c r="E19" i="11"/>
  <c r="F19" i="11"/>
  <c r="G19" i="11"/>
  <c r="H19" i="11"/>
  <c r="I19" i="11"/>
  <c r="J19" i="11"/>
  <c r="C19" i="11"/>
  <c r="G20" i="12" l="1"/>
  <c r="E20" i="12" l="1"/>
  <c r="F20" i="12"/>
  <c r="J20" i="12" l="1"/>
  <c r="I20" i="12"/>
  <c r="D20" i="12"/>
  <c r="C20" i="12" l="1"/>
  <c r="H20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B91639B-43B3-4AF5-9A86-6C4D7AC08510}" name="Verbindung6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2" xr16:uid="{18EB2F1A-F374-4A93-B2AB-41BDA6BDCE3B}" name="Verbindung61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  <connection id="3" xr16:uid="{D56FCA20-8C07-4C18-A30B-049C6A8B7F56}" name="Verbindung621" type="1" refreshedVersion="6" savePassword="1" background="1" saveData="1">
    <dbPr connection="DRIVER=ODBC Driver 13 for SQL Server;SERVER=SQLProd31;UID=schillingj;Trusted_Connection=yes;APP=Excel;WSID=WS;DATABASE=SurvNet3RKI2;" command="select_x000d__x000a_Bundesland,_x000d__x000a_Fälle as 'Fälle kumulativ',_x000d__x000a_Fälle-Fälle_gestern as 'Differenz Vortag',_x000d__x000a_Fälle/Bev *100000 as 'Fälle kumulativ/ 100.000 Einw.',_x000d__x000a_Fälle_7_Tage as _x0009_'Fälle in den letzten 7 Tagen',_x000d__x000a_Fälle_7_Tage/Bev * 100000 as '7-Tage-Inzidenz',_x000d__x000a_Todesfälle,_x000d__x000a_Todesfälle/Bev * 100000 as 'Todesfälle/ 100.000 Einw.'_x000d__x000a_from_x000d__x000a_(select Cast(&quot;[DeutschlandNodes].[Federal2016].[Federal2016].[MEMBER_CAPTION]&quot; as VARCHAR) as Bundesland, _x000d__x000a_cast(&quot;[Measures].[Population]&quot; as float) as Bev_x000d__x000a_FROM   Openquery(OLAP_SESQL19_CUBE4COVID19,_x000d__x000a_'_x000d__x000a_select _x000d__x000a_[Measures].[Population] on 0,_x000d__x000a_[DeutschlandNodes].[Federal2016].[Federal2016]-[DeutschlandNodes].[Federal2016].&amp;[-- Deutschland angegeben]- [DeutschlandNodes].[Federal2016].&amp;[Unbekannt]_x000d__x000a_ _x000d__x000a_   on 1_x000d__x000a_FROM Cube4SurvNet_x000d__x000a_where ([Datenstand].[Publikation].&amp;[-1],_x000d__x000a_[ReportingDate].[WeekYear].[WeekYear].&amp;[2020]_x000d__x000a__x000d__x000a_)_x000d__x000a_')) X _x000d__x000a_left join_x000d__x000a_(Select MeldeLandkreisBundesland, count(*) as 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_x000d__x000a_)A1_x000d__x000a__x000d__x000a__x0009_group by MeldeLandkreisBundesland) B1_x000d__x000a__x0009_on X.Bundesland=B1.MeldeLandkreisBundesland_x000d__x000a__x0009_left join_x000d__x000a__x000d__x000a_(Select MeldeLandkreisBundesland, count(*) as Fälle_gestern_x000d__x000a__x0009_from_x000d__x000a__x0009_(Select IdRecord,MeldeLandkreisBundesland_x000d__x000a__x0009_From [SurvNet3Admin].[Covid].[CVDCases]_x000d__x000a_Where Datenstand='Stand'+Convert(varchar(50),getdate()-1,112)+'T0000' _x000d__x000a_and Referenzdefinition='Ja'_x000d__x000a__x000d__x000a_)A2_x000d__x000a__x000d__x000a__x0009_group by MeldeLandkreisBundesland) B2_x000d__x000a__x0009_on B1.MeldeLandkreisBundesland=B2.MeldeLandkreisBundesland_x000d__x000a__x000d__x000a__x0009_left join_x000d__x000a__x000d__x000a_(Select MeldeLandkreisBundesland, count(*) as 'Fälle_7_Tage'_x000d__x000a__x0009_from_x000d__x000a__x0009_(Select IdRecord,MeldeLandkreisBundesland, Meldedatum_x000d__x000a__x0009_From [SurvNet3Admin].[Covid].[CVDCases]_x000d__x000a_Where Datenstand='Stand'+Convert(varchar(50),getdate(),112)+'T0000' _x000d__x000a_and Referenzdefinition='Ja'_x000d__x000a__x0009_and Meldedatum between CONVERT( date, GETDATE()-7 ) and CONVERT( date, GETDATE()-1 )) A3_x000d__x000a__x0009_group by MeldeLandkreisBundesland) B3_x000d__x000a_on B1.MeldeLandkreisBundesland=B3.MeldeLandkreisBundesland_x000d__x000a__x000d__x000a_left join_x000d__x000a__x000d__x000a_(Select MeldeLandkreisBundesland, count(*) as Todesfälle_x000d__x000a__x0009_from_x000d__x000a__x0009_(Select IdRecord,MeldeLandkreisBundesland_x000d__x000a__x0009_From [SurvNet3Admin].[Covid].[CVDCases]_x000d__x000a_Where Datenstand='Stand'+Convert(varchar(50),getdate(),112)+'T0000' _x000d__x000a_and Referenzdefinition='Ja'_x000d__x000a_and VerstorbenStatus='Ja'_x000d__x000a_)A4_x000d__x000a__x000d__x000a__x0009_group by MeldeLandkreisBundesland) B4_x000d__x000a__x0009_on B1.MeldeLandkreisBundesland=B4.MeldeLandkreisBundesland_x000d__x000a_order by B1.MeldeLandkreisBundesland_x000d__x000a__x000d__x000a_"/>
  </connection>
</connections>
</file>

<file path=xl/sharedStrings.xml><?xml version="1.0" encoding="utf-8"?>
<sst xmlns="http://schemas.openxmlformats.org/spreadsheetml/2006/main" count="102" uniqueCount="60">
  <si>
    <t>Bayern</t>
  </si>
  <si>
    <t>Baden-Württemberg</t>
  </si>
  <si>
    <t>Brandenburg</t>
  </si>
  <si>
    <t>Berlin</t>
  </si>
  <si>
    <t>Bremen</t>
  </si>
  <si>
    <t>Hamburg</t>
  </si>
  <si>
    <t>Mecklenburg-Vorpommern</t>
  </si>
  <si>
    <t>Niedersachsen</t>
  </si>
  <si>
    <t>Nordrhein-Westfalen</t>
  </si>
  <si>
    <t>Sachsen</t>
  </si>
  <si>
    <t>Sachsen-Anhalt</t>
  </si>
  <si>
    <t>Schleswig-Holstein</t>
  </si>
  <si>
    <t>Rheinland-Pfalz</t>
  </si>
  <si>
    <t>Saarland</t>
  </si>
  <si>
    <t>Thüringen</t>
  </si>
  <si>
    <t>Hessen</t>
  </si>
  <si>
    <t>Bundesland</t>
  </si>
  <si>
    <t>Differenz zum Vortag</t>
  </si>
  <si>
    <t/>
  </si>
  <si>
    <t>Gesamt</t>
  </si>
  <si>
    <t>Impfungen kumulativ</t>
  </si>
  <si>
    <t xml:space="preserve">Die Impfquote ist der Anteil aller bisher Geimpften in der Gesamtbevölkerung. </t>
  </si>
  <si>
    <t>Für die Berechnung der Impfquote wurde der Bevölkerungsstand vom 31.12.2019 zugrunde gelegt (Quelle: Statistisches Bundesamt, https://www.destatis.de/DE/Themen/Gesellschaft-Umwelt/Bevoelkerung/Bevoelkerungsstand/Tabellen/bevoelkerung-nichtdeutsch-laender.html).</t>
  </si>
  <si>
    <t>Indikation nach Alter*</t>
  </si>
  <si>
    <t>Berufliche Indikation*</t>
  </si>
  <si>
    <t>Medizinische Indikation*</t>
  </si>
  <si>
    <t>Pflegeheim-bewohnerIn*</t>
  </si>
  <si>
    <t>Anmerkung zu den Indikationen: Es können mehrere Indikationen je geimpfter Person vorliegen.</t>
  </si>
  <si>
    <t>* In einigen Bundesländern werden nicht alle der in der Tabelle aufgeführten Indikationen einzeln ausgewiesen.</t>
  </si>
  <si>
    <t>Datum</t>
  </si>
  <si>
    <t xml:space="preserve"> </t>
  </si>
  <si>
    <t>Durchgeführte Impfungen bundesweit nach Tag der Impfung (Impfungen_proTag)</t>
  </si>
  <si>
    <t>In der Tabelle sind die für jeden Impftag an das RKI gemeldeten Impfungen dargestellt. Nachmeldungen aus zurückliegenden Tagen werden rückwirkend für den jeweiligen Impftag nachgetragen.</t>
  </si>
  <si>
    <t>08</t>
  </si>
  <si>
    <t>09</t>
  </si>
  <si>
    <t>04</t>
  </si>
  <si>
    <t>02</t>
  </si>
  <si>
    <t>06</t>
  </si>
  <si>
    <t>03</t>
  </si>
  <si>
    <t>05</t>
  </si>
  <si>
    <t>07</t>
  </si>
  <si>
    <t>01</t>
  </si>
  <si>
    <t>RS</t>
  </si>
  <si>
    <t>RS: Regionalschlüssel eines jeden Bundeslandes (destatis, https://www.destatis.de/DE/Themen/Laender-Regionen/Regionales/Gemeindeverzeichnis/Administrativ/beschreibung-gebietseinheiten.pdf?__blob=publicationFile).</t>
  </si>
  <si>
    <t>Erstimpfung</t>
  </si>
  <si>
    <t>Zweitimpfung</t>
  </si>
  <si>
    <t>Moderna</t>
  </si>
  <si>
    <t>BioNTech</t>
  </si>
  <si>
    <t>Impf-quote, %</t>
  </si>
  <si>
    <t>Gesamtzahl bisher verabreichter Impfstoffdosen</t>
  </si>
  <si>
    <t>Digitales Impfquoten-Monitoring COVID-19 - Erläuterung</t>
  </si>
  <si>
    <t>Gesamtzahl verabreichter Impfstoffdosen</t>
  </si>
  <si>
    <t>Verfügbare Impfstoffe in Deutschland:</t>
  </si>
  <si>
    <t>BioNTech seit 26.12.2020</t>
  </si>
  <si>
    <t>Moderna seit 14.01.2021</t>
  </si>
  <si>
    <t>Anmerkung zu den Indikationen: Es können mehrere Indikationen je geimpfter Person vorliegen. In einigen Bundesländern werden nicht alle der in der Tabelle aufgeführten Indikationen einzeln ausgewiesen.</t>
  </si>
  <si>
    <t>Datenstand: 28.01.2021, 10:00 Uhr</t>
  </si>
  <si>
    <t>Durchgeführte Impfungen bundesweit und nach Bundesland bis einschließlich 27.01.21 (Gesamt_bis_einschl_27.01.21)</t>
  </si>
  <si>
    <t xml:space="preserve">Die kumulative Zahl der Impfungen umfasst alle Impfungen, die bis einschließlich 27.01.21 durchgeführt und bis zum 28.01.21, 11:00 Uhr, dem RKI gemeldet wurden. Nachmeldungen aus zurückliegenden Tagen sind in der kumulativen Zahl der Impfungen enthalten. </t>
  </si>
  <si>
    <t>Anzahl Impfungen nach Indikation bis einschließlich 27.01.21 (Indik_bis_einschl_27.01.21)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</si>
</sst>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1"/>
      <name val="Calibri"/>
      <family val="2"/>
    </font>
    <font>
      <b/>
      <sz val="11"/>
      <name val="Calibri"/>
      <family val="2"/>
      <scheme val="minor"/>
    </font>
    <font>
      <sz val="11"/>
      <color rgb="FF1A1A1A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7" fillId="0" borderId="0"/>
    <xf numFmtId="0" fontId="5" fillId="0" borderId="0"/>
  </cellStyleXfs>
  <cellXfs count="74">
    <xf numFmtId="0" fontId="0" fillId="0" borderId="0" xfId="0"/>
    <xf numFmtId="3" fontId="6" fillId="3" borderId="1" xfId="0" applyNumberFormat="1" applyFont="1" applyFill="1" applyBorder="1"/>
    <xf numFmtId="3" fontId="6" fillId="0" borderId="1" xfId="0" applyNumberFormat="1" applyFont="1" applyBorder="1"/>
    <xf numFmtId="3" fontId="3" fillId="3" borderId="1" xfId="0" applyNumberFormat="1" applyFont="1" applyFill="1" applyBorder="1"/>
    <xf numFmtId="3" fontId="2" fillId="3" borderId="4" xfId="0" applyNumberFormat="1" applyFont="1" applyFill="1" applyBorder="1" applyAlignment="1">
      <alignment horizontal="right" vertical="center"/>
    </xf>
    <xf numFmtId="3" fontId="2" fillId="3" borderId="2" xfId="0" applyNumberFormat="1" applyFont="1" applyFill="1" applyBorder="1" applyAlignment="1">
      <alignment horizontal="right" vertical="center"/>
    </xf>
    <xf numFmtId="3" fontId="2" fillId="3" borderId="2" xfId="1" applyNumberFormat="1" applyFont="1" applyFill="1" applyBorder="1" applyAlignment="1">
      <alignment horizontal="right" vertical="center"/>
    </xf>
    <xf numFmtId="14" fontId="0" fillId="0" borderId="0" xfId="0" applyNumberFormat="1"/>
    <xf numFmtId="20" fontId="0" fillId="0" borderId="0" xfId="0" applyNumberFormat="1" applyAlignment="1">
      <alignment horizontal="right"/>
    </xf>
    <xf numFmtId="0" fontId="0" fillId="0" borderId="0" xfId="0"/>
    <xf numFmtId="165" fontId="2" fillId="3" borderId="3" xfId="0" applyNumberFormat="1" applyFont="1" applyFill="1" applyBorder="1" applyAlignment="1">
      <alignment horizontal="right" vertical="center"/>
    </xf>
    <xf numFmtId="3" fontId="2" fillId="3" borderId="3" xfId="0" applyNumberFormat="1" applyFont="1" applyFill="1" applyBorder="1" applyAlignment="1">
      <alignment horizontal="right" vertical="center"/>
    </xf>
    <xf numFmtId="0" fontId="8" fillId="5" borderId="5" xfId="0" applyFont="1" applyFill="1" applyBorder="1" applyAlignment="1">
      <alignment horizontal="right" vertical="center" wrapText="1"/>
    </xf>
    <xf numFmtId="49" fontId="1" fillId="3" borderId="2" xfId="1" applyNumberFormat="1" applyFont="1" applyFill="1" applyBorder="1" applyAlignment="1">
      <alignment horizontal="left" vertical="center"/>
    </xf>
    <xf numFmtId="49" fontId="1" fillId="4" borderId="2" xfId="1" applyNumberFormat="1" applyFont="1" applyFill="1" applyBorder="1" applyAlignment="1">
      <alignment horizontal="left" vertical="center"/>
    </xf>
    <xf numFmtId="3" fontId="0" fillId="0" borderId="0" xfId="0" applyNumberFormat="1"/>
    <xf numFmtId="0" fontId="0" fillId="0" borderId="0" xfId="0" applyAlignment="1">
      <alignment wrapText="1"/>
    </xf>
    <xf numFmtId="3" fontId="10" fillId="3" borderId="2" xfId="1" applyNumberFormat="1" applyFont="1" applyFill="1" applyBorder="1" applyAlignment="1">
      <alignment horizontal="right" vertical="center"/>
    </xf>
    <xf numFmtId="3" fontId="10" fillId="3" borderId="2" xfId="0" applyNumberFormat="1" applyFont="1" applyFill="1" applyBorder="1" applyAlignment="1">
      <alignment horizontal="right" vertical="center"/>
    </xf>
    <xf numFmtId="165" fontId="10" fillId="3" borderId="3" xfId="0" applyNumberFormat="1" applyFont="1" applyFill="1" applyBorder="1" applyAlignment="1">
      <alignment horizontal="right" vertical="center"/>
    </xf>
    <xf numFmtId="3" fontId="10" fillId="3" borderId="4" xfId="0" applyNumberFormat="1" applyFont="1" applyFill="1" applyBorder="1" applyAlignment="1">
      <alignment horizontal="right" vertical="center"/>
    </xf>
    <xf numFmtId="3" fontId="10" fillId="3" borderId="3" xfId="0" applyNumberFormat="1" applyFont="1" applyFill="1" applyBorder="1" applyAlignment="1">
      <alignment horizontal="right" vertical="center"/>
    </xf>
    <xf numFmtId="3" fontId="10" fillId="4" borderId="2" xfId="1" applyNumberFormat="1" applyFont="1" applyFill="1" applyBorder="1" applyAlignment="1">
      <alignment horizontal="right" vertical="center"/>
    </xf>
    <xf numFmtId="3" fontId="10" fillId="4" borderId="2" xfId="0" applyNumberFormat="1" applyFont="1" applyFill="1" applyBorder="1" applyAlignment="1">
      <alignment horizontal="right" vertical="center"/>
    </xf>
    <xf numFmtId="165" fontId="10" fillId="4" borderId="3" xfId="0" applyNumberFormat="1" applyFont="1" applyFill="1" applyBorder="1" applyAlignment="1">
      <alignment horizontal="right" vertical="center"/>
    </xf>
    <xf numFmtId="3" fontId="10" fillId="4" borderId="3" xfId="0" applyNumberFormat="1" applyFont="1" applyFill="1" applyBorder="1" applyAlignment="1">
      <alignment horizontal="right" vertical="center"/>
    </xf>
    <xf numFmtId="3" fontId="10" fillId="4" borderId="4" xfId="0" applyNumberFormat="1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right" wrapText="1"/>
    </xf>
    <xf numFmtId="164" fontId="4" fillId="2" borderId="3" xfId="0" applyNumberFormat="1" applyFont="1" applyFill="1" applyBorder="1" applyAlignment="1">
      <alignment horizontal="right" wrapText="1"/>
    </xf>
    <xf numFmtId="3" fontId="2" fillId="3" borderId="4" xfId="1" applyNumberFormat="1" applyFont="1" applyFill="1" applyBorder="1" applyAlignment="1">
      <alignment horizontal="right" vertical="center"/>
    </xf>
    <xf numFmtId="3" fontId="10" fillId="3" borderId="4" xfId="1" applyNumberFormat="1" applyFont="1" applyFill="1" applyBorder="1" applyAlignment="1">
      <alignment horizontal="right" vertical="center"/>
    </xf>
    <xf numFmtId="3" fontId="10" fillId="4" borderId="4" xfId="1" applyNumberFormat="1" applyFont="1" applyFill="1" applyBorder="1" applyAlignment="1">
      <alignment horizontal="right" vertical="center"/>
    </xf>
    <xf numFmtId="3" fontId="2" fillId="3" borderId="3" xfId="1" applyNumberFormat="1" applyFont="1" applyFill="1" applyBorder="1" applyAlignment="1">
      <alignment horizontal="right" vertical="center"/>
    </xf>
    <xf numFmtId="0" fontId="0" fillId="0" borderId="0" xfId="0" applyBorder="1"/>
    <xf numFmtId="165" fontId="10" fillId="3" borderId="2" xfId="1" applyNumberFormat="1" applyFont="1" applyFill="1" applyBorder="1" applyAlignment="1">
      <alignment horizontal="right" vertical="center"/>
    </xf>
    <xf numFmtId="3" fontId="1" fillId="3" borderId="15" xfId="0" applyNumberFormat="1" applyFont="1" applyFill="1" applyBorder="1"/>
    <xf numFmtId="3" fontId="1" fillId="0" borderId="15" xfId="0" applyNumberFormat="1" applyFont="1" applyBorder="1"/>
    <xf numFmtId="3" fontId="1" fillId="4" borderId="15" xfId="0" applyNumberFormat="1" applyFont="1" applyFill="1" applyBorder="1"/>
    <xf numFmtId="3" fontId="2" fillId="3" borderId="15" xfId="0" applyNumberFormat="1" applyFont="1" applyFill="1" applyBorder="1"/>
    <xf numFmtId="0" fontId="4" fillId="7" borderId="0" xfId="1" applyFont="1" applyFill="1" applyAlignment="1">
      <alignment wrapText="1"/>
    </xf>
    <xf numFmtId="0" fontId="11" fillId="0" borderId="0" xfId="0" applyFont="1"/>
    <xf numFmtId="0" fontId="12" fillId="0" borderId="0" xfId="1" applyFont="1"/>
    <xf numFmtId="0" fontId="0" fillId="0" borderId="0" xfId="0"/>
    <xf numFmtId="3" fontId="1" fillId="0" borderId="5" xfId="0" applyNumberFormat="1" applyFont="1" applyBorder="1"/>
    <xf numFmtId="0" fontId="12" fillId="0" borderId="0" xfId="1" applyFont="1" applyAlignment="1">
      <alignment wrapText="1"/>
    </xf>
    <xf numFmtId="0" fontId="8" fillId="8" borderId="0" xfId="1" applyFont="1" applyFill="1" applyAlignment="1">
      <alignment wrapText="1"/>
    </xf>
    <xf numFmtId="0" fontId="3" fillId="0" borderId="5" xfId="0" applyFont="1" applyBorder="1" applyAlignment="1">
      <alignment horizontal="right" wrapText="1"/>
    </xf>
    <xf numFmtId="3" fontId="0" fillId="0" borderId="5" xfId="0" applyNumberFormat="1" applyBorder="1"/>
    <xf numFmtId="0" fontId="8" fillId="5" borderId="5" xfId="0" applyFont="1" applyFill="1" applyBorder="1" applyAlignment="1">
      <alignment horizontal="left" vertical="center" wrapText="1"/>
    </xf>
    <xf numFmtId="14" fontId="1" fillId="6" borderId="5" xfId="0" applyNumberFormat="1" applyFont="1" applyFill="1" applyBorder="1" applyAlignment="1">
      <alignment horizontal="left" vertical="center"/>
    </xf>
    <xf numFmtId="0" fontId="0" fillId="0" borderId="0" xfId="0" applyFont="1"/>
    <xf numFmtId="0" fontId="0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4" fillId="2" borderId="11" xfId="0" applyFont="1" applyFill="1" applyBorder="1" applyAlignment="1">
      <alignment horizontal="center" wrapText="1"/>
    </xf>
    <xf numFmtId="0" fontId="4" fillId="2" borderId="10" xfId="0" applyFont="1" applyFill="1" applyBorder="1" applyAlignment="1">
      <alignment horizontal="center" wrapText="1"/>
    </xf>
    <xf numFmtId="0" fontId="4" fillId="2" borderId="0" xfId="0" applyFont="1" applyFill="1" applyBorder="1" applyAlignment="1">
      <alignment horizontal="left" wrapText="1"/>
    </xf>
    <xf numFmtId="0" fontId="4" fillId="2" borderId="7" xfId="0" applyFont="1" applyFill="1" applyBorder="1" applyAlignment="1">
      <alignment horizontal="left" wrapText="1"/>
    </xf>
    <xf numFmtId="0" fontId="4" fillId="2" borderId="6" xfId="0" applyFont="1" applyFill="1" applyBorder="1" applyAlignment="1">
      <alignment horizontal="left" wrapText="1"/>
    </xf>
    <xf numFmtId="0" fontId="4" fillId="2" borderId="8" xfId="0" applyFont="1" applyFill="1" applyBorder="1" applyAlignment="1">
      <alignment horizontal="left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right" wrapText="1"/>
    </xf>
    <xf numFmtId="0" fontId="4" fillId="2" borderId="12" xfId="0" applyFont="1" applyFill="1" applyBorder="1" applyAlignment="1">
      <alignment horizontal="right" wrapText="1"/>
    </xf>
    <xf numFmtId="0" fontId="4" fillId="2" borderId="8" xfId="0" applyFont="1" applyFill="1" applyBorder="1" applyAlignment="1">
      <alignment horizontal="right" wrapText="1"/>
    </xf>
    <xf numFmtId="0" fontId="4" fillId="2" borderId="10" xfId="0" applyFont="1" applyFill="1" applyBorder="1" applyAlignment="1">
      <alignment horizontal="right" wrapText="1"/>
    </xf>
    <xf numFmtId="0" fontId="4" fillId="2" borderId="7" xfId="0" applyFont="1" applyFill="1" applyBorder="1" applyAlignment="1">
      <alignment horizontal="right" wrapText="1"/>
    </xf>
    <xf numFmtId="0" fontId="4" fillId="2" borderId="13" xfId="0" applyFont="1" applyFill="1" applyBorder="1" applyAlignment="1">
      <alignment horizontal="right" wrapText="1"/>
    </xf>
    <xf numFmtId="0" fontId="4" fillId="2" borderId="14" xfId="0" applyFont="1" applyFill="1" applyBorder="1" applyAlignment="1">
      <alignment horizontal="right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wrapText="1"/>
    </xf>
    <xf numFmtId="0" fontId="4" fillId="2" borderId="7" xfId="0" applyFont="1" applyFill="1" applyBorder="1" applyAlignment="1">
      <alignment horizontal="center" wrapText="1"/>
    </xf>
  </cellXfs>
  <cellStyles count="4">
    <cellStyle name="Standard" xfId="0" builtinId="0"/>
    <cellStyle name="Standard 2" xfId="1" xr:uid="{00000000-0005-0000-0000-000031000000}"/>
    <cellStyle name="Standard 2 2" xfId="2" xr:uid="{00000000-0005-0000-0000-000031000000}"/>
    <cellStyle name="Standard 2 2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3" xr16:uid="{10EB7D4A-C6FB-4E43-B944-6B911CB0EBE1}" autoFormatId="0" applyNumberFormats="0" applyBorderFormats="0" applyFontFormats="1" applyPatternFormats="1" applyAlignmentFormats="0" applyWidthHeightFormats="0">
  <queryTableRefresh preserveSortFilterLayout="0" nextId="19">
    <queryTableFields count="7">
      <queryTableField id="2" name="Fälle kumulativ"/>
      <queryTableField id="18" dataBound="0" fillFormulas="1"/>
      <queryTableField id="17" dataBound="0" fillFormulas="1"/>
      <queryTableField id="3" name="Differenz Vortag"/>
      <queryTableField id="16" dataBound="0" fillFormulas="1"/>
      <queryTableField id="5" dataBound="0" fillFormulas="1"/>
      <queryTableField id="10" dataBound="0" fillFormulas="1"/>
    </queryTableFields>
    <queryTableDeletedFields count="6">
      <deletedField name="Todesfälle"/>
      <deletedField name="Todesfälle/ 100.000 Einw."/>
      <deletedField name="Bundesland"/>
      <deletedField name="Fälle in den letzten 7 Tagen"/>
      <deletedField name="7-Tage-Inzidenz"/>
      <deletedField name="Fälle kumulativ/ 100.000 Einw.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" fillFormulas="1" connectionId="1" xr16:uid="{8C6643A4-82D3-4F11-ADE7-BA4132573BCB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undesländer001_1" fillFormulas="1" connectionId="2" xr16:uid="{85D177FD-4909-4AAF-B663-F45CEC25E8F5}" autoFormatId="0" applyNumberFormats="0" applyBorderFormats="0" applyFontFormats="1" applyPatternFormats="1" applyAlignmentFormats="0" applyWidthHeightFormats="0">
  <queryTableRefresh preserveSortFilterLayout="0" nextId="13">
    <queryTableFields count="4">
      <queryTableField id="5" name="Fälle in den letzten 7 Tagen"/>
      <queryTableField id="10" dataBound="0" fillFormulas="1"/>
      <queryTableField id="9" dataBound="0" fillFormulas="1"/>
      <queryTableField id="6" name="7-Tage-Inzidenz"/>
    </queryTableFields>
    <queryTableDeletedFields count="6">
      <deletedField name="Todesfälle"/>
      <deletedField name="Todesfälle/ 100.000 Einw."/>
      <deletedField name="Bundesland"/>
      <deletedField name="Fälle kumulativ"/>
      <deletedField name="Differenz Vortag"/>
      <deletedField name="Fälle kumulativ/ 100.000 Einw."/>
    </queryTableDeletedFields>
  </queryTableRefresh>
</query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1AA5B-8CBB-47B1-9317-352256D0A517}">
  <dimension ref="A1:C22"/>
  <sheetViews>
    <sheetView workbookViewId="0"/>
  </sheetViews>
  <sheetFormatPr baseColWidth="10" defaultColWidth="11.42578125" defaultRowHeight="15" x14ac:dyDescent="0.25"/>
  <cols>
    <col min="1" max="1" width="148.42578125" style="9" customWidth="1"/>
    <col min="2" max="16384" width="11.42578125" style="9"/>
  </cols>
  <sheetData>
    <row r="1" spans="1:3" x14ac:dyDescent="0.25">
      <c r="A1" s="39" t="s">
        <v>50</v>
      </c>
    </row>
    <row r="2" spans="1:3" x14ac:dyDescent="0.25">
      <c r="A2" s="41" t="s">
        <v>18</v>
      </c>
    </row>
    <row r="3" spans="1:3" x14ac:dyDescent="0.25">
      <c r="A3" s="41" t="s">
        <v>56</v>
      </c>
      <c r="B3" s="7"/>
      <c r="C3" s="8"/>
    </row>
    <row r="4" spans="1:3" x14ac:dyDescent="0.25">
      <c r="A4" s="41"/>
      <c r="B4" s="7"/>
      <c r="C4" s="8"/>
    </row>
    <row r="5" spans="1:3" x14ac:dyDescent="0.25">
      <c r="A5" s="45" t="s">
        <v>57</v>
      </c>
    </row>
    <row r="6" spans="1:3" ht="29.25" customHeight="1" x14ac:dyDescent="0.25">
      <c r="A6" s="44" t="s">
        <v>58</v>
      </c>
    </row>
    <row r="7" spans="1:3" x14ac:dyDescent="0.25">
      <c r="A7" s="41" t="s">
        <v>21</v>
      </c>
    </row>
    <row r="8" spans="1:3" x14ac:dyDescent="0.25">
      <c r="A8" s="41" t="s">
        <v>22</v>
      </c>
    </row>
    <row r="9" spans="1:3" s="42" customFormat="1" x14ac:dyDescent="0.25">
      <c r="A9" s="41"/>
    </row>
    <row r="10" spans="1:3" s="42" customFormat="1" x14ac:dyDescent="0.25">
      <c r="A10" s="41"/>
    </row>
    <row r="11" spans="1:3" x14ac:dyDescent="0.25">
      <c r="A11" s="45" t="s">
        <v>59</v>
      </c>
    </row>
    <row r="12" spans="1:3" ht="30" x14ac:dyDescent="0.25">
      <c r="A12" s="51" t="s">
        <v>55</v>
      </c>
    </row>
    <row r="13" spans="1:3" s="42" customFormat="1" x14ac:dyDescent="0.25">
      <c r="A13" s="40"/>
    </row>
    <row r="14" spans="1:3" x14ac:dyDescent="0.25">
      <c r="A14" s="41" t="s">
        <v>18</v>
      </c>
    </row>
    <row r="15" spans="1:3" x14ac:dyDescent="0.25">
      <c r="A15" s="45" t="s">
        <v>31</v>
      </c>
    </row>
    <row r="16" spans="1:3" ht="30" x14ac:dyDescent="0.25">
      <c r="A16" s="52" t="s">
        <v>32</v>
      </c>
    </row>
    <row r="17" spans="1:1" x14ac:dyDescent="0.25">
      <c r="A17" s="40"/>
    </row>
    <row r="18" spans="1:1" x14ac:dyDescent="0.25">
      <c r="A18" s="40"/>
    </row>
    <row r="19" spans="1:1" x14ac:dyDescent="0.25">
      <c r="A19" s="40" t="s">
        <v>30</v>
      </c>
    </row>
    <row r="20" spans="1:1" x14ac:dyDescent="0.25">
      <c r="A20" s="50" t="s">
        <v>52</v>
      </c>
    </row>
    <row r="21" spans="1:1" x14ac:dyDescent="0.25">
      <c r="A21" s="50" t="s">
        <v>53</v>
      </c>
    </row>
    <row r="22" spans="1:1" x14ac:dyDescent="0.25">
      <c r="A22" s="50" t="s">
        <v>54</v>
      </c>
    </row>
  </sheetData>
  <pageMargins left="0.7" right="0.7" top="0.78740157499999996" bottom="0.78740157499999996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A1EB7E-F725-49E9-9B87-E64B6D1D2BBC}">
  <dimension ref="A1:K27"/>
  <sheetViews>
    <sheetView tabSelected="1" workbookViewId="0">
      <selection sqref="A1:A3"/>
    </sheetView>
  </sheetViews>
  <sheetFormatPr baseColWidth="10" defaultRowHeight="15" x14ac:dyDescent="0.25"/>
  <cols>
    <col min="1" max="1" width="3.7109375" customWidth="1"/>
    <col min="2" max="2" width="23.7109375" customWidth="1"/>
    <col min="3" max="3" width="18.140625" customWidth="1"/>
    <col min="4" max="5" width="11.42578125" style="9"/>
    <col min="7" max="7" width="12.28515625" style="9" customWidth="1"/>
    <col min="10" max="10" width="17" customWidth="1"/>
    <col min="11" max="11" width="25" customWidth="1"/>
  </cols>
  <sheetData>
    <row r="1" spans="1:11" x14ac:dyDescent="0.25">
      <c r="A1" s="55" t="s">
        <v>42</v>
      </c>
      <c r="B1" s="57" t="s">
        <v>16</v>
      </c>
      <c r="C1" s="68" t="s">
        <v>49</v>
      </c>
      <c r="D1" s="59" t="s">
        <v>44</v>
      </c>
      <c r="E1" s="60"/>
      <c r="F1" s="60"/>
      <c r="G1" s="60"/>
      <c r="H1" s="60"/>
      <c r="I1" s="59" t="s">
        <v>45</v>
      </c>
      <c r="J1" s="61"/>
    </row>
    <row r="2" spans="1:11" s="9" customFormat="1" ht="15" customHeight="1" x14ac:dyDescent="0.25">
      <c r="A2" s="55"/>
      <c r="B2" s="57"/>
      <c r="C2" s="68"/>
      <c r="D2" s="53" t="s">
        <v>20</v>
      </c>
      <c r="E2" s="54"/>
      <c r="F2" s="54"/>
      <c r="G2" s="66" t="s">
        <v>17</v>
      </c>
      <c r="H2" s="64" t="s">
        <v>48</v>
      </c>
      <c r="I2" s="62" t="s">
        <v>20</v>
      </c>
      <c r="J2" s="64" t="s">
        <v>17</v>
      </c>
    </row>
    <row r="3" spans="1:11" ht="16.5" customHeight="1" x14ac:dyDescent="0.25">
      <c r="A3" s="56"/>
      <c r="B3" s="58"/>
      <c r="C3" s="69"/>
      <c r="D3" s="27" t="s">
        <v>19</v>
      </c>
      <c r="E3" s="27" t="s">
        <v>47</v>
      </c>
      <c r="F3" s="27" t="s">
        <v>46</v>
      </c>
      <c r="G3" s="67"/>
      <c r="H3" s="65"/>
      <c r="I3" s="63"/>
      <c r="J3" s="65"/>
    </row>
    <row r="4" spans="1:11" x14ac:dyDescent="0.25">
      <c r="A4" s="13" t="s">
        <v>33</v>
      </c>
      <c r="B4" s="1" t="s">
        <v>1</v>
      </c>
      <c r="C4" s="35">
        <v>242556</v>
      </c>
      <c r="D4" s="17">
        <v>198902</v>
      </c>
      <c r="E4" s="17">
        <v>195512</v>
      </c>
      <c r="F4" s="17">
        <v>3390</v>
      </c>
      <c r="G4" s="17">
        <v>8953</v>
      </c>
      <c r="H4" s="34">
        <v>1.7918463074373756</v>
      </c>
      <c r="I4" s="30">
        <v>43654</v>
      </c>
      <c r="J4" s="21">
        <v>4829</v>
      </c>
    </row>
    <row r="5" spans="1:11" x14ac:dyDescent="0.25">
      <c r="A5" s="14" t="s">
        <v>34</v>
      </c>
      <c r="B5" s="2" t="s">
        <v>0</v>
      </c>
      <c r="C5" s="36">
        <v>381689</v>
      </c>
      <c r="D5" s="22">
        <v>291334</v>
      </c>
      <c r="E5" s="22">
        <v>281910</v>
      </c>
      <c r="F5" s="22">
        <v>9424</v>
      </c>
      <c r="G5" s="23">
        <v>12681</v>
      </c>
      <c r="H5" s="24">
        <v>2.2197320982508066</v>
      </c>
      <c r="I5" s="31">
        <v>90355</v>
      </c>
      <c r="J5" s="25">
        <v>4005</v>
      </c>
    </row>
    <row r="6" spans="1:11" x14ac:dyDescent="0.25">
      <c r="A6" s="13">
        <v>11</v>
      </c>
      <c r="B6" s="1" t="s">
        <v>3</v>
      </c>
      <c r="C6" s="35">
        <v>108821</v>
      </c>
      <c r="D6" s="17">
        <v>84111</v>
      </c>
      <c r="E6" s="17">
        <v>82034</v>
      </c>
      <c r="F6" s="17">
        <v>2077</v>
      </c>
      <c r="G6" s="18">
        <v>2913</v>
      </c>
      <c r="H6" s="19">
        <v>2.2921707670082854</v>
      </c>
      <c r="I6" s="30">
        <v>24710</v>
      </c>
      <c r="J6" s="21">
        <v>2269</v>
      </c>
    </row>
    <row r="7" spans="1:11" x14ac:dyDescent="0.25">
      <c r="A7" s="14">
        <v>12</v>
      </c>
      <c r="B7" s="2" t="s">
        <v>2</v>
      </c>
      <c r="C7" s="36">
        <v>72621</v>
      </c>
      <c r="D7" s="22">
        <v>67643</v>
      </c>
      <c r="E7" s="22">
        <v>67643</v>
      </c>
      <c r="F7" s="22">
        <v>0</v>
      </c>
      <c r="G7" s="23">
        <v>1001</v>
      </c>
      <c r="H7" s="24">
        <v>2.6822311652397621</v>
      </c>
      <c r="I7" s="31">
        <v>4978</v>
      </c>
      <c r="J7" s="25">
        <v>1921</v>
      </c>
      <c r="K7" s="42"/>
    </row>
    <row r="8" spans="1:11" x14ac:dyDescent="0.25">
      <c r="A8" s="13" t="s">
        <v>35</v>
      </c>
      <c r="B8" s="1" t="s">
        <v>4</v>
      </c>
      <c r="C8" s="35">
        <v>20798</v>
      </c>
      <c r="D8" s="17">
        <v>17595</v>
      </c>
      <c r="E8" s="17">
        <v>16337</v>
      </c>
      <c r="F8" s="17">
        <v>1258</v>
      </c>
      <c r="G8" s="18">
        <v>523</v>
      </c>
      <c r="H8" s="19">
        <v>2.5829342838100886</v>
      </c>
      <c r="I8" s="30">
        <v>3203</v>
      </c>
      <c r="J8" s="21">
        <v>450</v>
      </c>
    </row>
    <row r="9" spans="1:11" x14ac:dyDescent="0.25">
      <c r="A9" s="14" t="s">
        <v>36</v>
      </c>
      <c r="B9" s="2" t="s">
        <v>5</v>
      </c>
      <c r="C9" s="36">
        <v>47092</v>
      </c>
      <c r="D9" s="22">
        <v>40819</v>
      </c>
      <c r="E9" s="22">
        <v>40509</v>
      </c>
      <c r="F9" s="22">
        <v>310</v>
      </c>
      <c r="G9" s="23">
        <v>1615</v>
      </c>
      <c r="H9" s="24">
        <v>2.2097135584568006</v>
      </c>
      <c r="I9" s="31">
        <v>6273</v>
      </c>
      <c r="J9" s="25">
        <v>939</v>
      </c>
    </row>
    <row r="10" spans="1:11" x14ac:dyDescent="0.25">
      <c r="A10" s="13" t="s">
        <v>37</v>
      </c>
      <c r="B10" s="1" t="s">
        <v>15</v>
      </c>
      <c r="C10" s="35">
        <v>150343</v>
      </c>
      <c r="D10" s="17">
        <v>114788</v>
      </c>
      <c r="E10" s="17">
        <v>114788</v>
      </c>
      <c r="F10" s="17">
        <v>0</v>
      </c>
      <c r="G10" s="18">
        <v>5887</v>
      </c>
      <c r="H10" s="19">
        <v>1.8254856808437552</v>
      </c>
      <c r="I10" s="30">
        <v>35555</v>
      </c>
      <c r="J10" s="21">
        <v>2978</v>
      </c>
    </row>
    <row r="11" spans="1:11" x14ac:dyDescent="0.25">
      <c r="A11" s="14">
        <v>13</v>
      </c>
      <c r="B11" s="2" t="s">
        <v>6</v>
      </c>
      <c r="C11" s="37">
        <v>66337</v>
      </c>
      <c r="D11" s="22">
        <v>53619</v>
      </c>
      <c r="E11" s="22">
        <v>52117</v>
      </c>
      <c r="F11" s="22">
        <v>1502</v>
      </c>
      <c r="G11" s="23">
        <v>1042</v>
      </c>
      <c r="H11" s="24">
        <v>3.334228778873455</v>
      </c>
      <c r="I11" s="31">
        <v>12718</v>
      </c>
      <c r="J11" s="25">
        <v>2371</v>
      </c>
      <c r="K11" s="9"/>
    </row>
    <row r="12" spans="1:11" x14ac:dyDescent="0.25">
      <c r="A12" s="13" t="s">
        <v>38</v>
      </c>
      <c r="B12" s="1" t="s">
        <v>7</v>
      </c>
      <c r="C12" s="35">
        <v>164650</v>
      </c>
      <c r="D12" s="17">
        <v>140982</v>
      </c>
      <c r="E12" s="17">
        <v>139077</v>
      </c>
      <c r="F12" s="17">
        <v>1905</v>
      </c>
      <c r="G12" s="18">
        <v>3488</v>
      </c>
      <c r="H12" s="19">
        <v>1.7636841836627466</v>
      </c>
      <c r="I12" s="30">
        <v>23668</v>
      </c>
      <c r="J12" s="21">
        <v>7397</v>
      </c>
    </row>
    <row r="13" spans="1:11" x14ac:dyDescent="0.25">
      <c r="A13" s="14" t="s">
        <v>39</v>
      </c>
      <c r="B13" s="2" t="s">
        <v>8</v>
      </c>
      <c r="C13" s="36">
        <v>384204</v>
      </c>
      <c r="D13" s="22">
        <v>312109</v>
      </c>
      <c r="E13" s="22">
        <v>312109</v>
      </c>
      <c r="F13" s="22">
        <v>0</v>
      </c>
      <c r="G13" s="23">
        <v>2954</v>
      </c>
      <c r="H13" s="24">
        <v>1.7390380382567308</v>
      </c>
      <c r="I13" s="31">
        <v>72095</v>
      </c>
      <c r="J13" s="25">
        <v>9553</v>
      </c>
    </row>
    <row r="14" spans="1:11" x14ac:dyDescent="0.25">
      <c r="A14" s="13" t="s">
        <v>40</v>
      </c>
      <c r="B14" s="1" t="s">
        <v>12</v>
      </c>
      <c r="C14" s="35">
        <v>142977</v>
      </c>
      <c r="D14" s="17">
        <v>136803</v>
      </c>
      <c r="E14" s="17">
        <v>132998</v>
      </c>
      <c r="F14" s="17">
        <v>3805</v>
      </c>
      <c r="G14" s="18">
        <v>849</v>
      </c>
      <c r="H14" s="19">
        <v>3.3416277816059639</v>
      </c>
      <c r="I14" s="30">
        <v>6174</v>
      </c>
      <c r="J14" s="21">
        <v>931</v>
      </c>
    </row>
    <row r="15" spans="1:11" x14ac:dyDescent="0.25">
      <c r="A15" s="14">
        <v>10</v>
      </c>
      <c r="B15" s="2" t="s">
        <v>13</v>
      </c>
      <c r="C15" s="36">
        <v>25815</v>
      </c>
      <c r="D15" s="22">
        <v>19527</v>
      </c>
      <c r="E15" s="22">
        <v>18929</v>
      </c>
      <c r="F15" s="22">
        <v>598</v>
      </c>
      <c r="G15" s="23">
        <v>692</v>
      </c>
      <c r="H15" s="24">
        <v>1.9786459847986648</v>
      </c>
      <c r="I15" s="31">
        <v>6288</v>
      </c>
      <c r="J15" s="25">
        <v>868</v>
      </c>
      <c r="K15" s="42"/>
    </row>
    <row r="16" spans="1:11" x14ac:dyDescent="0.25">
      <c r="A16" s="13">
        <v>14</v>
      </c>
      <c r="B16" s="1" t="s">
        <v>9</v>
      </c>
      <c r="C16" s="35">
        <v>90025</v>
      </c>
      <c r="D16" s="17">
        <v>79507</v>
      </c>
      <c r="E16" s="17">
        <v>79141</v>
      </c>
      <c r="F16" s="17">
        <v>366</v>
      </c>
      <c r="G16" s="18">
        <v>2326</v>
      </c>
      <c r="H16" s="19">
        <v>1.9525433751861201</v>
      </c>
      <c r="I16" s="30">
        <v>10518</v>
      </c>
      <c r="J16" s="21">
        <v>1512</v>
      </c>
      <c r="K16" s="42"/>
    </row>
    <row r="17" spans="1:11" x14ac:dyDescent="0.25">
      <c r="A17" s="14">
        <v>15</v>
      </c>
      <c r="B17" s="2" t="s">
        <v>10</v>
      </c>
      <c r="C17" s="36">
        <v>62530</v>
      </c>
      <c r="D17" s="22">
        <v>46795</v>
      </c>
      <c r="E17" s="22">
        <v>46220</v>
      </c>
      <c r="F17" s="22">
        <v>575</v>
      </c>
      <c r="G17" s="23">
        <v>1775</v>
      </c>
      <c r="H17" s="24">
        <v>2.1321024138160416</v>
      </c>
      <c r="I17" s="31">
        <v>15735</v>
      </c>
      <c r="J17" s="25">
        <v>1005</v>
      </c>
    </row>
    <row r="18" spans="1:11" x14ac:dyDescent="0.25">
      <c r="A18" s="13" t="s">
        <v>41</v>
      </c>
      <c r="B18" s="1" t="s">
        <v>11</v>
      </c>
      <c r="C18" s="35">
        <v>92961</v>
      </c>
      <c r="D18" s="17">
        <v>87351</v>
      </c>
      <c r="E18" s="17">
        <v>87042</v>
      </c>
      <c r="F18" s="17">
        <v>309</v>
      </c>
      <c r="G18" s="18">
        <v>286</v>
      </c>
      <c r="H18" s="19">
        <v>3.0081896897588072</v>
      </c>
      <c r="I18" s="30">
        <v>5610</v>
      </c>
      <c r="J18" s="21">
        <v>1202</v>
      </c>
      <c r="K18" s="42"/>
    </row>
    <row r="19" spans="1:11" x14ac:dyDescent="0.25">
      <c r="A19" s="14">
        <v>16</v>
      </c>
      <c r="B19" s="2" t="s">
        <v>14</v>
      </c>
      <c r="C19" s="36">
        <v>50898</v>
      </c>
      <c r="D19" s="22">
        <v>46351</v>
      </c>
      <c r="E19" s="22">
        <v>46351</v>
      </c>
      <c r="F19" s="22">
        <v>0</v>
      </c>
      <c r="G19" s="23">
        <v>2096</v>
      </c>
      <c r="H19" s="24">
        <v>2.1726576349807676</v>
      </c>
      <c r="I19" s="31">
        <v>4547</v>
      </c>
      <c r="J19" s="25">
        <v>876</v>
      </c>
    </row>
    <row r="20" spans="1:11" x14ac:dyDescent="0.25">
      <c r="A20" s="6"/>
      <c r="B20" s="3" t="s">
        <v>19</v>
      </c>
      <c r="C20" s="38">
        <f>D20+I20</f>
        <v>2104317</v>
      </c>
      <c r="D20" s="6">
        <f>SUM(D4:D19)</f>
        <v>1738236</v>
      </c>
      <c r="E20" s="6">
        <f>SUM(E4:E19)</f>
        <v>1712717</v>
      </c>
      <c r="F20" s="6">
        <f>SUM(F4:F19)</f>
        <v>25519</v>
      </c>
      <c r="G20" s="6">
        <f>SUM(G4:G19)</f>
        <v>49081</v>
      </c>
      <c r="H20" s="10">
        <f>D20/83166711*100</f>
        <v>2.0900622125119268</v>
      </c>
      <c r="I20" s="29">
        <f>SUM(I4:I19)</f>
        <v>366081</v>
      </c>
      <c r="J20" s="32">
        <f>SUM(J4:J19)</f>
        <v>43106</v>
      </c>
    </row>
    <row r="22" spans="1:11" s="42" customFormat="1" ht="14.25" customHeight="1" x14ac:dyDescent="0.25">
      <c r="A22" s="42" t="s">
        <v>43</v>
      </c>
    </row>
    <row r="23" spans="1:11" x14ac:dyDescent="0.25">
      <c r="D23" s="15"/>
    </row>
    <row r="27" spans="1:11" x14ac:dyDescent="0.25">
      <c r="C27" s="33"/>
    </row>
  </sheetData>
  <mergeCells count="10">
    <mergeCell ref="D2:F2"/>
    <mergeCell ref="A1:A3"/>
    <mergeCell ref="B1:B3"/>
    <mergeCell ref="D1:H1"/>
    <mergeCell ref="I1:J1"/>
    <mergeCell ref="I2:I3"/>
    <mergeCell ref="H2:H3"/>
    <mergeCell ref="G2:G3"/>
    <mergeCell ref="J2:J3"/>
    <mergeCell ref="C1:C3"/>
  </mergeCells>
  <pageMargins left="0.7" right="0.7" top="0.78740157499999996" bottom="0.78740157499999996" header="0.3" footer="0.3"/>
  <pageSetup paperSize="9" orientation="portrait" r:id="rId1"/>
  <ignoredErrors>
    <ignoredError sqref="A4:A19" numberStoredAsText="1"/>
    <ignoredError sqref="H2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4549C-7AD6-45E3-9E9E-50890FFA92FE}">
  <dimension ref="A1:K27"/>
  <sheetViews>
    <sheetView workbookViewId="0">
      <selection sqref="A1:A2"/>
    </sheetView>
  </sheetViews>
  <sheetFormatPr baseColWidth="10" defaultColWidth="11.42578125" defaultRowHeight="15" x14ac:dyDescent="0.25"/>
  <cols>
    <col min="1" max="1" width="3.28515625" style="9" customWidth="1"/>
    <col min="2" max="2" width="23.28515625" style="9" customWidth="1"/>
    <col min="3" max="4" width="11.42578125" style="9"/>
    <col min="5" max="5" width="12.7109375" style="9" customWidth="1"/>
    <col min="6" max="6" width="13" style="9" customWidth="1"/>
    <col min="7" max="8" width="11.42578125" style="9"/>
    <col min="9" max="9" width="13.28515625" style="9" customWidth="1"/>
    <col min="10" max="10" width="14.28515625" style="9" customWidth="1"/>
    <col min="11" max="11" width="56.42578125" style="9" bestFit="1" customWidth="1"/>
    <col min="12" max="16384" width="11.42578125" style="9"/>
  </cols>
  <sheetData>
    <row r="1" spans="1:10" x14ac:dyDescent="0.25">
      <c r="A1" s="72" t="s">
        <v>42</v>
      </c>
      <c r="B1" s="57" t="s">
        <v>16</v>
      </c>
      <c r="C1" s="70" t="s">
        <v>44</v>
      </c>
      <c r="D1" s="71"/>
      <c r="E1" s="71"/>
      <c r="F1" s="71"/>
      <c r="G1" s="70" t="s">
        <v>45</v>
      </c>
      <c r="H1" s="71"/>
      <c r="I1" s="71"/>
      <c r="J1" s="71"/>
    </row>
    <row r="2" spans="1:10" ht="31.5" customHeight="1" x14ac:dyDescent="0.25">
      <c r="A2" s="73"/>
      <c r="B2" s="58"/>
      <c r="C2" s="27" t="s">
        <v>23</v>
      </c>
      <c r="D2" s="27" t="s">
        <v>24</v>
      </c>
      <c r="E2" s="27" t="s">
        <v>25</v>
      </c>
      <c r="F2" s="28" t="s">
        <v>26</v>
      </c>
      <c r="G2" s="27" t="s">
        <v>23</v>
      </c>
      <c r="H2" s="27" t="s">
        <v>24</v>
      </c>
      <c r="I2" s="27" t="s">
        <v>25</v>
      </c>
      <c r="J2" s="28" t="s">
        <v>26</v>
      </c>
    </row>
    <row r="3" spans="1:10" x14ac:dyDescent="0.25">
      <c r="A3" s="13" t="s">
        <v>33</v>
      </c>
      <c r="B3" s="1" t="s">
        <v>1</v>
      </c>
      <c r="C3" s="20">
        <v>101428</v>
      </c>
      <c r="D3" s="18">
        <v>66574</v>
      </c>
      <c r="E3" s="18">
        <v>6324</v>
      </c>
      <c r="F3" s="21">
        <v>39324</v>
      </c>
      <c r="G3" s="20">
        <v>20493</v>
      </c>
      <c r="H3" s="18">
        <v>14540</v>
      </c>
      <c r="I3" s="18">
        <v>731</v>
      </c>
      <c r="J3" s="21">
        <v>7618</v>
      </c>
    </row>
    <row r="4" spans="1:10" x14ac:dyDescent="0.25">
      <c r="A4" s="14" t="s">
        <v>34</v>
      </c>
      <c r="B4" s="2" t="s">
        <v>0</v>
      </c>
      <c r="C4" s="26">
        <v>105283</v>
      </c>
      <c r="D4" s="23">
        <v>149747</v>
      </c>
      <c r="E4" s="23">
        <v>5956</v>
      </c>
      <c r="F4" s="25">
        <v>81003</v>
      </c>
      <c r="G4" s="26">
        <v>33556</v>
      </c>
      <c r="H4" s="23">
        <v>57151</v>
      </c>
      <c r="I4" s="23">
        <v>1153</v>
      </c>
      <c r="J4" s="25">
        <v>32749</v>
      </c>
    </row>
    <row r="5" spans="1:10" x14ac:dyDescent="0.25">
      <c r="A5" s="13">
        <v>11</v>
      </c>
      <c r="B5" s="1" t="s">
        <v>3</v>
      </c>
      <c r="C5" s="20">
        <v>60931</v>
      </c>
      <c r="D5" s="18">
        <v>23144</v>
      </c>
      <c r="E5" s="18">
        <v>108</v>
      </c>
      <c r="F5" s="21">
        <v>32362</v>
      </c>
      <c r="G5" s="20">
        <v>16417</v>
      </c>
      <c r="H5" s="18">
        <v>6487</v>
      </c>
      <c r="I5" s="18">
        <v>28</v>
      </c>
      <c r="J5" s="21">
        <v>16936</v>
      </c>
    </row>
    <row r="6" spans="1:10" x14ac:dyDescent="0.25">
      <c r="A6" s="14">
        <v>12</v>
      </c>
      <c r="B6" s="2" t="s">
        <v>2</v>
      </c>
      <c r="C6" s="26">
        <v>26888</v>
      </c>
      <c r="D6" s="23">
        <v>37858</v>
      </c>
      <c r="E6" s="23">
        <v>849</v>
      </c>
      <c r="F6" s="25">
        <v>13307</v>
      </c>
      <c r="G6" s="26">
        <v>21</v>
      </c>
      <c r="H6" s="23">
        <v>4957</v>
      </c>
      <c r="I6" s="23">
        <v>0</v>
      </c>
      <c r="J6" s="25">
        <v>21</v>
      </c>
    </row>
    <row r="7" spans="1:10" x14ac:dyDescent="0.25">
      <c r="A7" s="13" t="s">
        <v>35</v>
      </c>
      <c r="B7" s="1" t="s">
        <v>4</v>
      </c>
      <c r="C7" s="20">
        <v>3718</v>
      </c>
      <c r="D7" s="18">
        <v>7443</v>
      </c>
      <c r="E7" s="18">
        <v>135</v>
      </c>
      <c r="F7" s="21">
        <v>6263</v>
      </c>
      <c r="G7" s="20">
        <v>401</v>
      </c>
      <c r="H7" s="18">
        <v>1145</v>
      </c>
      <c r="I7" s="18">
        <v>12</v>
      </c>
      <c r="J7" s="21">
        <v>1232</v>
      </c>
    </row>
    <row r="8" spans="1:10" x14ac:dyDescent="0.25">
      <c r="A8" s="14" t="s">
        <v>36</v>
      </c>
      <c r="B8" s="2" t="s">
        <v>5</v>
      </c>
      <c r="C8" s="26">
        <v>15738</v>
      </c>
      <c r="D8" s="23">
        <v>19620</v>
      </c>
      <c r="E8" s="23">
        <v>1837</v>
      </c>
      <c r="F8" s="25">
        <v>10673</v>
      </c>
      <c r="G8" s="26">
        <v>1975</v>
      </c>
      <c r="H8" s="23">
        <v>3862</v>
      </c>
      <c r="I8" s="23">
        <v>60</v>
      </c>
      <c r="J8" s="25">
        <v>2030</v>
      </c>
    </row>
    <row r="9" spans="1:10" x14ac:dyDescent="0.25">
      <c r="A9" s="13" t="s">
        <v>37</v>
      </c>
      <c r="B9" s="1" t="s">
        <v>15</v>
      </c>
      <c r="C9" s="20">
        <v>43502</v>
      </c>
      <c r="D9" s="18">
        <v>54609</v>
      </c>
      <c r="E9" s="18">
        <v>4778</v>
      </c>
      <c r="F9" s="21">
        <v>34713</v>
      </c>
      <c r="G9" s="20">
        <v>8273</v>
      </c>
      <c r="H9" s="18">
        <v>19266</v>
      </c>
      <c r="I9" s="18">
        <v>3043</v>
      </c>
      <c r="J9" s="21">
        <v>13280</v>
      </c>
    </row>
    <row r="10" spans="1:10" x14ac:dyDescent="0.25">
      <c r="A10" s="14">
        <v>13</v>
      </c>
      <c r="B10" s="2" t="s">
        <v>6</v>
      </c>
      <c r="C10" s="26">
        <v>9545</v>
      </c>
      <c r="D10" s="23">
        <v>23797</v>
      </c>
      <c r="E10" s="23">
        <v>1130</v>
      </c>
      <c r="F10" s="25">
        <v>19954</v>
      </c>
      <c r="G10" s="26">
        <v>1094</v>
      </c>
      <c r="H10" s="23">
        <v>7397</v>
      </c>
      <c r="I10" s="23">
        <v>148</v>
      </c>
      <c r="J10" s="25">
        <v>4293</v>
      </c>
    </row>
    <row r="11" spans="1:10" x14ac:dyDescent="0.25">
      <c r="A11" s="13" t="s">
        <v>38</v>
      </c>
      <c r="B11" s="1" t="s">
        <v>7</v>
      </c>
      <c r="C11" s="20">
        <v>26946</v>
      </c>
      <c r="D11" s="18">
        <v>77627</v>
      </c>
      <c r="E11" s="18">
        <v>21942</v>
      </c>
      <c r="F11" s="21">
        <v>60788</v>
      </c>
      <c r="G11" s="20">
        <v>5202</v>
      </c>
      <c r="H11" s="18">
        <v>11467</v>
      </c>
      <c r="I11" s="18">
        <v>4593</v>
      </c>
      <c r="J11" s="21">
        <v>11815</v>
      </c>
    </row>
    <row r="12" spans="1:10" x14ac:dyDescent="0.25">
      <c r="A12" s="14" t="s">
        <v>39</v>
      </c>
      <c r="B12" s="2" t="s">
        <v>8</v>
      </c>
      <c r="C12" s="26">
        <v>0</v>
      </c>
      <c r="D12" s="23">
        <v>160077</v>
      </c>
      <c r="E12" s="23">
        <v>0</v>
      </c>
      <c r="F12" s="25">
        <v>152060</v>
      </c>
      <c r="G12" s="26">
        <v>0</v>
      </c>
      <c r="H12" s="23">
        <v>36598</v>
      </c>
      <c r="I12" s="23">
        <v>0</v>
      </c>
      <c r="J12" s="25">
        <v>36365</v>
      </c>
    </row>
    <row r="13" spans="1:10" x14ac:dyDescent="0.25">
      <c r="A13" s="13" t="s">
        <v>40</v>
      </c>
      <c r="B13" s="1" t="s">
        <v>12</v>
      </c>
      <c r="C13" s="20">
        <v>51767</v>
      </c>
      <c r="D13" s="18">
        <v>52923</v>
      </c>
      <c r="E13" s="18">
        <v>84</v>
      </c>
      <c r="F13" s="21">
        <v>30306</v>
      </c>
      <c r="G13" s="20">
        <v>17</v>
      </c>
      <c r="H13" s="18">
        <v>3877</v>
      </c>
      <c r="I13" s="18">
        <v>8</v>
      </c>
      <c r="J13" s="21">
        <v>2272</v>
      </c>
    </row>
    <row r="14" spans="1:10" x14ac:dyDescent="0.25">
      <c r="A14" s="14">
        <v>10</v>
      </c>
      <c r="B14" s="2" t="s">
        <v>13</v>
      </c>
      <c r="C14" s="26">
        <v>13127</v>
      </c>
      <c r="D14" s="23">
        <v>5144</v>
      </c>
      <c r="E14" s="23">
        <v>1</v>
      </c>
      <c r="F14" s="25">
        <v>5550</v>
      </c>
      <c r="G14" s="26">
        <v>4802</v>
      </c>
      <c r="H14" s="23">
        <v>746</v>
      </c>
      <c r="I14" s="23">
        <v>0</v>
      </c>
      <c r="J14" s="25">
        <v>2265</v>
      </c>
    </row>
    <row r="15" spans="1:10" x14ac:dyDescent="0.25">
      <c r="A15" s="13">
        <v>14</v>
      </c>
      <c r="B15" s="1" t="s">
        <v>9</v>
      </c>
      <c r="C15" s="20">
        <v>8318</v>
      </c>
      <c r="D15" s="18">
        <v>56074</v>
      </c>
      <c r="E15" s="18">
        <v>152</v>
      </c>
      <c r="F15" s="21">
        <v>20992</v>
      </c>
      <c r="G15" s="20">
        <v>758</v>
      </c>
      <c r="H15" s="18">
        <v>8331</v>
      </c>
      <c r="I15" s="18">
        <v>0</v>
      </c>
      <c r="J15" s="21">
        <v>2017</v>
      </c>
    </row>
    <row r="16" spans="1:10" x14ac:dyDescent="0.25">
      <c r="A16" s="14">
        <v>15</v>
      </c>
      <c r="B16" s="2" t="s">
        <v>10</v>
      </c>
      <c r="C16" s="26">
        <v>15600</v>
      </c>
      <c r="D16" s="23">
        <v>23406</v>
      </c>
      <c r="E16" s="23">
        <v>2021</v>
      </c>
      <c r="F16" s="25">
        <v>17382</v>
      </c>
      <c r="G16" s="26">
        <v>5051</v>
      </c>
      <c r="H16" s="23">
        <v>7961</v>
      </c>
      <c r="I16" s="23">
        <v>1035</v>
      </c>
      <c r="J16" s="25">
        <v>6956</v>
      </c>
    </row>
    <row r="17" spans="1:11" x14ac:dyDescent="0.25">
      <c r="A17" s="13" t="s">
        <v>41</v>
      </c>
      <c r="B17" s="1" t="s">
        <v>11</v>
      </c>
      <c r="C17" s="20">
        <v>25678</v>
      </c>
      <c r="D17" s="18">
        <v>26565</v>
      </c>
      <c r="E17" s="18">
        <v>5961</v>
      </c>
      <c r="F17" s="21">
        <v>21184</v>
      </c>
      <c r="G17" s="20">
        <v>2794</v>
      </c>
      <c r="H17" s="18">
        <v>1042</v>
      </c>
      <c r="I17" s="18">
        <v>334</v>
      </c>
      <c r="J17" s="21">
        <v>525</v>
      </c>
      <c r="K17" s="42"/>
    </row>
    <row r="18" spans="1:11" x14ac:dyDescent="0.25">
      <c r="A18" s="14">
        <v>16</v>
      </c>
      <c r="B18" s="2" t="s">
        <v>14</v>
      </c>
      <c r="C18" s="23">
        <v>16265</v>
      </c>
      <c r="D18" s="23">
        <v>23937</v>
      </c>
      <c r="E18" s="23">
        <v>1886</v>
      </c>
      <c r="F18" s="25">
        <v>6051</v>
      </c>
      <c r="G18" s="23">
        <v>631</v>
      </c>
      <c r="H18" s="23">
        <v>3518</v>
      </c>
      <c r="I18" s="23">
        <v>48</v>
      </c>
      <c r="J18" s="25">
        <v>401</v>
      </c>
    </row>
    <row r="19" spans="1:11" x14ac:dyDescent="0.25">
      <c r="A19" s="6"/>
      <c r="B19" s="3" t="s">
        <v>19</v>
      </c>
      <c r="C19" s="4">
        <f>SUM(C3:C18)</f>
        <v>524734</v>
      </c>
      <c r="D19" s="5">
        <f t="shared" ref="D19:J19" si="0">SUM(D3:D18)</f>
        <v>808545</v>
      </c>
      <c r="E19" s="5">
        <f t="shared" si="0"/>
        <v>53164</v>
      </c>
      <c r="F19" s="11">
        <f t="shared" si="0"/>
        <v>551912</v>
      </c>
      <c r="G19" s="4">
        <f t="shared" si="0"/>
        <v>101485</v>
      </c>
      <c r="H19" s="5">
        <f t="shared" si="0"/>
        <v>188345</v>
      </c>
      <c r="I19" s="5">
        <f t="shared" si="0"/>
        <v>11193</v>
      </c>
      <c r="J19" s="11">
        <f t="shared" si="0"/>
        <v>140775</v>
      </c>
    </row>
    <row r="21" spans="1:11" x14ac:dyDescent="0.25">
      <c r="A21" s="9" t="s">
        <v>27</v>
      </c>
    </row>
    <row r="22" spans="1:11" x14ac:dyDescent="0.25">
      <c r="A22" s="9" t="s">
        <v>28</v>
      </c>
    </row>
    <row r="23" spans="1:11" ht="14.25" customHeight="1" x14ac:dyDescent="0.25">
      <c r="A23" s="9" t="s">
        <v>43</v>
      </c>
    </row>
    <row r="27" spans="1:11" x14ac:dyDescent="0.25">
      <c r="C27" s="15"/>
    </row>
  </sheetData>
  <mergeCells count="4">
    <mergeCell ref="G1:J1"/>
    <mergeCell ref="B1:B2"/>
    <mergeCell ref="A1:A2"/>
    <mergeCell ref="C1:F1"/>
  </mergeCells>
  <pageMargins left="0.7" right="0.7" top="0.78740157499999996" bottom="0.78740157499999996" header="0.3" footer="0.3"/>
  <pageSetup paperSize="9" orientation="portrait" horizontalDpi="90" verticalDpi="90" r:id="rId1"/>
  <ignoredErrors>
    <ignoredError sqref="A3 A4:A17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6B42D2-7956-44E7-BD5B-5AF896796AC0}">
  <dimension ref="A1:D39"/>
  <sheetViews>
    <sheetView workbookViewId="0">
      <selection activeCell="B31" sqref="B31:D33"/>
    </sheetView>
  </sheetViews>
  <sheetFormatPr baseColWidth="10" defaultRowHeight="15" x14ac:dyDescent="0.25"/>
  <cols>
    <col min="1" max="1" width="13.42578125" customWidth="1"/>
    <col min="2" max="2" width="13" customWidth="1"/>
    <col min="3" max="3" width="13.42578125" customWidth="1"/>
    <col min="4" max="4" width="16.28515625" customWidth="1"/>
  </cols>
  <sheetData>
    <row r="1" spans="1:4" ht="46.5" customHeight="1" x14ac:dyDescent="0.25">
      <c r="A1" s="48" t="s">
        <v>29</v>
      </c>
      <c r="B1" s="12" t="s">
        <v>44</v>
      </c>
      <c r="C1" s="12" t="s">
        <v>45</v>
      </c>
      <c r="D1" s="46" t="s">
        <v>51</v>
      </c>
    </row>
    <row r="2" spans="1:4" x14ac:dyDescent="0.25">
      <c r="A2" s="49">
        <v>44192</v>
      </c>
      <c r="B2" s="43">
        <v>24258</v>
      </c>
      <c r="C2" s="47">
        <v>0</v>
      </c>
      <c r="D2" s="47">
        <v>24258</v>
      </c>
    </row>
    <row r="3" spans="1:4" x14ac:dyDescent="0.25">
      <c r="A3" s="49">
        <v>44193</v>
      </c>
      <c r="B3" s="43">
        <v>19836</v>
      </c>
      <c r="C3" s="47">
        <v>0</v>
      </c>
      <c r="D3" s="47">
        <v>19836</v>
      </c>
    </row>
    <row r="4" spans="1:4" x14ac:dyDescent="0.25">
      <c r="A4" s="49">
        <v>44194</v>
      </c>
      <c r="B4" s="43">
        <v>43378</v>
      </c>
      <c r="C4" s="47">
        <v>0</v>
      </c>
      <c r="D4" s="47">
        <v>43378</v>
      </c>
    </row>
    <row r="5" spans="1:4" x14ac:dyDescent="0.25">
      <c r="A5" s="49">
        <v>44195</v>
      </c>
      <c r="B5" s="43">
        <v>57944</v>
      </c>
      <c r="C5" s="47">
        <v>0</v>
      </c>
      <c r="D5" s="47">
        <v>57944</v>
      </c>
    </row>
    <row r="6" spans="1:4" x14ac:dyDescent="0.25">
      <c r="A6" s="49">
        <v>44196</v>
      </c>
      <c r="B6" s="43">
        <v>38512</v>
      </c>
      <c r="C6" s="47">
        <v>0</v>
      </c>
      <c r="D6" s="47">
        <v>38512</v>
      </c>
    </row>
    <row r="7" spans="1:4" x14ac:dyDescent="0.25">
      <c r="A7" s="49">
        <v>44197</v>
      </c>
      <c r="B7" s="43">
        <v>24437</v>
      </c>
      <c r="C7" s="47">
        <v>0</v>
      </c>
      <c r="D7" s="47">
        <v>24437</v>
      </c>
    </row>
    <row r="8" spans="1:4" x14ac:dyDescent="0.25">
      <c r="A8" s="49">
        <v>44198</v>
      </c>
      <c r="B8" s="43">
        <v>51231</v>
      </c>
      <c r="C8" s="47">
        <v>0</v>
      </c>
      <c r="D8" s="47">
        <v>51231</v>
      </c>
    </row>
    <row r="9" spans="1:4" x14ac:dyDescent="0.25">
      <c r="A9" s="49">
        <v>44199</v>
      </c>
      <c r="B9" s="43">
        <v>24822</v>
      </c>
      <c r="C9" s="47">
        <v>0</v>
      </c>
      <c r="D9" s="47">
        <v>24822</v>
      </c>
    </row>
    <row r="10" spans="1:4" x14ac:dyDescent="0.25">
      <c r="A10" s="49">
        <v>44200</v>
      </c>
      <c r="B10" s="43">
        <v>48857</v>
      </c>
      <c r="C10" s="47">
        <v>0</v>
      </c>
      <c r="D10" s="47">
        <v>48857</v>
      </c>
    </row>
    <row r="11" spans="1:4" x14ac:dyDescent="0.25">
      <c r="A11" s="49">
        <v>44201</v>
      </c>
      <c r="B11" s="43">
        <v>51572</v>
      </c>
      <c r="C11" s="47">
        <v>0</v>
      </c>
      <c r="D11" s="47">
        <v>51572</v>
      </c>
    </row>
    <row r="12" spans="1:4" x14ac:dyDescent="0.25">
      <c r="A12" s="49">
        <v>44202</v>
      </c>
      <c r="B12" s="43">
        <v>56553</v>
      </c>
      <c r="C12" s="47">
        <v>0</v>
      </c>
      <c r="D12" s="47">
        <v>56553</v>
      </c>
    </row>
    <row r="13" spans="1:4" x14ac:dyDescent="0.25">
      <c r="A13" s="49">
        <v>44203</v>
      </c>
      <c r="B13" s="43">
        <v>58049</v>
      </c>
      <c r="C13" s="47">
        <v>0</v>
      </c>
      <c r="D13" s="47">
        <v>58049</v>
      </c>
    </row>
    <row r="14" spans="1:4" x14ac:dyDescent="0.25">
      <c r="A14" s="49">
        <v>44204</v>
      </c>
      <c r="B14" s="43">
        <v>59291</v>
      </c>
      <c r="C14" s="47">
        <v>0</v>
      </c>
      <c r="D14" s="47">
        <v>59291</v>
      </c>
    </row>
    <row r="15" spans="1:4" x14ac:dyDescent="0.25">
      <c r="A15" s="49">
        <v>44205</v>
      </c>
      <c r="B15" s="43">
        <v>54565</v>
      </c>
      <c r="C15" s="47">
        <v>0</v>
      </c>
      <c r="D15" s="47">
        <v>54565</v>
      </c>
    </row>
    <row r="16" spans="1:4" x14ac:dyDescent="0.25">
      <c r="A16" s="49">
        <v>44206</v>
      </c>
      <c r="B16" s="43">
        <v>32679</v>
      </c>
      <c r="C16" s="47">
        <v>0</v>
      </c>
      <c r="D16" s="47">
        <v>32679</v>
      </c>
    </row>
    <row r="17" spans="1:4" x14ac:dyDescent="0.25">
      <c r="A17" s="49">
        <v>44207</v>
      </c>
      <c r="B17" s="43">
        <v>65814</v>
      </c>
      <c r="C17" s="47">
        <v>0</v>
      </c>
      <c r="D17" s="47">
        <v>65814</v>
      </c>
    </row>
    <row r="18" spans="1:4" x14ac:dyDescent="0.25">
      <c r="A18" s="49">
        <v>44208</v>
      </c>
      <c r="B18" s="43">
        <v>80795</v>
      </c>
      <c r="C18" s="47">
        <v>0</v>
      </c>
      <c r="D18" s="47">
        <v>80795</v>
      </c>
    </row>
    <row r="19" spans="1:4" x14ac:dyDescent="0.25">
      <c r="A19" s="49">
        <v>44209</v>
      </c>
      <c r="B19" s="43">
        <v>95158</v>
      </c>
      <c r="C19" s="47">
        <v>0</v>
      </c>
      <c r="D19" s="47">
        <v>95158</v>
      </c>
    </row>
    <row r="20" spans="1:4" x14ac:dyDescent="0.25">
      <c r="A20" s="49">
        <v>44210</v>
      </c>
      <c r="B20" s="43">
        <v>100014</v>
      </c>
      <c r="C20" s="47">
        <v>0</v>
      </c>
      <c r="D20" s="47">
        <v>100014</v>
      </c>
    </row>
    <row r="21" spans="1:4" x14ac:dyDescent="0.25">
      <c r="A21" s="49">
        <v>44211</v>
      </c>
      <c r="B21" s="43">
        <v>91431</v>
      </c>
      <c r="C21" s="47">
        <v>225</v>
      </c>
      <c r="D21" s="47">
        <v>91656</v>
      </c>
    </row>
    <row r="22" spans="1:4" x14ac:dyDescent="0.25">
      <c r="A22" s="49">
        <v>44212</v>
      </c>
      <c r="B22" s="43">
        <v>55137</v>
      </c>
      <c r="C22" s="47">
        <v>466</v>
      </c>
      <c r="D22" s="47">
        <v>55603</v>
      </c>
    </row>
    <row r="23" spans="1:4" x14ac:dyDescent="0.25">
      <c r="A23" s="49">
        <v>44213</v>
      </c>
      <c r="B23" s="43">
        <v>30713</v>
      </c>
      <c r="C23" s="47">
        <v>14302</v>
      </c>
      <c r="D23" s="47">
        <v>45015</v>
      </c>
    </row>
    <row r="24" spans="1:4" x14ac:dyDescent="0.25">
      <c r="A24" s="49">
        <v>44214</v>
      </c>
      <c r="B24" s="43">
        <v>55371</v>
      </c>
      <c r="C24" s="47">
        <v>16262</v>
      </c>
      <c r="D24" s="47">
        <v>71633</v>
      </c>
    </row>
    <row r="25" spans="1:4" x14ac:dyDescent="0.25">
      <c r="A25" s="49">
        <v>44215</v>
      </c>
      <c r="B25" s="43">
        <v>60256</v>
      </c>
      <c r="C25" s="47">
        <v>27429</v>
      </c>
      <c r="D25" s="47">
        <v>87685</v>
      </c>
    </row>
    <row r="26" spans="1:4" x14ac:dyDescent="0.25">
      <c r="A26" s="49">
        <v>44216</v>
      </c>
      <c r="B26" s="43">
        <v>73665</v>
      </c>
      <c r="C26" s="47">
        <v>47104</v>
      </c>
      <c r="D26" s="47">
        <v>120769</v>
      </c>
    </row>
    <row r="27" spans="1:4" x14ac:dyDescent="0.25">
      <c r="A27" s="49">
        <v>44217</v>
      </c>
      <c r="B27" s="43">
        <v>58406</v>
      </c>
      <c r="C27" s="47">
        <v>33942</v>
      </c>
      <c r="D27" s="47">
        <v>92348</v>
      </c>
    </row>
    <row r="28" spans="1:4" x14ac:dyDescent="0.25">
      <c r="A28" s="49">
        <v>44218</v>
      </c>
      <c r="B28" s="43">
        <v>82282</v>
      </c>
      <c r="C28" s="47">
        <v>30226</v>
      </c>
      <c r="D28" s="47">
        <v>112508</v>
      </c>
    </row>
    <row r="29" spans="1:4" x14ac:dyDescent="0.25">
      <c r="A29" s="49">
        <v>44219</v>
      </c>
      <c r="B29" s="43">
        <v>47288</v>
      </c>
      <c r="C29" s="47">
        <v>40558</v>
      </c>
      <c r="D29" s="47">
        <v>87846</v>
      </c>
    </row>
    <row r="30" spans="1:4" x14ac:dyDescent="0.25">
      <c r="A30" s="49">
        <v>44220</v>
      </c>
      <c r="B30" s="43">
        <v>37646</v>
      </c>
      <c r="C30" s="47">
        <v>28150</v>
      </c>
      <c r="D30" s="47">
        <v>65796</v>
      </c>
    </row>
    <row r="31" spans="1:4" x14ac:dyDescent="0.25">
      <c r="A31" s="49">
        <v>44221</v>
      </c>
      <c r="B31" s="47">
        <v>56806</v>
      </c>
      <c r="C31" s="47">
        <v>38376</v>
      </c>
      <c r="D31" s="47">
        <v>95182</v>
      </c>
    </row>
    <row r="32" spans="1:4" x14ac:dyDescent="0.25">
      <c r="A32" s="49">
        <v>44222</v>
      </c>
      <c r="B32" s="47">
        <v>52389</v>
      </c>
      <c r="C32" s="47">
        <v>45935</v>
      </c>
      <c r="D32" s="47">
        <v>98324</v>
      </c>
    </row>
    <row r="33" spans="1:4" x14ac:dyDescent="0.25">
      <c r="A33" s="49">
        <v>44223</v>
      </c>
      <c r="B33" s="47">
        <v>49081</v>
      </c>
      <c r="C33" s="47">
        <v>43106</v>
      </c>
      <c r="D33" s="47">
        <v>92187</v>
      </c>
    </row>
    <row r="39" spans="1:4" x14ac:dyDescent="0.25">
      <c r="A39" s="16" t="s">
        <v>19</v>
      </c>
      <c r="B39" s="15">
        <f>SUM(B2:B35)</f>
        <v>1738236</v>
      </c>
      <c r="C39" s="15">
        <f t="shared" ref="C39" si="0">SUM(C2:C35)</f>
        <v>366081</v>
      </c>
      <c r="D39" s="15">
        <f>SUM(D2:D35)</f>
        <v>2104317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3</vt:i4>
      </vt:variant>
    </vt:vector>
  </HeadingPairs>
  <TitlesOfParts>
    <vt:vector size="7" baseType="lpstr">
      <vt:lpstr>Erläuterung</vt:lpstr>
      <vt:lpstr>Gesamt_bis_einschl_27.01.21</vt:lpstr>
      <vt:lpstr>Indik_bis_einschl_27.01.</vt:lpstr>
      <vt:lpstr>Impfungen_proTag</vt:lpstr>
      <vt:lpstr>Indik_bis_einschl_27.01.!Bundesländer001</vt:lpstr>
      <vt:lpstr>Gesamt_bis_einschl_27.01.21!Bundesländer001_1</vt:lpstr>
      <vt:lpstr>Indik_bis_einschl_27.01.!Bundesländer001_1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2021-01-28T10:19:50Z</dcterms:created>
  <dcterms:modified xsi:type="dcterms:W3CDTF">2021-01-28T10:19:51Z</dcterms:modified>
</cp:coreProperties>
</file>